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R1C1" iterate="false" iterateDelta="0.0001"/>
  <extLst>
    <ext xmlns:loext="http://schemas.libreoffice.org/" uri="{7626C862-2A13-11E5-B345-FEFF819CDC9F}">
      <loext:extCalcPr stringRefSyntax="ExcelR1C1"/>
    </ext>
  </extLst>
</workbook>
</file>

<file path=xl/sharedStrings.xml><?xml version="1.0" encoding="utf-8"?>
<sst xmlns="http://schemas.openxmlformats.org/spreadsheetml/2006/main" count="150" uniqueCount="131">
  <si>
    <t xml:space="preserve">1. Я использую стандартную загрузку номенклатуры, где в «артикул» загружаю номер контракта и номер позиции по порядку в контракте (166/01,166/02,,,).</t>
  </si>
  <si>
    <t xml:space="preserve"> В справочнике номенклатуры заведены группы-это номера контрактов (166,167...). Товары по контрактам внутри группы 166/01,166/02…)</t>
  </si>
  <si>
    <t xml:space="preserve">У нас учет товара идет по сериям и цене каждой позиции. Поэтому номер серии, срок годности, номер рег.удостоверения заносим в наименование ввиду отсутствия отдельных реквизитов. Пробовали занести дополнительные реквизиты-не очень устроило. Делали сами без программиста. </t>
  </si>
  <si>
    <t xml:space="preserve">Если на одну позицию приходит 2 и более товаров с разными сериями, то приходуем на позицию с еще одним номером ч/з дробь (166/01/01, 166/01/02…). Нужно учесть при анализе спецификации как одну позицию (166/01, 166/02…). Какие есть варианты? Подгруппы добавлять не очень удобно, мне кажется.</t>
  </si>
  <si>
    <t xml:space="preserve">2. Мне необходимо еще загрузить в какой-то реквизит «количество товара по спецификации». Я использовала «комментарий» для этой информации с занесением вручную. Потом формировала отдельно отчет по справочнику номенклатуры и отдельно по 41 счету.  Затем в ехеле сводила вручную в одну таблицу, представленную ниже. И соответственно вручную считала остатки не отгруженные.</t>
  </si>
  <si>
    <t xml:space="preserve">3. В перспективе хотелось бы такую таблицу сделать с суммой по входной цене для рассчета рентабельности и указать менеджера по контракту для анализа. Номер контракта -номер договора с покупателем.</t>
  </si>
  <si>
    <t xml:space="preserve">Отчет по исполнению контрактов</t>
  </si>
  <si>
    <t xml:space="preserve">Период: 01.01.2021 — 31.12.2021</t>
  </si>
  <si>
    <t xml:space="preserve">СПЕЦИФИКАЦИЯ</t>
  </si>
  <si>
    <t xml:space="preserve">Отгружено</t>
  </si>
  <si>
    <t xml:space="preserve">Расторжение/увеличение</t>
  </si>
  <si>
    <t xml:space="preserve">Не выполнено</t>
  </si>
  <si>
    <t xml:space="preserve">Контракт/позиция (Артикул)</t>
  </si>
  <si>
    <t xml:space="preserve">Номенклатура.Наименование</t>
  </si>
  <si>
    <t xml:space="preserve">Кол по специф</t>
  </si>
  <si>
    <t xml:space="preserve">Цена контр</t>
  </si>
  <si>
    <t xml:space="preserve">Сумма контр</t>
  </si>
  <si>
    <t xml:space="preserve">Приход</t>
  </si>
  <si>
    <t xml:space="preserve">Сумма</t>
  </si>
  <si>
    <t xml:space="preserve">Количество</t>
  </si>
  <si>
    <t xml:space="preserve">Не постав-лено всего</t>
  </si>
  <si>
    <t xml:space="preserve">в т.ч.остаток на складе</t>
  </si>
  <si>
    <t xml:space="preserve">Сумма не поставлено</t>
  </si>
  <si>
    <t xml:space="preserve">примечание</t>
  </si>
  <si>
    <t xml:space="preserve">166/01</t>
  </si>
  <si>
    <t xml:space="preserve">Катетер для эмболэктомии, тип Fogarty: одноканальный (5F) 17.05.21</t>
  </si>
  <si>
    <t xml:space="preserve">10</t>
  </si>
  <si>
    <t xml:space="preserve">166/02</t>
  </si>
  <si>
    <t xml:space="preserve">Катетер для эмболэктомии, тип Fogarty: одноканальный (2F)_17.05.21</t>
  </si>
  <si>
    <t xml:space="preserve">8</t>
  </si>
  <si>
    <t xml:space="preserve">166/03</t>
  </si>
  <si>
    <t xml:space="preserve">Катетер для эмболэктомии, тип Fogarty: одно-канальный (3F) 17.05.21</t>
  </si>
  <si>
    <t xml:space="preserve">9</t>
  </si>
  <si>
    <t xml:space="preserve">166/04</t>
  </si>
  <si>
    <t xml:space="preserve">Катетер-троакар (16СН, острый)_</t>
  </si>
  <si>
    <t xml:space="preserve">166/05</t>
  </si>
  <si>
    <t xml:space="preserve">Катетер-троакар (24СН, острый)_</t>
  </si>
  <si>
    <t xml:space="preserve">166/06</t>
  </si>
  <si>
    <t xml:space="preserve">Катетер-троакар (28СН, острый)_</t>
  </si>
  <si>
    <t xml:space="preserve">166/07</t>
  </si>
  <si>
    <t xml:space="preserve">Катетер-троакар (20СН, острый)_</t>
  </si>
  <si>
    <t xml:space="preserve">166/08</t>
  </si>
  <si>
    <t xml:space="preserve">Катетер-троакар (10СН, слепой)_</t>
  </si>
  <si>
    <t xml:space="preserve">166/09</t>
  </si>
  <si>
    <t xml:space="preserve">Катетер-троакар (12СН, слепой)_</t>
  </si>
  <si>
    <t xml:space="preserve">166/10</t>
  </si>
  <si>
    <t xml:space="preserve">Катетер-троакар (32СН, слепой)_</t>
  </si>
  <si>
    <t xml:space="preserve">166/11</t>
  </si>
  <si>
    <t xml:space="preserve">Катетер-троакар (8СН, слепой)_</t>
  </si>
  <si>
    <t xml:space="preserve">166/12</t>
  </si>
  <si>
    <t xml:space="preserve">Катетер аспирационный трахеобронхиальный 8F _</t>
  </si>
  <si>
    <t xml:space="preserve">100</t>
  </si>
  <si>
    <t xml:space="preserve">166/13</t>
  </si>
  <si>
    <t xml:space="preserve">Катетер аспирационный трахеобронхиальный 10F_</t>
  </si>
  <si>
    <t xml:space="preserve">166/14</t>
  </si>
  <si>
    <t xml:space="preserve">Катетер аспирационный трахеобронхиальный 12F_</t>
  </si>
  <si>
    <t xml:space="preserve">60</t>
  </si>
  <si>
    <t xml:space="preserve">166/15</t>
  </si>
  <si>
    <t xml:space="preserve">Катетер аспирационный трахеобронхиальный 14F_</t>
  </si>
  <si>
    <t xml:space="preserve">300</t>
  </si>
  <si>
    <t xml:space="preserve">166/16</t>
  </si>
  <si>
    <t xml:space="preserve">Катетер аспирационный трахеобронхиальный 16F_</t>
  </si>
  <si>
    <t xml:space="preserve">500</t>
  </si>
  <si>
    <t xml:space="preserve">166/17</t>
  </si>
  <si>
    <t xml:space="preserve">Катетер аспирационный трахеобронхиальный 18F_</t>
  </si>
  <si>
    <t xml:space="preserve">166/18</t>
  </si>
  <si>
    <t xml:space="preserve">Трубки силиконовые медицинские по ТУ 9398-004-18037666-94 (6*1.5)_</t>
  </si>
  <si>
    <t xml:space="preserve">400</t>
  </si>
  <si>
    <t xml:space="preserve">166/19</t>
  </si>
  <si>
    <t xml:space="preserve">Трубки силиконовые медицинские по ТУ 9398-004-18037666-94 (8*1.5)_</t>
  </si>
  <si>
    <t xml:space="preserve">166/20</t>
  </si>
  <si>
    <t xml:space="preserve">Трубка медицинская дренажная одноразовая силиконовая круглая с пазами 10 Fr с коннектором XS_</t>
  </si>
  <si>
    <t xml:space="preserve">2</t>
  </si>
  <si>
    <t xml:space="preserve">166/21</t>
  </si>
  <si>
    <t xml:space="preserve">Трубка медицинская дренажная одноразовая силиконовая круглая с пазами 15 Fr_</t>
  </si>
  <si>
    <t xml:space="preserve">5</t>
  </si>
  <si>
    <t xml:space="preserve">166/22</t>
  </si>
  <si>
    <t xml:space="preserve">Трубка медицинская дренажная одноразовая силиконовая круглая с пазами 19 Fr_</t>
  </si>
  <si>
    <t xml:space="preserve">166/23</t>
  </si>
  <si>
    <t xml:space="preserve">Трубка медицинская дренажная одноразовая силиконовая круглая с пазами со стилетом 24 Fr с коннекто</t>
  </si>
  <si>
    <t xml:space="preserve">Итого по контракту 166</t>
  </si>
  <si>
    <t xml:space="preserve">247/01</t>
  </si>
  <si>
    <t xml:space="preserve">Катетер внутривенный 14G=</t>
  </si>
  <si>
    <t xml:space="preserve">247/02</t>
  </si>
  <si>
    <t xml:space="preserve">Катетер внутривенный 16G=</t>
  </si>
  <si>
    <t xml:space="preserve">247/03</t>
  </si>
  <si>
    <t xml:space="preserve">Катетер внутривенный 18G=</t>
  </si>
  <si>
    <t xml:space="preserve">247/04</t>
  </si>
  <si>
    <t xml:space="preserve">Катетер внутривенный 20G=</t>
  </si>
  <si>
    <t xml:space="preserve">247/05</t>
  </si>
  <si>
    <t xml:space="preserve">Катетер внутривенный 22G 13.07.21</t>
  </si>
  <si>
    <t xml:space="preserve">1800</t>
  </si>
  <si>
    <t xml:space="preserve">247/06</t>
  </si>
  <si>
    <t xml:space="preserve">Катетер внутривенный 24G 13.07.21</t>
  </si>
  <si>
    <t xml:space="preserve">1300</t>
  </si>
  <si>
    <t xml:space="preserve">на одну позицию несколько серий??? как учитывать</t>
  </si>
  <si>
    <t xml:space="preserve">247/06/01</t>
  </si>
  <si>
    <t xml:space="preserve">247/07</t>
  </si>
  <si>
    <t xml:space="preserve">Катетер внутривенный 26G=</t>
  </si>
  <si>
    <t xml:space="preserve">247/08</t>
  </si>
  <si>
    <t xml:space="preserve">Игла для забора крови (22G)=</t>
  </si>
  <si>
    <t xml:space="preserve">247/09</t>
  </si>
  <si>
    <t xml:space="preserve">Игла для забора крови (23G)=</t>
  </si>
  <si>
    <t xml:space="preserve">247/10</t>
  </si>
  <si>
    <t xml:space="preserve">Игла-бабочка одноразовая  (23G) 13.07.21</t>
  </si>
  <si>
    <t xml:space="preserve">250</t>
  </si>
  <si>
    <t xml:space="preserve">247/10/01</t>
  </si>
  <si>
    <t xml:space="preserve">247/11</t>
  </si>
  <si>
    <t xml:space="preserve">Игла-бабочка одноразовая  (21G)</t>
  </si>
  <si>
    <t xml:space="preserve">247/12</t>
  </si>
  <si>
    <t xml:space="preserve">Скарификатор (одноразовый)=</t>
  </si>
  <si>
    <t xml:space="preserve">247/13</t>
  </si>
  <si>
    <t xml:space="preserve">Набор «Интрадин» базовый для интенсивной терапии (F6)=</t>
  </si>
  <si>
    <t xml:space="preserve">247/14 </t>
  </si>
  <si>
    <t xml:space="preserve">Зонд биполярный изогнутый Эледин 2/F5 C 17.05.21</t>
  </si>
  <si>
    <t xml:space="preserve">247/15</t>
  </si>
  <si>
    <t xml:space="preserve">Устройства дренирующие 1. Для дренирования плевральной полости "ПЛЕВРОФИКС" (Pleurofix)=</t>
  </si>
  <si>
    <t xml:space="preserve">247/16</t>
  </si>
  <si>
    <t xml:space="preserve">Канюли аспирационные «Мини-Спайк» (Mini-Spike)=</t>
  </si>
  <si>
    <t xml:space="preserve">247/16/02</t>
  </si>
  <si>
    <t xml:space="preserve">247/17</t>
  </si>
  <si>
    <t xml:space="preserve">Ила для цитологической биопсии (18G)=</t>
  </si>
  <si>
    <t xml:space="preserve">Итого по контракту 247</t>
  </si>
  <si>
    <t xml:space="preserve">532/01</t>
  </si>
  <si>
    <t xml:space="preserve">Холодильник фармацевтический ХФ-250-2 "ПОЗИС". Россия.</t>
  </si>
  <si>
    <t xml:space="preserve">532/02</t>
  </si>
  <si>
    <t xml:space="preserve">Холодильник POZIS-Свияга-513-5. Россия.</t>
  </si>
  <si>
    <t xml:space="preserve">532/03</t>
  </si>
  <si>
    <t xml:space="preserve">Холодильник фармацевтический ХФ-400-2 "ПОЗИС". Россия.</t>
  </si>
  <si>
    <t xml:space="preserve">Итого по контракту 532</t>
  </si>
  <si>
    <t xml:space="preserve">ВСЕГО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</si>
</sst>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#,##0.00"/>
    <numFmt numFmtId="167" formatCode="#"/>
    <numFmt numFmtId="168" formatCode="0.00"/>
  </numFmts>
  <fonts count="11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8"/>
      <name val="Arial"/>
      <family val="2"/>
      <charset val="204"/>
    </font>
    <font>
      <sz val="8"/>
      <color rgb="FFCE181E"/>
      <name val="Arial"/>
      <family val="2"/>
      <charset val="204"/>
    </font>
    <font>
      <sz val="8"/>
      <name val="Arial"/>
      <family val="0"/>
      <charset val="204"/>
    </font>
    <font>
      <sz val="8"/>
      <color rgb="FFCE181E"/>
      <name val="Arial"/>
      <family val="0"/>
      <charset val="204"/>
    </font>
    <font>
      <b val="true"/>
      <sz val="10"/>
      <name val="Arial"/>
      <family val="2"/>
      <charset val="204"/>
    </font>
    <font>
      <b val="true"/>
      <sz val="8"/>
      <name val="Arial"/>
      <family val="2"/>
      <charset val="204"/>
    </font>
    <font>
      <sz val="8"/>
      <color rgb="FF008080"/>
      <name val="Arial"/>
      <family val="0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00"/>
        <bgColor rgb="FFFFFF00"/>
      </patternFill>
    </fill>
    <fill>
      <patternFill patternType="solid">
        <fgColor rgb="FFF4ECC5"/>
        <bgColor rgb="FFFEDCC6"/>
      </patternFill>
    </fill>
    <fill>
      <patternFill patternType="solid">
        <fgColor rgb="FFFEDCC6"/>
        <bgColor rgb="FFF4ECC5"/>
      </patternFill>
    </fill>
    <fill>
      <patternFill patternType="solid">
        <fgColor rgb="FFFFF450"/>
        <bgColor rgb="FFFFF200"/>
      </patternFill>
    </fill>
    <fill>
      <patternFill patternType="solid">
        <fgColor rgb="FFFFFFFF"/>
        <bgColor rgb="FFF4ECC5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00000A"/>
      </left>
      <right style="hair">
        <color rgb="FF00000A"/>
      </right>
      <top style="hair">
        <color rgb="FF00000A"/>
      </top>
      <bottom style="hair">
        <color rgb="FF00000A"/>
      </bottom>
      <diagonal/>
    </border>
    <border diagonalUp="false" diagonalDown="false">
      <left style="hair">
        <color rgb="FF00000A"/>
      </left>
      <right/>
      <top style="hair">
        <color rgb="FF00000A"/>
      </top>
      <bottom style="hair">
        <color rgb="FF00000A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7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5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7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7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5" fillId="4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5" fillId="4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4" fillId="5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6" fillId="5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6" fillId="5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7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9" fillId="0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6" borderId="4" xfId="0" applyFont="true" applyBorder="true" applyAlignment="true" applyProtection="false">
      <alignment horizontal="right" vertical="top" textRotation="0" wrapText="true" indent="1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CE181E"/>
      <rgbColor rgb="FF00FF00"/>
      <rgbColor rgb="FF0000FF"/>
      <rgbColor rgb="FFFFF2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4ECC5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450"/>
      <rgbColor rgb="FF99CCFF"/>
      <rgbColor rgb="FFFF99CC"/>
      <rgbColor rgb="FFCC99FF"/>
      <rgbColor rgb="FFFEDCC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0" activeCellId="0" sqref="B10"/>
    </sheetView>
  </sheetViews>
  <sheetFormatPr defaultRowHeight="13.7" zeroHeight="false" outlineLevelRow="0" outlineLevelCol="0"/>
  <cols>
    <col collapsed="false" customWidth="true" hidden="false" outlineLevel="0" max="1" min="1" style="0" width="7.6"/>
    <col collapsed="false" customWidth="true" hidden="false" outlineLevel="0" max="2" min="2" style="0" width="52.66"/>
    <col collapsed="false" customWidth="true" hidden="false" outlineLevel="0" max="3" min="3" style="0" width="7.53"/>
    <col collapsed="false" customWidth="true" hidden="false" outlineLevel="0" max="4" min="4" style="0" width="9.62"/>
    <col collapsed="false" customWidth="true" hidden="false" outlineLevel="0" max="5" min="5" style="0" width="10.12"/>
    <col collapsed="false" customWidth="true" hidden="false" outlineLevel="0" max="7" min="6" style="1" width="6.91"/>
    <col collapsed="false" customWidth="true" hidden="false" outlineLevel="0" max="8" min="8" style="2" width="12.7"/>
    <col collapsed="false" customWidth="true" hidden="false" outlineLevel="0" max="9" min="9" style="2" width="8.94"/>
    <col collapsed="false" customWidth="true" hidden="false" outlineLevel="0" max="10" min="10" style="2" width="11.15"/>
    <col collapsed="false" customWidth="true" hidden="false" outlineLevel="0" max="11" min="11" style="3" width="8.94"/>
    <col collapsed="false" customWidth="true" hidden="false" outlineLevel="0" max="12" min="12" style="1" width="8.94"/>
    <col collapsed="false" customWidth="true" hidden="false" outlineLevel="0" max="13" min="13" style="4" width="11.15"/>
    <col collapsed="false" customWidth="true" hidden="false" outlineLevel="0" max="1025" min="14" style="0" width="11.15"/>
  </cols>
  <sheetData>
    <row r="1" s="5" customFormat="true" ht="12.8" hidden="false" customHeight="true" outlineLevel="0" collapsed="false">
      <c r="A1" s="5" t="s">
        <v>0</v>
      </c>
    </row>
    <row r="2" s="11" customFormat="true" ht="37.95" hidden="false" customHeight="true" outlineLevel="0" collapsed="false">
      <c r="A2" s="6" t="s">
        <v>1</v>
      </c>
      <c r="B2" s="6"/>
      <c r="C2" s="6"/>
      <c r="D2" s="6"/>
      <c r="E2" s="6"/>
      <c r="F2" s="6"/>
      <c r="G2" s="6"/>
      <c r="H2" s="6"/>
      <c r="I2" s="7"/>
      <c r="J2" s="7"/>
      <c r="K2" s="8"/>
      <c r="L2" s="9"/>
      <c r="M2" s="10"/>
    </row>
    <row r="3" s="5" customFormat="true" ht="39.25" hidden="false" customHeight="true" outlineLevel="0" collapsed="false">
      <c r="A3" s="5" t="s">
        <v>2</v>
      </c>
    </row>
    <row r="4" s="11" customFormat="true" ht="44.5" hidden="false" customHeight="true" outlineLevel="0" collapsed="false">
      <c r="A4" s="6" t="s">
        <v>3</v>
      </c>
      <c r="B4" s="6"/>
      <c r="C4" s="6"/>
      <c r="D4" s="6"/>
      <c r="E4" s="6"/>
      <c r="F4" s="6"/>
      <c r="G4" s="6"/>
      <c r="H4" s="6"/>
      <c r="I4" s="7"/>
      <c r="J4" s="7"/>
      <c r="K4" s="8"/>
      <c r="L4" s="9"/>
      <c r="M4" s="10"/>
    </row>
    <row r="5" customFormat="false" ht="26.3" hidden="false" customHeight="true" outlineLevel="0" collapsed="false">
      <c r="F5" s="0"/>
      <c r="G5" s="0"/>
      <c r="H5" s="0"/>
      <c r="I5" s="0"/>
      <c r="J5" s="0"/>
      <c r="K5" s="0"/>
      <c r="L5" s="0"/>
      <c r="M5" s="0"/>
    </row>
    <row r="6" s="5" customFormat="true" ht="34.85" hidden="false" customHeight="true" outlineLevel="0" collapsed="false">
      <c r="A6" s="5" t="s">
        <v>4</v>
      </c>
    </row>
    <row r="7" s="5" customFormat="true" ht="12.8" hidden="false" customHeight="false" outlineLevel="0" collapsed="false">
      <c r="F7" s="12"/>
      <c r="G7" s="12"/>
      <c r="H7" s="13"/>
      <c r="I7" s="13"/>
      <c r="J7" s="13"/>
      <c r="K7" s="14"/>
      <c r="L7" s="12"/>
      <c r="M7" s="15"/>
    </row>
    <row r="8" s="5" customFormat="true" ht="23.65" hidden="false" customHeight="true" outlineLevel="0" collapsed="false">
      <c r="A8" s="5" t="s">
        <v>5</v>
      </c>
    </row>
    <row r="9" s="5" customFormat="true" ht="12.8" hidden="false" customHeight="false" outlineLevel="0" collapsed="false">
      <c r="F9" s="12"/>
      <c r="G9" s="12"/>
      <c r="H9" s="13"/>
      <c r="I9" s="13"/>
      <c r="J9" s="13"/>
      <c r="K9" s="14"/>
      <c r="L9" s="12"/>
      <c r="M9" s="15"/>
    </row>
    <row r="10" s="5" customFormat="true" ht="12.8" hidden="false" customHeight="false" outlineLevel="0" collapsed="false">
      <c r="F10" s="12"/>
      <c r="G10" s="12"/>
      <c r="H10" s="13"/>
      <c r="I10" s="13"/>
      <c r="J10" s="13"/>
      <c r="K10" s="14"/>
      <c r="L10" s="12"/>
      <c r="M10" s="15"/>
    </row>
    <row r="11" customFormat="false" ht="12.8" hidden="false" customHeight="false" outlineLevel="0" collapsed="false">
      <c r="F11" s="0"/>
      <c r="G11" s="0"/>
      <c r="H11" s="0"/>
      <c r="I11" s="0"/>
      <c r="J11" s="0"/>
      <c r="K11" s="0"/>
      <c r="L11" s="0"/>
      <c r="M11" s="0"/>
    </row>
    <row r="12" s="16" customFormat="true" ht="12.8" hidden="false" customHeight="true" outlineLevel="0" collapsed="false">
      <c r="A12" s="16" t="s">
        <v>6</v>
      </c>
      <c r="F12" s="1"/>
      <c r="G12" s="1"/>
      <c r="H12" s="2"/>
      <c r="I12" s="2"/>
      <c r="J12" s="2"/>
      <c r="K12" s="3"/>
      <c r="L12" s="1"/>
      <c r="M12" s="4"/>
      <c r="AMD12" s="0"/>
      <c r="AME12" s="0"/>
      <c r="AMF12" s="0"/>
      <c r="AMG12" s="0"/>
      <c r="AMH12" s="0"/>
      <c r="AMI12" s="0"/>
      <c r="AMJ12" s="0"/>
    </row>
    <row r="13" customFormat="false" ht="12.8" hidden="false" customHeight="true" outlineLevel="0" collapsed="false">
      <c r="A13" s="17" t="s">
        <v>7</v>
      </c>
      <c r="B13" s="16"/>
      <c r="C13" s="18" t="s">
        <v>8</v>
      </c>
      <c r="D13" s="18"/>
      <c r="E13" s="18"/>
      <c r="F13" s="19" t="s">
        <v>9</v>
      </c>
      <c r="G13" s="19"/>
      <c r="H13" s="19"/>
      <c r="I13" s="20" t="s">
        <v>10</v>
      </c>
      <c r="J13" s="20"/>
      <c r="K13" s="21" t="s">
        <v>11</v>
      </c>
      <c r="L13" s="21"/>
      <c r="M13" s="21"/>
    </row>
    <row r="14" s="27" customFormat="true" ht="32.7" hidden="false" customHeight="true" outlineLevel="0" collapsed="false">
      <c r="A14" s="22" t="s">
        <v>12</v>
      </c>
      <c r="B14" s="22" t="s">
        <v>13</v>
      </c>
      <c r="C14" s="22" t="s">
        <v>14</v>
      </c>
      <c r="D14" s="22" t="s">
        <v>15</v>
      </c>
      <c r="E14" s="22" t="s">
        <v>16</v>
      </c>
      <c r="F14" s="23" t="s">
        <v>17</v>
      </c>
      <c r="G14" s="23" t="s">
        <v>9</v>
      </c>
      <c r="H14" s="24" t="s">
        <v>18</v>
      </c>
      <c r="I14" s="24" t="s">
        <v>19</v>
      </c>
      <c r="J14" s="24" t="s">
        <v>18</v>
      </c>
      <c r="K14" s="25" t="s">
        <v>20</v>
      </c>
      <c r="L14" s="23" t="s">
        <v>21</v>
      </c>
      <c r="M14" s="26" t="s">
        <v>22</v>
      </c>
      <c r="AMD14" s="28"/>
      <c r="AME14" s="28"/>
      <c r="AMF14" s="0"/>
      <c r="AMG14" s="0"/>
      <c r="AMH14" s="0"/>
      <c r="AMI14" s="0"/>
      <c r="AMJ14" s="0"/>
    </row>
    <row r="15" s="27" customFormat="true" ht="32.7" hidden="false" customHeight="true" outlineLevel="0" collapsed="false">
      <c r="A15" s="29"/>
      <c r="B15" s="29"/>
      <c r="C15" s="29"/>
      <c r="D15" s="29"/>
      <c r="E15" s="29"/>
      <c r="F15" s="30"/>
      <c r="G15" s="30"/>
      <c r="H15" s="31"/>
      <c r="I15" s="31"/>
      <c r="J15" s="31"/>
      <c r="K15" s="32"/>
      <c r="L15" s="30"/>
      <c r="M15" s="33"/>
      <c r="N15" s="34" t="s">
        <v>23</v>
      </c>
      <c r="AMD15" s="28"/>
      <c r="AME15" s="28"/>
      <c r="AMF15" s="0"/>
      <c r="AMG15" s="0"/>
      <c r="AMH15" s="0"/>
      <c r="AMI15" s="0"/>
      <c r="AMJ15" s="0"/>
    </row>
    <row r="16" customFormat="false" ht="13.7" hidden="false" customHeight="true" outlineLevel="0" collapsed="false">
      <c r="A16" s="35" t="s">
        <v>24</v>
      </c>
      <c r="B16" s="35" t="s">
        <v>25</v>
      </c>
      <c r="C16" s="35" t="s">
        <v>26</v>
      </c>
      <c r="D16" s="36" t="n">
        <v>6811.67</v>
      </c>
      <c r="E16" s="37" t="n">
        <f aca="false">C16*D16</f>
        <v>68116.7</v>
      </c>
      <c r="F16" s="38" t="n">
        <v>10</v>
      </c>
      <c r="G16" s="38" t="n">
        <v>10</v>
      </c>
      <c r="H16" s="39" t="n">
        <f aca="false">G16*D16</f>
        <v>68116.7</v>
      </c>
      <c r="I16" s="39"/>
      <c r="J16" s="39"/>
      <c r="K16" s="40" t="n">
        <f aca="false">C16-G16-I16</f>
        <v>0</v>
      </c>
      <c r="L16" s="41" t="n">
        <f aca="false">F16-G16</f>
        <v>0</v>
      </c>
      <c r="M16" s="42" t="n">
        <f aca="false">K16*D16</f>
        <v>0</v>
      </c>
    </row>
    <row r="17" customFormat="false" ht="13.7" hidden="false" customHeight="true" outlineLevel="0" collapsed="false">
      <c r="A17" s="35" t="s">
        <v>27</v>
      </c>
      <c r="B17" s="35" t="s">
        <v>28</v>
      </c>
      <c r="C17" s="35" t="s">
        <v>29</v>
      </c>
      <c r="D17" s="36" t="n">
        <v>6811.67</v>
      </c>
      <c r="E17" s="37" t="n">
        <f aca="false">C17*D17</f>
        <v>54493.36</v>
      </c>
      <c r="F17" s="38" t="n">
        <v>8</v>
      </c>
      <c r="G17" s="38" t="n">
        <v>8</v>
      </c>
      <c r="H17" s="39" t="n">
        <f aca="false">G17*D17</f>
        <v>54493.36</v>
      </c>
      <c r="I17" s="39"/>
      <c r="J17" s="39"/>
      <c r="K17" s="40" t="n">
        <f aca="false">C17-G17-I17</f>
        <v>0</v>
      </c>
      <c r="L17" s="41" t="n">
        <f aca="false">F17-G17</f>
        <v>0</v>
      </c>
      <c r="M17" s="42" t="n">
        <f aca="false">K17*D17</f>
        <v>0</v>
      </c>
    </row>
    <row r="18" customFormat="false" ht="13.7" hidden="false" customHeight="true" outlineLevel="0" collapsed="false">
      <c r="A18" s="35" t="s">
        <v>30</v>
      </c>
      <c r="B18" s="35" t="s">
        <v>31</v>
      </c>
      <c r="C18" s="35" t="s">
        <v>32</v>
      </c>
      <c r="D18" s="36" t="n">
        <v>6811.67</v>
      </c>
      <c r="E18" s="37" t="n">
        <f aca="false">C18*D18</f>
        <v>61305.03</v>
      </c>
      <c r="F18" s="38" t="n">
        <v>9</v>
      </c>
      <c r="G18" s="38" t="n">
        <v>9</v>
      </c>
      <c r="H18" s="39" t="n">
        <f aca="false">G18*D18</f>
        <v>61305.03</v>
      </c>
      <c r="I18" s="39"/>
      <c r="J18" s="39"/>
      <c r="K18" s="40" t="n">
        <f aca="false">C18-G18-I18</f>
        <v>0</v>
      </c>
      <c r="L18" s="41" t="n">
        <f aca="false">F18-G18</f>
        <v>0</v>
      </c>
      <c r="M18" s="42" t="n">
        <f aca="false">K18*D18</f>
        <v>0</v>
      </c>
    </row>
    <row r="19" customFormat="false" ht="13.7" hidden="false" customHeight="true" outlineLevel="0" collapsed="false">
      <c r="A19" s="35" t="s">
        <v>33</v>
      </c>
      <c r="B19" s="35" t="s">
        <v>34</v>
      </c>
      <c r="C19" s="35" t="s">
        <v>26</v>
      </c>
      <c r="D19" s="36" t="n">
        <v>1669.37</v>
      </c>
      <c r="E19" s="37" t="n">
        <f aca="false">C19*D19</f>
        <v>16693.7</v>
      </c>
      <c r="F19" s="41" t="n">
        <v>5</v>
      </c>
      <c r="G19" s="41" t="n">
        <v>5</v>
      </c>
      <c r="H19" s="39" t="n">
        <f aca="false">G19*D19</f>
        <v>8346.85</v>
      </c>
      <c r="I19" s="41" t="n">
        <v>5</v>
      </c>
      <c r="J19" s="39" t="n">
        <f aca="false">I19*D19</f>
        <v>8346.85</v>
      </c>
      <c r="K19" s="40" t="n">
        <f aca="false">C19-G19-I19</f>
        <v>0</v>
      </c>
      <c r="L19" s="41" t="n">
        <f aca="false">F19-G19</f>
        <v>0</v>
      </c>
      <c r="M19" s="42" t="n">
        <f aca="false">K19*D19</f>
        <v>0</v>
      </c>
    </row>
    <row r="20" customFormat="false" ht="13.7" hidden="false" customHeight="true" outlineLevel="0" collapsed="false">
      <c r="A20" s="35" t="s">
        <v>35</v>
      </c>
      <c r="B20" s="35" t="s">
        <v>36</v>
      </c>
      <c r="C20" s="35" t="s">
        <v>26</v>
      </c>
      <c r="D20" s="36" t="n">
        <v>1669.37</v>
      </c>
      <c r="E20" s="37" t="n">
        <f aca="false">C20*D20</f>
        <v>16693.7</v>
      </c>
      <c r="F20" s="41" t="n">
        <v>5</v>
      </c>
      <c r="G20" s="41" t="n">
        <v>5</v>
      </c>
      <c r="H20" s="39" t="n">
        <f aca="false">G20*D20</f>
        <v>8346.85</v>
      </c>
      <c r="I20" s="41" t="n">
        <v>5</v>
      </c>
      <c r="J20" s="39" t="n">
        <f aca="false">I20*D20</f>
        <v>8346.85</v>
      </c>
      <c r="K20" s="40" t="n">
        <f aca="false">C20-G20-I20</f>
        <v>0</v>
      </c>
      <c r="L20" s="41" t="n">
        <f aca="false">F20-G20</f>
        <v>0</v>
      </c>
      <c r="M20" s="42" t="n">
        <f aca="false">K20*D20</f>
        <v>0</v>
      </c>
    </row>
    <row r="21" customFormat="false" ht="13.7" hidden="false" customHeight="true" outlineLevel="0" collapsed="false">
      <c r="A21" s="35" t="s">
        <v>37</v>
      </c>
      <c r="B21" s="35" t="s">
        <v>38</v>
      </c>
      <c r="C21" s="35" t="s">
        <v>26</v>
      </c>
      <c r="D21" s="36" t="n">
        <v>1669.37</v>
      </c>
      <c r="E21" s="37" t="n">
        <f aca="false">C21*D21</f>
        <v>16693.7</v>
      </c>
      <c r="F21" s="41" t="n">
        <v>5</v>
      </c>
      <c r="G21" s="41" t="n">
        <v>5</v>
      </c>
      <c r="H21" s="39" t="n">
        <f aca="false">G21*D21</f>
        <v>8346.85</v>
      </c>
      <c r="I21" s="41" t="n">
        <v>5</v>
      </c>
      <c r="J21" s="39" t="n">
        <f aca="false">I21*D21</f>
        <v>8346.85</v>
      </c>
      <c r="K21" s="40" t="n">
        <f aca="false">C21-G21-I21</f>
        <v>0</v>
      </c>
      <c r="L21" s="41" t="n">
        <f aca="false">F21-G21</f>
        <v>0</v>
      </c>
      <c r="M21" s="42" t="n">
        <f aca="false">K21*D21</f>
        <v>0</v>
      </c>
    </row>
    <row r="22" customFormat="false" ht="13.7" hidden="false" customHeight="true" outlineLevel="0" collapsed="false">
      <c r="A22" s="35" t="s">
        <v>39</v>
      </c>
      <c r="B22" s="35" t="s">
        <v>40</v>
      </c>
      <c r="C22" s="35" t="s">
        <v>26</v>
      </c>
      <c r="D22" s="36" t="n">
        <v>1669.37</v>
      </c>
      <c r="E22" s="37" t="n">
        <f aca="false">C22*D22</f>
        <v>16693.7</v>
      </c>
      <c r="F22" s="41" t="n">
        <v>5</v>
      </c>
      <c r="G22" s="41" t="n">
        <v>5</v>
      </c>
      <c r="H22" s="39" t="n">
        <f aca="false">G22*D22</f>
        <v>8346.85</v>
      </c>
      <c r="I22" s="41" t="n">
        <v>5</v>
      </c>
      <c r="J22" s="39" t="n">
        <f aca="false">I22*D22</f>
        <v>8346.85</v>
      </c>
      <c r="K22" s="40" t="n">
        <f aca="false">C22-G22-I22</f>
        <v>0</v>
      </c>
      <c r="L22" s="41" t="n">
        <f aca="false">F22-G22</f>
        <v>0</v>
      </c>
      <c r="M22" s="42" t="n">
        <f aca="false">K22*D22</f>
        <v>0</v>
      </c>
    </row>
    <row r="23" customFormat="false" ht="13.7" hidden="false" customHeight="true" outlineLevel="0" collapsed="false">
      <c r="A23" s="35" t="s">
        <v>41</v>
      </c>
      <c r="B23" s="35" t="s">
        <v>42</v>
      </c>
      <c r="C23" s="35" t="s">
        <v>26</v>
      </c>
      <c r="D23" s="36" t="n">
        <v>2175.67</v>
      </c>
      <c r="E23" s="37" t="n">
        <f aca="false">C23*D23</f>
        <v>21756.7</v>
      </c>
      <c r="F23" s="41" t="n">
        <v>5</v>
      </c>
      <c r="G23" s="41" t="n">
        <v>5</v>
      </c>
      <c r="H23" s="39" t="n">
        <f aca="false">G23*D23</f>
        <v>10878.35</v>
      </c>
      <c r="I23" s="41" t="n">
        <v>5</v>
      </c>
      <c r="J23" s="39" t="n">
        <f aca="false">I23*D23</f>
        <v>10878.35</v>
      </c>
      <c r="K23" s="40" t="n">
        <f aca="false">C23-G23-I23</f>
        <v>0</v>
      </c>
      <c r="L23" s="41" t="n">
        <f aca="false">F23-G23</f>
        <v>0</v>
      </c>
      <c r="M23" s="42" t="n">
        <f aca="false">K23*D23</f>
        <v>0</v>
      </c>
    </row>
    <row r="24" customFormat="false" ht="13.7" hidden="false" customHeight="true" outlineLevel="0" collapsed="false">
      <c r="A24" s="35" t="s">
        <v>43</v>
      </c>
      <c r="B24" s="35" t="s">
        <v>44</v>
      </c>
      <c r="C24" s="35" t="s">
        <v>26</v>
      </c>
      <c r="D24" s="36" t="n">
        <v>2175.67</v>
      </c>
      <c r="E24" s="37" t="n">
        <f aca="false">C24*D24</f>
        <v>21756.7</v>
      </c>
      <c r="F24" s="41" t="n">
        <v>5</v>
      </c>
      <c r="G24" s="41" t="n">
        <v>5</v>
      </c>
      <c r="H24" s="39" t="n">
        <f aca="false">G24*D24</f>
        <v>10878.35</v>
      </c>
      <c r="I24" s="41" t="n">
        <v>5</v>
      </c>
      <c r="J24" s="39" t="n">
        <f aca="false">I24*D24</f>
        <v>10878.35</v>
      </c>
      <c r="K24" s="40" t="n">
        <f aca="false">C24-G24-I24</f>
        <v>0</v>
      </c>
      <c r="L24" s="41" t="n">
        <f aca="false">F24-G24</f>
        <v>0</v>
      </c>
      <c r="M24" s="42" t="n">
        <f aca="false">K24*D24</f>
        <v>0</v>
      </c>
    </row>
    <row r="25" customFormat="false" ht="13.7" hidden="false" customHeight="true" outlineLevel="0" collapsed="false">
      <c r="A25" s="35" t="s">
        <v>45</v>
      </c>
      <c r="B25" s="35" t="s">
        <v>46</v>
      </c>
      <c r="C25" s="35" t="s">
        <v>26</v>
      </c>
      <c r="D25" s="36" t="n">
        <v>2175.67</v>
      </c>
      <c r="E25" s="37" t="n">
        <f aca="false">C25*D25</f>
        <v>21756.7</v>
      </c>
      <c r="F25" s="41" t="n">
        <v>5</v>
      </c>
      <c r="G25" s="41" t="n">
        <v>5</v>
      </c>
      <c r="H25" s="39" t="n">
        <f aca="false">G25*D25</f>
        <v>10878.35</v>
      </c>
      <c r="I25" s="41" t="n">
        <v>5</v>
      </c>
      <c r="J25" s="39" t="n">
        <f aca="false">I25*D25</f>
        <v>10878.35</v>
      </c>
      <c r="K25" s="40" t="n">
        <f aca="false">C25-G25-I25</f>
        <v>0</v>
      </c>
      <c r="L25" s="41" t="n">
        <f aca="false">F25-G25</f>
        <v>0</v>
      </c>
      <c r="M25" s="42" t="n">
        <f aca="false">K25*D25</f>
        <v>0</v>
      </c>
    </row>
    <row r="26" customFormat="false" ht="13.7" hidden="false" customHeight="true" outlineLevel="0" collapsed="false">
      <c r="A26" s="35" t="s">
        <v>47</v>
      </c>
      <c r="B26" s="35" t="s">
        <v>48</v>
      </c>
      <c r="C26" s="35" t="s">
        <v>26</v>
      </c>
      <c r="D26" s="36" t="n">
        <v>2175.67</v>
      </c>
      <c r="E26" s="37" t="n">
        <f aca="false">C26*D26</f>
        <v>21756.7</v>
      </c>
      <c r="F26" s="41" t="n">
        <v>5</v>
      </c>
      <c r="G26" s="41" t="n">
        <v>5</v>
      </c>
      <c r="H26" s="39" t="n">
        <f aca="false">G26*D26</f>
        <v>10878.35</v>
      </c>
      <c r="I26" s="41" t="n">
        <v>5</v>
      </c>
      <c r="J26" s="39" t="n">
        <f aca="false">I26*D26</f>
        <v>10878.35</v>
      </c>
      <c r="K26" s="40" t="n">
        <f aca="false">C26-G26-I26</f>
        <v>0</v>
      </c>
      <c r="L26" s="41" t="n">
        <f aca="false">F26-G26</f>
        <v>0</v>
      </c>
      <c r="M26" s="42" t="n">
        <f aca="false">K26*D26</f>
        <v>0</v>
      </c>
    </row>
    <row r="27" customFormat="false" ht="13.7" hidden="false" customHeight="true" outlineLevel="0" collapsed="false">
      <c r="A27" s="35" t="s">
        <v>49</v>
      </c>
      <c r="B27" s="35" t="s">
        <v>50</v>
      </c>
      <c r="C27" s="35" t="s">
        <v>51</v>
      </c>
      <c r="D27" s="37" t="n">
        <v>37.52</v>
      </c>
      <c r="E27" s="37" t="n">
        <f aca="false">C27*D27</f>
        <v>3752</v>
      </c>
      <c r="F27" s="38" t="n">
        <v>100</v>
      </c>
      <c r="G27" s="38" t="n">
        <v>100</v>
      </c>
      <c r="H27" s="39" t="n">
        <f aca="false">G27*D27</f>
        <v>3752</v>
      </c>
      <c r="I27" s="39"/>
      <c r="J27" s="39"/>
      <c r="K27" s="40" t="n">
        <f aca="false">C27-G27-I27</f>
        <v>0</v>
      </c>
      <c r="L27" s="41" t="n">
        <f aca="false">F27-G27</f>
        <v>0</v>
      </c>
      <c r="M27" s="42" t="n">
        <f aca="false">K27*D27</f>
        <v>0</v>
      </c>
    </row>
    <row r="28" customFormat="false" ht="13.7" hidden="false" customHeight="true" outlineLevel="0" collapsed="false">
      <c r="A28" s="35" t="s">
        <v>52</v>
      </c>
      <c r="B28" s="35" t="s">
        <v>53</v>
      </c>
      <c r="C28" s="35" t="s">
        <v>51</v>
      </c>
      <c r="D28" s="37" t="n">
        <v>40.26</v>
      </c>
      <c r="E28" s="37" t="n">
        <f aca="false">C28*D28</f>
        <v>4026</v>
      </c>
      <c r="F28" s="38" t="n">
        <v>100</v>
      </c>
      <c r="G28" s="38" t="n">
        <v>100</v>
      </c>
      <c r="H28" s="39" t="n">
        <f aca="false">G28*D28</f>
        <v>4026</v>
      </c>
      <c r="I28" s="39"/>
      <c r="J28" s="39"/>
      <c r="K28" s="40" t="n">
        <f aca="false">C28-G28-I28</f>
        <v>0</v>
      </c>
      <c r="L28" s="41" t="n">
        <f aca="false">F28-G28</f>
        <v>0</v>
      </c>
      <c r="M28" s="42" t="n">
        <f aca="false">K28*D28</f>
        <v>0</v>
      </c>
    </row>
    <row r="29" customFormat="false" ht="13.7" hidden="false" customHeight="true" outlineLevel="0" collapsed="false">
      <c r="A29" s="35" t="s">
        <v>54</v>
      </c>
      <c r="B29" s="35" t="s">
        <v>55</v>
      </c>
      <c r="C29" s="35" t="s">
        <v>56</v>
      </c>
      <c r="D29" s="37" t="n">
        <v>40.26</v>
      </c>
      <c r="E29" s="37" t="n">
        <f aca="false">C29*D29</f>
        <v>2415.6</v>
      </c>
      <c r="F29" s="38" t="n">
        <v>60</v>
      </c>
      <c r="G29" s="38" t="n">
        <v>60</v>
      </c>
      <c r="H29" s="39" t="n">
        <f aca="false">G29*D29</f>
        <v>2415.6</v>
      </c>
      <c r="I29" s="39"/>
      <c r="J29" s="39"/>
      <c r="K29" s="40" t="n">
        <f aca="false">C29-G29-I29</f>
        <v>0</v>
      </c>
      <c r="L29" s="41" t="n">
        <f aca="false">F29-G29</f>
        <v>0</v>
      </c>
      <c r="M29" s="42" t="n">
        <f aca="false">K29*D29</f>
        <v>0</v>
      </c>
    </row>
    <row r="30" customFormat="false" ht="13.7" hidden="false" customHeight="true" outlineLevel="0" collapsed="false">
      <c r="A30" s="35" t="s">
        <v>57</v>
      </c>
      <c r="B30" s="35" t="s">
        <v>58</v>
      </c>
      <c r="C30" s="35" t="s">
        <v>59</v>
      </c>
      <c r="D30" s="37" t="n">
        <v>40.26</v>
      </c>
      <c r="E30" s="37" t="n">
        <f aca="false">C30*D30</f>
        <v>12078</v>
      </c>
      <c r="F30" s="38" t="n">
        <v>300</v>
      </c>
      <c r="G30" s="38" t="n">
        <v>300</v>
      </c>
      <c r="H30" s="39" t="n">
        <f aca="false">G30*D30</f>
        <v>12078</v>
      </c>
      <c r="I30" s="39"/>
      <c r="J30" s="39"/>
      <c r="K30" s="40" t="n">
        <f aca="false">C30-G30-I30</f>
        <v>0</v>
      </c>
      <c r="L30" s="41" t="n">
        <f aca="false">F30-G30</f>
        <v>0</v>
      </c>
      <c r="M30" s="42" t="n">
        <f aca="false">K30*D30</f>
        <v>0</v>
      </c>
    </row>
    <row r="31" customFormat="false" ht="13.7" hidden="false" customHeight="true" outlineLevel="0" collapsed="false">
      <c r="A31" s="35" t="s">
        <v>60</v>
      </c>
      <c r="B31" s="35" t="s">
        <v>61</v>
      </c>
      <c r="C31" s="35" t="s">
        <v>62</v>
      </c>
      <c r="D31" s="37" t="n">
        <v>40.26</v>
      </c>
      <c r="E31" s="37" t="n">
        <f aca="false">C31*D31</f>
        <v>20130</v>
      </c>
      <c r="F31" s="38" t="n">
        <v>500</v>
      </c>
      <c r="G31" s="38" t="n">
        <v>500</v>
      </c>
      <c r="H31" s="39" t="n">
        <f aca="false">G31*D31</f>
        <v>20130</v>
      </c>
      <c r="I31" s="39"/>
      <c r="J31" s="39"/>
      <c r="K31" s="40" t="n">
        <f aca="false">C31-G31-I31</f>
        <v>0</v>
      </c>
      <c r="L31" s="41" t="n">
        <f aca="false">F31-G31</f>
        <v>0</v>
      </c>
      <c r="M31" s="42" t="n">
        <f aca="false">K31*D31</f>
        <v>0</v>
      </c>
    </row>
    <row r="32" customFormat="false" ht="13.7" hidden="false" customHeight="true" outlineLevel="0" collapsed="false">
      <c r="A32" s="35" t="s">
        <v>63</v>
      </c>
      <c r="B32" s="35" t="s">
        <v>64</v>
      </c>
      <c r="C32" s="35" t="s">
        <v>62</v>
      </c>
      <c r="D32" s="37" t="n">
        <v>40.26</v>
      </c>
      <c r="E32" s="37" t="n">
        <f aca="false">C32*D32</f>
        <v>20130</v>
      </c>
      <c r="F32" s="38" t="n">
        <v>500</v>
      </c>
      <c r="G32" s="38" t="n">
        <v>500</v>
      </c>
      <c r="H32" s="39" t="n">
        <f aca="false">G32*D32</f>
        <v>20130</v>
      </c>
      <c r="I32" s="39"/>
      <c r="J32" s="39"/>
      <c r="K32" s="40" t="n">
        <f aca="false">C32-G32-I32</f>
        <v>0</v>
      </c>
      <c r="L32" s="41" t="n">
        <f aca="false">F32-G32</f>
        <v>0</v>
      </c>
      <c r="M32" s="42" t="n">
        <f aca="false">K32*D32</f>
        <v>0</v>
      </c>
    </row>
    <row r="33" customFormat="false" ht="13.7" hidden="false" customHeight="true" outlineLevel="0" collapsed="false">
      <c r="A33" s="35" t="s">
        <v>65</v>
      </c>
      <c r="B33" s="35" t="s">
        <v>66</v>
      </c>
      <c r="C33" s="35" t="s">
        <v>67</v>
      </c>
      <c r="D33" s="37" t="n">
        <v>178.93</v>
      </c>
      <c r="E33" s="37" t="n">
        <f aca="false">C33*D33</f>
        <v>71572</v>
      </c>
      <c r="F33" s="41" t="n">
        <v>400</v>
      </c>
      <c r="G33" s="41" t="n">
        <v>400</v>
      </c>
      <c r="H33" s="39" t="n">
        <f aca="false">G33*D33</f>
        <v>71572</v>
      </c>
      <c r="I33" s="39"/>
      <c r="J33" s="39"/>
      <c r="K33" s="40" t="n">
        <f aca="false">C33-G33-I33</f>
        <v>0</v>
      </c>
      <c r="L33" s="41" t="n">
        <f aca="false">F33-G33</f>
        <v>0</v>
      </c>
      <c r="M33" s="42" t="n">
        <f aca="false">K33*D33</f>
        <v>0</v>
      </c>
    </row>
    <row r="34" customFormat="false" ht="13.7" hidden="false" customHeight="true" outlineLevel="0" collapsed="false">
      <c r="A34" s="35" t="s">
        <v>68</v>
      </c>
      <c r="B34" s="35" t="s">
        <v>69</v>
      </c>
      <c r="C34" s="35" t="s">
        <v>67</v>
      </c>
      <c r="D34" s="37" t="n">
        <v>201.3</v>
      </c>
      <c r="E34" s="37" t="n">
        <f aca="false">C34*D34</f>
        <v>80520</v>
      </c>
      <c r="F34" s="41" t="n">
        <v>400</v>
      </c>
      <c r="G34" s="41" t="n">
        <v>400</v>
      </c>
      <c r="H34" s="39" t="n">
        <f aca="false">G34*D34</f>
        <v>80520</v>
      </c>
      <c r="I34" s="39"/>
      <c r="J34" s="39"/>
      <c r="K34" s="40" t="n">
        <f aca="false">C34-G34-I34</f>
        <v>0</v>
      </c>
      <c r="L34" s="41" t="n">
        <f aca="false">F34-G34</f>
        <v>0</v>
      </c>
      <c r="M34" s="42" t="n">
        <f aca="false">K34*D34</f>
        <v>0</v>
      </c>
    </row>
    <row r="35" customFormat="false" ht="22.9" hidden="false" customHeight="true" outlineLevel="0" collapsed="false">
      <c r="A35" s="35" t="s">
        <v>70</v>
      </c>
      <c r="B35" s="35" t="s">
        <v>71</v>
      </c>
      <c r="C35" s="35" t="s">
        <v>72</v>
      </c>
      <c r="D35" s="36" t="n">
        <v>1575.83</v>
      </c>
      <c r="E35" s="37" t="n">
        <f aca="false">C35*D35</f>
        <v>3151.66</v>
      </c>
      <c r="F35" s="38" t="n">
        <v>2</v>
      </c>
      <c r="G35" s="38" t="n">
        <v>2</v>
      </c>
      <c r="H35" s="39" t="n">
        <f aca="false">G35*D35</f>
        <v>3151.66</v>
      </c>
      <c r="I35" s="39"/>
      <c r="J35" s="39"/>
      <c r="K35" s="40" t="n">
        <f aca="false">C35-G35-I35</f>
        <v>0</v>
      </c>
      <c r="L35" s="41" t="n">
        <f aca="false">F35-G35</f>
        <v>0</v>
      </c>
      <c r="M35" s="42" t="n">
        <f aca="false">K35*D35</f>
        <v>0</v>
      </c>
    </row>
    <row r="36" customFormat="false" ht="22.9" hidden="false" customHeight="true" outlineLevel="0" collapsed="false">
      <c r="A36" s="35" t="s">
        <v>73</v>
      </c>
      <c r="B36" s="35" t="s">
        <v>74</v>
      </c>
      <c r="C36" s="35" t="s">
        <v>75</v>
      </c>
      <c r="D36" s="36" t="n">
        <v>1575.83</v>
      </c>
      <c r="E36" s="37" t="n">
        <f aca="false">C36*D36</f>
        <v>7879.15</v>
      </c>
      <c r="F36" s="38" t="n">
        <v>5</v>
      </c>
      <c r="G36" s="38" t="n">
        <v>5</v>
      </c>
      <c r="H36" s="39" t="n">
        <f aca="false">G36*D36</f>
        <v>7879.15</v>
      </c>
      <c r="I36" s="39"/>
      <c r="J36" s="39"/>
      <c r="K36" s="40" t="n">
        <f aca="false">C36-G36-I36</f>
        <v>0</v>
      </c>
      <c r="L36" s="41" t="n">
        <f aca="false">F36-G36</f>
        <v>0</v>
      </c>
      <c r="M36" s="42" t="n">
        <f aca="false">K36*D36</f>
        <v>0</v>
      </c>
    </row>
    <row r="37" customFormat="false" ht="22.9" hidden="false" customHeight="true" outlineLevel="0" collapsed="false">
      <c r="A37" s="35" t="s">
        <v>76</v>
      </c>
      <c r="B37" s="35" t="s">
        <v>77</v>
      </c>
      <c r="C37" s="35" t="s">
        <v>32</v>
      </c>
      <c r="D37" s="36" t="n">
        <v>1575.83</v>
      </c>
      <c r="E37" s="37" t="n">
        <f aca="false">C37*D37</f>
        <v>14182.47</v>
      </c>
      <c r="F37" s="38" t="n">
        <v>9</v>
      </c>
      <c r="G37" s="38" t="n">
        <v>9</v>
      </c>
      <c r="H37" s="39" t="n">
        <f aca="false">G37*D37</f>
        <v>14182.47</v>
      </c>
      <c r="I37" s="39"/>
      <c r="J37" s="39"/>
      <c r="K37" s="40" t="n">
        <f aca="false">C37-G37-I37</f>
        <v>0</v>
      </c>
      <c r="L37" s="41" t="n">
        <f aca="false">F37-G37</f>
        <v>0</v>
      </c>
      <c r="M37" s="42" t="n">
        <f aca="false">K37*D37</f>
        <v>0</v>
      </c>
    </row>
    <row r="38" customFormat="false" ht="22.9" hidden="false" customHeight="true" outlineLevel="0" collapsed="false">
      <c r="A38" s="35" t="s">
        <v>78</v>
      </c>
      <c r="B38" s="35" t="s">
        <v>79</v>
      </c>
      <c r="C38" s="35" t="s">
        <v>32</v>
      </c>
      <c r="D38" s="36" t="n">
        <v>1575.83</v>
      </c>
      <c r="E38" s="37" t="n">
        <f aca="false">C38*D38</f>
        <v>14182.47</v>
      </c>
      <c r="F38" s="38" t="n">
        <v>9</v>
      </c>
      <c r="G38" s="38" t="n">
        <v>9</v>
      </c>
      <c r="H38" s="39" t="n">
        <f aca="false">G38*D38</f>
        <v>14182.47</v>
      </c>
      <c r="I38" s="39"/>
      <c r="J38" s="39"/>
      <c r="K38" s="40" t="n">
        <f aca="false">C38-G38-I38</f>
        <v>0</v>
      </c>
      <c r="L38" s="41" t="n">
        <f aca="false">F38-G38</f>
        <v>0</v>
      </c>
      <c r="M38" s="42" t="n">
        <f aca="false">K38*D38</f>
        <v>0</v>
      </c>
    </row>
    <row r="39" s="46" customFormat="true" ht="13.7" hidden="false" customHeight="true" outlineLevel="0" collapsed="false">
      <c r="A39" s="43" t="s">
        <v>80</v>
      </c>
      <c r="B39" s="43"/>
      <c r="C39" s="43"/>
      <c r="D39" s="43"/>
      <c r="E39" s="44" t="n">
        <f aca="false">SUM(E10:E38)</f>
        <v>591736.04</v>
      </c>
      <c r="F39" s="45" t="n">
        <f aca="false">SUM(F10:F38)</f>
        <v>2452</v>
      </c>
      <c r="G39" s="45" t="n">
        <f aca="false">SUM(G10:G38)</f>
        <v>2452</v>
      </c>
      <c r="H39" s="44" t="n">
        <f aca="false">SUM(H10:H38)</f>
        <v>514835.24</v>
      </c>
      <c r="I39" s="44" t="n">
        <f aca="false">SUM(I10:I38)</f>
        <v>40</v>
      </c>
      <c r="J39" s="44" t="n">
        <f aca="false">SUM(J10:J38)</f>
        <v>76900.8</v>
      </c>
      <c r="K39" s="44" t="n">
        <f aca="false">SUM(K10:K38)</f>
        <v>0</v>
      </c>
      <c r="L39" s="44" t="n">
        <f aca="false">SUM(L10:L38)</f>
        <v>0</v>
      </c>
      <c r="M39" s="44" t="n">
        <f aca="false">SUM(M10:M38)</f>
        <v>0</v>
      </c>
      <c r="AMF39" s="0"/>
      <c r="AMG39" s="0"/>
      <c r="AMH39" s="0"/>
      <c r="AMI39" s="0"/>
      <c r="AMJ39" s="0"/>
    </row>
    <row r="40" customFormat="false" ht="13.7" hidden="false" customHeight="true" outlineLevel="0" collapsed="false">
      <c r="A40" s="47"/>
      <c r="B40" s="47"/>
      <c r="C40" s="47"/>
      <c r="D40" s="47"/>
      <c r="E40" s="47"/>
      <c r="F40" s="41"/>
      <c r="G40" s="41"/>
      <c r="H40" s="39"/>
      <c r="I40" s="39"/>
      <c r="J40" s="39"/>
      <c r="K40" s="40"/>
      <c r="L40" s="41"/>
      <c r="M40" s="42"/>
    </row>
    <row r="41" customFormat="false" ht="13.7" hidden="false" customHeight="true" outlineLevel="0" collapsed="false">
      <c r="A41" s="35" t="s">
        <v>81</v>
      </c>
      <c r="B41" s="35" t="s">
        <v>82</v>
      </c>
      <c r="C41" s="35" t="n">
        <v>100</v>
      </c>
      <c r="D41" s="37" t="n">
        <v>29.13</v>
      </c>
      <c r="E41" s="37" t="n">
        <f aca="false">C41*D41</f>
        <v>2913</v>
      </c>
      <c r="F41" s="41" t="n">
        <v>100</v>
      </c>
      <c r="G41" s="41" t="n">
        <v>100</v>
      </c>
      <c r="H41" s="39" t="n">
        <f aca="false">G41*D41</f>
        <v>2913</v>
      </c>
      <c r="I41" s="39"/>
      <c r="J41" s="39"/>
      <c r="K41" s="40" t="n">
        <f aca="false">C41-G41+I41</f>
        <v>0</v>
      </c>
      <c r="L41" s="41" t="n">
        <f aca="false">F41-G41</f>
        <v>0</v>
      </c>
      <c r="M41" s="42" t="n">
        <f aca="false">K41*D41</f>
        <v>0</v>
      </c>
    </row>
    <row r="42" customFormat="false" ht="13.7" hidden="false" customHeight="true" outlineLevel="0" collapsed="false">
      <c r="A42" s="35" t="s">
        <v>83</v>
      </c>
      <c r="B42" s="35" t="s">
        <v>84</v>
      </c>
      <c r="C42" s="35" t="n">
        <v>100</v>
      </c>
      <c r="D42" s="37" t="n">
        <v>27.45</v>
      </c>
      <c r="E42" s="37" t="n">
        <f aca="false">C42*D42</f>
        <v>2745</v>
      </c>
      <c r="F42" s="41" t="n">
        <v>100</v>
      </c>
      <c r="G42" s="41" t="n">
        <v>100</v>
      </c>
      <c r="H42" s="39" t="n">
        <f aca="false">G42*D42</f>
        <v>2745</v>
      </c>
      <c r="I42" s="39"/>
      <c r="J42" s="39"/>
      <c r="K42" s="40" t="n">
        <f aca="false">C42-G42+I42</f>
        <v>0</v>
      </c>
      <c r="L42" s="41" t="n">
        <f aca="false">F42-G42</f>
        <v>0</v>
      </c>
      <c r="M42" s="42" t="n">
        <f aca="false">K42*D42</f>
        <v>0</v>
      </c>
    </row>
    <row r="43" customFormat="false" ht="13.7" hidden="false" customHeight="true" outlineLevel="0" collapsed="false">
      <c r="A43" s="35" t="s">
        <v>85</v>
      </c>
      <c r="B43" s="35" t="s">
        <v>86</v>
      </c>
      <c r="C43" s="35" t="n">
        <v>1400</v>
      </c>
      <c r="D43" s="37" t="n">
        <v>25.82</v>
      </c>
      <c r="E43" s="37" t="n">
        <f aca="false">C43*D43</f>
        <v>36148</v>
      </c>
      <c r="F43" s="41" t="n">
        <v>1400</v>
      </c>
      <c r="G43" s="41" t="n">
        <v>1400</v>
      </c>
      <c r="H43" s="39" t="n">
        <f aca="false">G43*D43</f>
        <v>36148</v>
      </c>
      <c r="I43" s="39"/>
      <c r="J43" s="39"/>
      <c r="K43" s="40" t="n">
        <f aca="false">C43-G43+I43</f>
        <v>0</v>
      </c>
      <c r="L43" s="41" t="n">
        <f aca="false">F43-G43</f>
        <v>0</v>
      </c>
      <c r="M43" s="42" t="n">
        <f aca="false">K43*D43</f>
        <v>0</v>
      </c>
    </row>
    <row r="44" customFormat="false" ht="13.7" hidden="false" customHeight="true" outlineLevel="0" collapsed="false">
      <c r="A44" s="35" t="s">
        <v>87</v>
      </c>
      <c r="B44" s="35" t="s">
        <v>88</v>
      </c>
      <c r="C44" s="35" t="n">
        <v>1800</v>
      </c>
      <c r="D44" s="37" t="n">
        <v>25.82</v>
      </c>
      <c r="E44" s="37" t="n">
        <f aca="false">C44*D44</f>
        <v>46476</v>
      </c>
      <c r="F44" s="41" t="n">
        <v>1800</v>
      </c>
      <c r="G44" s="41" t="n">
        <v>1800</v>
      </c>
      <c r="H44" s="39" t="n">
        <f aca="false">G44*D44</f>
        <v>46476</v>
      </c>
      <c r="I44" s="39"/>
      <c r="J44" s="39"/>
      <c r="K44" s="40" t="n">
        <f aca="false">C44-G44+I44</f>
        <v>0</v>
      </c>
      <c r="L44" s="41" t="n">
        <f aca="false">F44-G44</f>
        <v>0</v>
      </c>
      <c r="M44" s="42" t="n">
        <f aca="false">K44*D44</f>
        <v>0</v>
      </c>
    </row>
    <row r="45" customFormat="false" ht="13.7" hidden="false" customHeight="true" outlineLevel="0" collapsed="false">
      <c r="A45" s="35" t="s">
        <v>89</v>
      </c>
      <c r="B45" s="35" t="s">
        <v>90</v>
      </c>
      <c r="C45" s="35" t="s">
        <v>91</v>
      </c>
      <c r="D45" s="37" t="n">
        <v>25.82</v>
      </c>
      <c r="E45" s="37" t="n">
        <f aca="false">C45*D45</f>
        <v>46476</v>
      </c>
      <c r="F45" s="38" t="n">
        <v>1800</v>
      </c>
      <c r="G45" s="38" t="n">
        <v>1800</v>
      </c>
      <c r="H45" s="39" t="n">
        <f aca="false">G45*D45</f>
        <v>46476</v>
      </c>
      <c r="I45" s="39"/>
      <c r="J45" s="39"/>
      <c r="K45" s="40" t="n">
        <f aca="false">C45-G45+I45</f>
        <v>0</v>
      </c>
      <c r="L45" s="41" t="n">
        <f aca="false">F45-G45</f>
        <v>0</v>
      </c>
      <c r="M45" s="42" t="n">
        <f aca="false">K45*D45</f>
        <v>0</v>
      </c>
    </row>
    <row r="46" customFormat="false" ht="13.7" hidden="false" customHeight="true" outlineLevel="0" collapsed="false">
      <c r="A46" s="48" t="s">
        <v>92</v>
      </c>
      <c r="B46" s="48" t="s">
        <v>93</v>
      </c>
      <c r="C46" s="48" t="s">
        <v>94</v>
      </c>
      <c r="D46" s="49" t="n">
        <v>29.13</v>
      </c>
      <c r="E46" s="49" t="n">
        <f aca="false">C46*D46</f>
        <v>37869</v>
      </c>
      <c r="F46" s="50" t="n">
        <v>1000</v>
      </c>
      <c r="G46" s="50" t="n">
        <v>1000</v>
      </c>
      <c r="H46" s="51" t="n">
        <f aca="false">G46*D46</f>
        <v>29130</v>
      </c>
      <c r="I46" s="51"/>
      <c r="J46" s="51"/>
      <c r="K46" s="52" t="n">
        <f aca="false">C46-G46+I46</f>
        <v>300</v>
      </c>
      <c r="L46" s="53" t="n">
        <f aca="false">F46-G46</f>
        <v>0</v>
      </c>
      <c r="M46" s="54" t="n">
        <f aca="false">K46*D46</f>
        <v>8739</v>
      </c>
      <c r="N46" s="55" t="s">
        <v>95</v>
      </c>
    </row>
    <row r="47" customFormat="false" ht="13.7" hidden="false" customHeight="true" outlineLevel="0" collapsed="false">
      <c r="A47" s="56" t="s">
        <v>96</v>
      </c>
      <c r="B47" s="48" t="s">
        <v>93</v>
      </c>
      <c r="C47" s="48"/>
      <c r="D47" s="49" t="n">
        <v>29.13</v>
      </c>
      <c r="E47" s="49" t="n">
        <f aca="false">C47*D47</f>
        <v>0</v>
      </c>
      <c r="F47" s="50" t="n">
        <v>300</v>
      </c>
      <c r="G47" s="50" t="n">
        <v>300</v>
      </c>
      <c r="H47" s="51" t="n">
        <f aca="false">G47*D47</f>
        <v>8739</v>
      </c>
      <c r="I47" s="51"/>
      <c r="J47" s="51"/>
      <c r="K47" s="52" t="n">
        <f aca="false">C47-G47+I47</f>
        <v>-300</v>
      </c>
      <c r="L47" s="53" t="n">
        <f aca="false">F47-G47</f>
        <v>0</v>
      </c>
      <c r="M47" s="54" t="n">
        <f aca="false">K47*D47</f>
        <v>-8739</v>
      </c>
    </row>
    <row r="48" customFormat="false" ht="13.7" hidden="false" customHeight="true" outlineLevel="0" collapsed="false">
      <c r="A48" s="35" t="s">
        <v>97</v>
      </c>
      <c r="B48" s="35" t="s">
        <v>98</v>
      </c>
      <c r="C48" s="35" t="n">
        <v>100</v>
      </c>
      <c r="D48" s="37" t="n">
        <v>149.93</v>
      </c>
      <c r="E48" s="37" t="n">
        <f aca="false">C48*D48</f>
        <v>14993</v>
      </c>
      <c r="F48" s="38" t="n">
        <v>100</v>
      </c>
      <c r="G48" s="38" t="n">
        <v>100</v>
      </c>
      <c r="H48" s="39" t="n">
        <f aca="false">G48*D48</f>
        <v>14993</v>
      </c>
      <c r="I48" s="39"/>
      <c r="J48" s="39"/>
      <c r="K48" s="40" t="n">
        <f aca="false">C48-G48+I48</f>
        <v>0</v>
      </c>
      <c r="L48" s="41" t="n">
        <f aca="false">F48-G48</f>
        <v>0</v>
      </c>
      <c r="M48" s="42" t="n">
        <f aca="false">K48*D48</f>
        <v>0</v>
      </c>
    </row>
    <row r="49" customFormat="false" ht="13.7" hidden="false" customHeight="true" outlineLevel="0" collapsed="false">
      <c r="A49" s="35" t="s">
        <v>99</v>
      </c>
      <c r="B49" s="35" t="s">
        <v>100</v>
      </c>
      <c r="C49" s="35" t="n">
        <v>150</v>
      </c>
      <c r="D49" s="37" t="n">
        <v>12.2</v>
      </c>
      <c r="E49" s="37" t="n">
        <f aca="false">C49*D49</f>
        <v>1830</v>
      </c>
      <c r="F49" s="38" t="n">
        <v>150</v>
      </c>
      <c r="G49" s="38" t="n">
        <v>150</v>
      </c>
      <c r="H49" s="39" t="n">
        <f aca="false">G49*D49</f>
        <v>1830</v>
      </c>
      <c r="I49" s="39"/>
      <c r="J49" s="39"/>
      <c r="K49" s="40" t="n">
        <f aca="false">C49-G49+I49</f>
        <v>0</v>
      </c>
      <c r="L49" s="41" t="n">
        <f aca="false">F49-G49</f>
        <v>0</v>
      </c>
      <c r="M49" s="42" t="n">
        <f aca="false">K49*D49</f>
        <v>0</v>
      </c>
    </row>
    <row r="50" customFormat="false" ht="13.7" hidden="false" customHeight="true" outlineLevel="0" collapsed="false">
      <c r="A50" s="35" t="s">
        <v>101</v>
      </c>
      <c r="B50" s="35" t="s">
        <v>102</v>
      </c>
      <c r="C50" s="35" t="n">
        <v>200</v>
      </c>
      <c r="D50" s="37" t="n">
        <v>12.2</v>
      </c>
      <c r="E50" s="37" t="n">
        <f aca="false">C50*D50</f>
        <v>2440</v>
      </c>
      <c r="F50" s="38" t="n">
        <v>200</v>
      </c>
      <c r="G50" s="38" t="n">
        <v>200</v>
      </c>
      <c r="H50" s="39" t="n">
        <f aca="false">G50*D50</f>
        <v>2440</v>
      </c>
      <c r="I50" s="39"/>
      <c r="J50" s="39"/>
      <c r="K50" s="40" t="n">
        <f aca="false">C50-G50+I50</f>
        <v>0</v>
      </c>
      <c r="L50" s="41" t="n">
        <f aca="false">F50-G50</f>
        <v>0</v>
      </c>
      <c r="M50" s="42" t="n">
        <f aca="false">K50*D50</f>
        <v>0</v>
      </c>
    </row>
    <row r="51" customFormat="false" ht="13.7" hidden="false" customHeight="true" outlineLevel="0" collapsed="false">
      <c r="A51" s="48" t="s">
        <v>103</v>
      </c>
      <c r="B51" s="48" t="s">
        <v>104</v>
      </c>
      <c r="C51" s="48" t="s">
        <v>105</v>
      </c>
      <c r="D51" s="49" t="n">
        <v>10.17</v>
      </c>
      <c r="E51" s="49" t="n">
        <f aca="false">C51*D51</f>
        <v>2542.5</v>
      </c>
      <c r="F51" s="50" t="n">
        <v>50</v>
      </c>
      <c r="G51" s="50" t="n">
        <v>50</v>
      </c>
      <c r="H51" s="51" t="n">
        <f aca="false">G51*D51</f>
        <v>508.5</v>
      </c>
      <c r="I51" s="51"/>
      <c r="J51" s="51"/>
      <c r="K51" s="52" t="n">
        <f aca="false">C51-G51+I51</f>
        <v>200</v>
      </c>
      <c r="L51" s="53" t="n">
        <f aca="false">F51-G51</f>
        <v>0</v>
      </c>
      <c r="M51" s="54" t="n">
        <f aca="false">K51*D51</f>
        <v>2034</v>
      </c>
      <c r="N51" s="55" t="s">
        <v>95</v>
      </c>
    </row>
    <row r="52" customFormat="false" ht="13.7" hidden="false" customHeight="true" outlineLevel="0" collapsed="false">
      <c r="A52" s="48" t="s">
        <v>106</v>
      </c>
      <c r="B52" s="48" t="s">
        <v>104</v>
      </c>
      <c r="C52" s="48"/>
      <c r="D52" s="49" t="n">
        <v>10.17</v>
      </c>
      <c r="E52" s="49" t="n">
        <f aca="false">C52*D52</f>
        <v>0</v>
      </c>
      <c r="F52" s="53" t="n">
        <v>200</v>
      </c>
      <c r="G52" s="53" t="n">
        <v>200</v>
      </c>
      <c r="H52" s="51" t="n">
        <f aca="false">G52*D52</f>
        <v>2034</v>
      </c>
      <c r="I52" s="51"/>
      <c r="J52" s="51"/>
      <c r="K52" s="52" t="n">
        <f aca="false">C52-G52+I52</f>
        <v>-200</v>
      </c>
      <c r="L52" s="53" t="n">
        <f aca="false">F52-G52</f>
        <v>0</v>
      </c>
      <c r="M52" s="54" t="n">
        <f aca="false">K52*D52</f>
        <v>-2034</v>
      </c>
    </row>
    <row r="53" customFormat="false" ht="13.7" hidden="false" customHeight="true" outlineLevel="0" collapsed="false">
      <c r="A53" s="35" t="s">
        <v>107</v>
      </c>
      <c r="B53" s="35" t="s">
        <v>108</v>
      </c>
      <c r="C53" s="35" t="n">
        <v>200</v>
      </c>
      <c r="D53" s="37" t="n">
        <v>10.17</v>
      </c>
      <c r="E53" s="37" t="n">
        <f aca="false">C53*D53</f>
        <v>2034</v>
      </c>
      <c r="F53" s="38" t="n">
        <v>200</v>
      </c>
      <c r="G53" s="38" t="n">
        <v>200</v>
      </c>
      <c r="H53" s="39" t="n">
        <f aca="false">G53*D53</f>
        <v>2034</v>
      </c>
      <c r="I53" s="39"/>
      <c r="J53" s="39"/>
      <c r="K53" s="40" t="n">
        <f aca="false">C53-G53+I53</f>
        <v>0</v>
      </c>
      <c r="L53" s="41" t="n">
        <f aca="false">F53-G53</f>
        <v>0</v>
      </c>
      <c r="M53" s="42" t="n">
        <f aca="false">K53*D53</f>
        <v>0</v>
      </c>
    </row>
    <row r="54" customFormat="false" ht="13.7" hidden="false" customHeight="true" outlineLevel="0" collapsed="false">
      <c r="A54" s="35" t="s">
        <v>109</v>
      </c>
      <c r="B54" s="35" t="s">
        <v>110</v>
      </c>
      <c r="C54" s="35" t="n">
        <v>2100</v>
      </c>
      <c r="D54" s="37" t="n">
        <v>1.02</v>
      </c>
      <c r="E54" s="37" t="n">
        <f aca="false">C54*D54</f>
        <v>2142</v>
      </c>
      <c r="F54" s="38" t="n">
        <v>2100</v>
      </c>
      <c r="G54" s="38" t="n">
        <v>2100</v>
      </c>
      <c r="H54" s="39" t="n">
        <f aca="false">G54*D54</f>
        <v>2142</v>
      </c>
      <c r="I54" s="39"/>
      <c r="J54" s="39"/>
      <c r="K54" s="40" t="n">
        <f aca="false">C54-G54+I54</f>
        <v>0</v>
      </c>
      <c r="L54" s="41" t="n">
        <f aca="false">F54-G54</f>
        <v>0</v>
      </c>
      <c r="M54" s="42" t="n">
        <f aca="false">K54*D54</f>
        <v>0</v>
      </c>
    </row>
    <row r="55" customFormat="false" ht="13.7" hidden="false" customHeight="true" outlineLevel="0" collapsed="false">
      <c r="A55" s="35" t="s">
        <v>111</v>
      </c>
      <c r="B55" s="35" t="s">
        <v>112</v>
      </c>
      <c r="C55" s="35" t="n">
        <v>5</v>
      </c>
      <c r="D55" s="36" t="n">
        <v>5677.07</v>
      </c>
      <c r="E55" s="37" t="n">
        <f aca="false">C55*D55</f>
        <v>28385.35</v>
      </c>
      <c r="F55" s="38" t="n">
        <v>5</v>
      </c>
      <c r="G55" s="38" t="n">
        <v>5</v>
      </c>
      <c r="H55" s="39" t="n">
        <f aca="false">G55*D55</f>
        <v>28385.35</v>
      </c>
      <c r="I55" s="39"/>
      <c r="J55" s="39"/>
      <c r="K55" s="40" t="n">
        <f aca="false">C55-G55+I55</f>
        <v>0</v>
      </c>
      <c r="L55" s="41" t="n">
        <f aca="false">F55-G55</f>
        <v>0</v>
      </c>
      <c r="M55" s="42" t="n">
        <f aca="false">K55*D55</f>
        <v>0</v>
      </c>
    </row>
    <row r="56" customFormat="false" ht="13.7" hidden="false" customHeight="true" outlineLevel="0" collapsed="false">
      <c r="A56" s="57" t="s">
        <v>113</v>
      </c>
      <c r="B56" s="57" t="s">
        <v>114</v>
      </c>
      <c r="C56" s="47" t="n">
        <v>5</v>
      </c>
      <c r="D56" s="36" t="n">
        <v>13841.92</v>
      </c>
      <c r="E56" s="37" t="n">
        <f aca="false">C56*D56</f>
        <v>69209.6</v>
      </c>
      <c r="F56" s="38" t="n">
        <v>5</v>
      </c>
      <c r="G56" s="38" t="n">
        <v>5</v>
      </c>
      <c r="H56" s="39" t="n">
        <f aca="false">G56*D56</f>
        <v>69209.6</v>
      </c>
      <c r="I56" s="39"/>
      <c r="J56" s="39"/>
      <c r="K56" s="40" t="n">
        <f aca="false">C56-G56+I56</f>
        <v>0</v>
      </c>
      <c r="L56" s="41" t="n">
        <f aca="false">F56-G56</f>
        <v>0</v>
      </c>
      <c r="M56" s="42" t="n">
        <f aca="false">K56*D56</f>
        <v>0</v>
      </c>
    </row>
    <row r="57" customFormat="false" ht="23.55" hidden="false" customHeight="true" outlineLevel="0" collapsed="false">
      <c r="A57" s="35" t="s">
        <v>115</v>
      </c>
      <c r="B57" s="35" t="s">
        <v>116</v>
      </c>
      <c r="C57" s="35" t="n">
        <v>100</v>
      </c>
      <c r="D57" s="36" t="n">
        <v>1391</v>
      </c>
      <c r="E57" s="37" t="n">
        <f aca="false">C57*D57</f>
        <v>139100</v>
      </c>
      <c r="F57" s="41" t="n">
        <v>100</v>
      </c>
      <c r="G57" s="41" t="n">
        <v>100</v>
      </c>
      <c r="H57" s="39" t="n">
        <f aca="false">G57*D57</f>
        <v>139100</v>
      </c>
      <c r="I57" s="39"/>
      <c r="J57" s="39"/>
      <c r="K57" s="40" t="n">
        <f aca="false">C57-G57+I57</f>
        <v>0</v>
      </c>
      <c r="L57" s="41" t="n">
        <f aca="false">F57-G57</f>
        <v>0</v>
      </c>
      <c r="M57" s="42" t="n">
        <f aca="false">K57*D57</f>
        <v>0</v>
      </c>
    </row>
    <row r="58" customFormat="false" ht="13.7" hidden="false" customHeight="true" outlineLevel="0" collapsed="false">
      <c r="A58" s="35" t="s">
        <v>117</v>
      </c>
      <c r="B58" s="35" t="s">
        <v>118</v>
      </c>
      <c r="C58" s="35" t="n">
        <v>100</v>
      </c>
      <c r="D58" s="37" t="n">
        <v>203.33</v>
      </c>
      <c r="E58" s="37" t="n">
        <f aca="false">C58*D58</f>
        <v>20333</v>
      </c>
      <c r="F58" s="41" t="n">
        <v>100</v>
      </c>
      <c r="G58" s="41" t="n">
        <v>100</v>
      </c>
      <c r="H58" s="39" t="n">
        <f aca="false">G58*D58</f>
        <v>20333</v>
      </c>
      <c r="I58" s="39"/>
      <c r="J58" s="39"/>
      <c r="K58" s="40" t="n">
        <f aca="false">C58-G58+I58</f>
        <v>0</v>
      </c>
      <c r="L58" s="41" t="n">
        <f aca="false">F58-G58</f>
        <v>0</v>
      </c>
      <c r="M58" s="42" t="n">
        <f aca="false">K58*D58</f>
        <v>0</v>
      </c>
    </row>
    <row r="59" customFormat="false" ht="13.7" hidden="false" customHeight="true" outlineLevel="0" collapsed="false">
      <c r="A59" s="35" t="s">
        <v>119</v>
      </c>
      <c r="B59" s="35" t="s">
        <v>118</v>
      </c>
      <c r="C59" s="35" t="n">
        <v>200</v>
      </c>
      <c r="D59" s="37" t="n">
        <v>203.33</v>
      </c>
      <c r="E59" s="37" t="n">
        <f aca="false">C59*D59</f>
        <v>40666</v>
      </c>
      <c r="F59" s="41" t="n">
        <v>200</v>
      </c>
      <c r="G59" s="41" t="n">
        <v>200</v>
      </c>
      <c r="H59" s="39" t="n">
        <f aca="false">G59*D59</f>
        <v>40666</v>
      </c>
      <c r="I59" s="39"/>
      <c r="J59" s="39"/>
      <c r="K59" s="40" t="n">
        <f aca="false">C59-G59+I59</f>
        <v>0</v>
      </c>
      <c r="L59" s="41" t="n">
        <f aca="false">F59-G59</f>
        <v>0</v>
      </c>
      <c r="M59" s="42" t="n">
        <f aca="false">K59*D59</f>
        <v>0</v>
      </c>
    </row>
    <row r="60" customFormat="false" ht="13.7" hidden="false" customHeight="true" outlineLevel="0" collapsed="false">
      <c r="A60" s="35" t="s">
        <v>120</v>
      </c>
      <c r="B60" s="35" t="s">
        <v>121</v>
      </c>
      <c r="C60" s="35" t="n">
        <v>5</v>
      </c>
      <c r="D60" s="36" t="n">
        <v>2846.67</v>
      </c>
      <c r="E60" s="37" t="n">
        <f aca="false">C60*D60</f>
        <v>14233.35</v>
      </c>
      <c r="F60" s="41"/>
      <c r="G60" s="41"/>
      <c r="H60" s="39" t="n">
        <f aca="false">G60*D60</f>
        <v>0</v>
      </c>
      <c r="I60" s="39" t="n">
        <v>-5</v>
      </c>
      <c r="J60" s="39" t="n">
        <f aca="false">I60*D60</f>
        <v>-14233.35</v>
      </c>
      <c r="K60" s="40" t="n">
        <f aca="false">C60-G60+I60</f>
        <v>0</v>
      </c>
      <c r="L60" s="41" t="n">
        <f aca="false">F60-G60</f>
        <v>0</v>
      </c>
      <c r="M60" s="42" t="n">
        <f aca="false">K60*D60</f>
        <v>0</v>
      </c>
    </row>
    <row r="61" s="46" customFormat="true" ht="13.7" hidden="false" customHeight="true" outlineLevel="0" collapsed="false">
      <c r="A61" s="43" t="s">
        <v>122</v>
      </c>
      <c r="B61" s="43"/>
      <c r="C61" s="43"/>
      <c r="D61" s="43"/>
      <c r="E61" s="44" t="n">
        <f aca="false">SUM(E41:E60)</f>
        <v>510535.8</v>
      </c>
      <c r="F61" s="45" t="n">
        <f aca="false">SUM(F41:F60)</f>
        <v>9910</v>
      </c>
      <c r="G61" s="45" t="n">
        <f aca="false">SUM(G41:G60)</f>
        <v>9910</v>
      </c>
      <c r="H61" s="44" t="n">
        <f aca="false">SUM(H41:H60)</f>
        <v>496302.45</v>
      </c>
      <c r="I61" s="44"/>
      <c r="J61" s="44" t="n">
        <f aca="false">SUM(J60:J60)</f>
        <v>-14233.35</v>
      </c>
      <c r="K61" s="58" t="n">
        <f aca="false">SUM(K41:K60)</f>
        <v>0</v>
      </c>
      <c r="L61" s="44" t="n">
        <f aca="false">SUM(L41:L60)</f>
        <v>0</v>
      </c>
      <c r="M61" s="59" t="n">
        <f aca="false">SUM(M41:M60)</f>
        <v>0</v>
      </c>
      <c r="O61" s="46" t="n">
        <f aca="false">E61-H61+J61</f>
        <v>0</v>
      </c>
      <c r="AMG61" s="0"/>
      <c r="AMH61" s="0"/>
      <c r="AMI61" s="0"/>
      <c r="AMJ61" s="0"/>
    </row>
    <row r="62" customFormat="false" ht="13.7" hidden="false" customHeight="true" outlineLevel="0" collapsed="false">
      <c r="A62" s="47"/>
      <c r="B62" s="47"/>
      <c r="C62" s="47"/>
      <c r="D62" s="47"/>
      <c r="E62" s="44"/>
      <c r="F62" s="41"/>
      <c r="G62" s="41"/>
      <c r="H62" s="44"/>
      <c r="I62" s="44"/>
      <c r="J62" s="44"/>
      <c r="K62" s="40"/>
      <c r="L62" s="44"/>
      <c r="M62" s="59"/>
    </row>
    <row r="63" customFormat="false" ht="13.7" hidden="false" customHeight="true" outlineLevel="0" collapsed="false">
      <c r="A63" s="60" t="s">
        <v>123</v>
      </c>
      <c r="B63" s="61" t="s">
        <v>124</v>
      </c>
      <c r="C63" s="35" t="n">
        <v>1</v>
      </c>
      <c r="D63" s="61" t="n">
        <v>38435.28</v>
      </c>
      <c r="E63" s="62" t="n">
        <f aca="false">D63*C63</f>
        <v>38435.28</v>
      </c>
      <c r="F63" s="63" t="n">
        <v>1</v>
      </c>
      <c r="G63" s="64" t="n">
        <v>1</v>
      </c>
      <c r="H63" s="65" t="n">
        <f aca="false">G63*D63</f>
        <v>38435.28</v>
      </c>
      <c r="I63" s="65"/>
      <c r="J63" s="65"/>
      <c r="K63" s="66" t="n">
        <f aca="false">C63-G63+I63</f>
        <v>0</v>
      </c>
      <c r="L63" s="63" t="n">
        <f aca="false">F63-G63</f>
        <v>0</v>
      </c>
      <c r="M63" s="67" t="n">
        <f aca="false">K63*D63</f>
        <v>0</v>
      </c>
    </row>
    <row r="64" customFormat="false" ht="13.7" hidden="false" customHeight="true" outlineLevel="0" collapsed="false">
      <c r="A64" s="60" t="s">
        <v>125</v>
      </c>
      <c r="B64" s="61" t="s">
        <v>126</v>
      </c>
      <c r="C64" s="35" t="n">
        <v>13</v>
      </c>
      <c r="D64" s="61" t="n">
        <v>33144.11</v>
      </c>
      <c r="E64" s="62" t="n">
        <f aca="false">D64*C64</f>
        <v>430873.43</v>
      </c>
      <c r="F64" s="63" t="n">
        <v>12</v>
      </c>
      <c r="G64" s="64" t="n">
        <v>12</v>
      </c>
      <c r="H64" s="65" t="n">
        <f aca="false">G64*D64</f>
        <v>397729.32</v>
      </c>
      <c r="I64" s="65"/>
      <c r="J64" s="65"/>
      <c r="K64" s="66" t="n">
        <f aca="false">C64-G64+I64</f>
        <v>1</v>
      </c>
      <c r="L64" s="63" t="n">
        <f aca="false">F64-G64</f>
        <v>0</v>
      </c>
      <c r="M64" s="67" t="n">
        <f aca="false">K64*D64</f>
        <v>33144.11</v>
      </c>
    </row>
    <row r="65" customFormat="false" ht="13.7" hidden="false" customHeight="true" outlineLevel="0" collapsed="false">
      <c r="A65" s="60" t="s">
        <v>127</v>
      </c>
      <c r="B65" s="61" t="s">
        <v>128</v>
      </c>
      <c r="C65" s="35" t="n">
        <v>1</v>
      </c>
      <c r="D65" s="68" t="n">
        <v>73276.44</v>
      </c>
      <c r="E65" s="62" t="n">
        <f aca="false">D65*C65</f>
        <v>73276.44</v>
      </c>
      <c r="F65" s="63" t="n">
        <v>1</v>
      </c>
      <c r="G65" s="64"/>
      <c r="H65" s="65" t="n">
        <f aca="false">G65*D65</f>
        <v>0</v>
      </c>
      <c r="I65" s="65"/>
      <c r="J65" s="65"/>
      <c r="K65" s="66" t="n">
        <f aca="false">C65-G65+I65</f>
        <v>1</v>
      </c>
      <c r="L65" s="63" t="n">
        <f aca="false">F65-G65</f>
        <v>1</v>
      </c>
      <c r="M65" s="67" t="n">
        <f aca="false">K65*D65</f>
        <v>73276.44</v>
      </c>
    </row>
    <row r="66" s="46" customFormat="true" ht="13.7" hidden="false" customHeight="true" outlineLevel="0" collapsed="false">
      <c r="A66" s="44" t="s">
        <v>129</v>
      </c>
      <c r="B66" s="69"/>
      <c r="C66" s="70"/>
      <c r="D66" s="71"/>
      <c r="E66" s="71" t="n">
        <f aca="false">SUM(E62:E65)</f>
        <v>542585.15</v>
      </c>
      <c r="F66" s="71" t="n">
        <f aca="false">SUM(F62:F65)</f>
        <v>14</v>
      </c>
      <c r="G66" s="71" t="n">
        <f aca="false">SUM(G62:G65)</f>
        <v>13</v>
      </c>
      <c r="H66" s="71" t="n">
        <f aca="false">SUM(H63:H65)</f>
        <v>436164.6</v>
      </c>
      <c r="I66" s="71" t="n">
        <f aca="false">SUM(I63:I65)</f>
        <v>0</v>
      </c>
      <c r="J66" s="71" t="n">
        <f aca="false">SUM(J63:J65)</f>
        <v>0</v>
      </c>
      <c r="K66" s="71" t="n">
        <f aca="false">SUM(K63:K65)</f>
        <v>2</v>
      </c>
      <c r="L66" s="71" t="n">
        <f aca="false">SUM(L63:L65)</f>
        <v>1</v>
      </c>
      <c r="M66" s="71" t="n">
        <f aca="false">SUM(M63:M65)</f>
        <v>106420.55</v>
      </c>
      <c r="AMG66" s="0"/>
      <c r="AMH66" s="0"/>
      <c r="AMI66" s="0"/>
      <c r="AMJ66" s="0"/>
    </row>
    <row r="68" s="72" customFormat="true" ht="13.7" hidden="false" customHeight="true" outlineLevel="0" collapsed="false">
      <c r="A68" s="72" t="s">
        <v>130</v>
      </c>
      <c r="E68" s="73" t="n">
        <f aca="false">E66+E61+E39</f>
        <v>1644856.99</v>
      </c>
      <c r="F68" s="73" t="n">
        <f aca="false">F66+F61+F39</f>
        <v>12376</v>
      </c>
      <c r="G68" s="73" t="n">
        <f aca="false">G66+G61+G39</f>
        <v>12375</v>
      </c>
      <c r="H68" s="73" t="n">
        <f aca="false">H66+H61+H39</f>
        <v>1447302.29</v>
      </c>
      <c r="I68" s="73" t="n">
        <f aca="false">I66+I61+I39</f>
        <v>40</v>
      </c>
      <c r="J68" s="73" t="n">
        <f aca="false">J66+J61+J39</f>
        <v>62667.45</v>
      </c>
      <c r="K68" s="73" t="n">
        <f aca="false">K66+K61+K39</f>
        <v>2</v>
      </c>
      <c r="L68" s="73" t="n">
        <f aca="false">L66+L61+L39</f>
        <v>1</v>
      </c>
      <c r="M68" s="73" t="n">
        <f aca="false">M66+M61+M39</f>
        <v>106420.55</v>
      </c>
      <c r="AMG68" s="0"/>
      <c r="AMH68" s="0"/>
      <c r="AMI68" s="0"/>
      <c r="AMJ68" s="0"/>
    </row>
    <row r="70" customFormat="false" ht="13.7" hidden="false" customHeight="true" outlineLevel="0" collapsed="false">
      <c r="H70" s="74"/>
      <c r="I70" s="74"/>
      <c r="J70" s="74"/>
    </row>
    <row r="72" customFormat="false" ht="14.65" hidden="false" customHeight="false" outlineLevel="0" collapsed="false"/>
    <row r="73" customFormat="false" ht="14.65" hidden="false" customHeight="false" outlineLevel="0" collapsed="false"/>
    <row r="74" customFormat="false" ht="14.65" hidden="false" customHeight="false" outlineLevel="0" collapsed="false"/>
    <row r="64952" customFormat="false" ht="12.8" hidden="false" customHeight="true" outlineLevel="0" collapsed="false"/>
    <row r="64953" customFormat="false" ht="12.8" hidden="false" customHeight="true" outlineLevel="0" collapsed="false"/>
    <row r="64954" customFormat="false" ht="12.8" hidden="false" customHeight="true" outlineLevel="0" collapsed="false"/>
    <row r="64955" customFormat="false" ht="12.8" hidden="false" customHeight="true" outlineLevel="0" collapsed="false"/>
    <row r="64956" customFormat="false" ht="12.8" hidden="false" customHeight="true" outlineLevel="0" collapsed="false"/>
    <row r="64957" customFormat="false" ht="12.8" hidden="false" customHeight="true" outlineLevel="0" collapsed="false"/>
    <row r="64958" customFormat="false" ht="12.8" hidden="false" customHeight="true" outlineLevel="0" collapsed="false"/>
    <row r="64959" customFormat="false" ht="12.8" hidden="false" customHeight="true" outlineLevel="0" collapsed="false"/>
    <row r="64960" customFormat="false" ht="12.8" hidden="false" customHeight="true" outlineLevel="0" collapsed="false"/>
    <row r="64961" customFormat="false" ht="12.8" hidden="false" customHeight="true" outlineLevel="0" collapsed="false"/>
    <row r="64962" customFormat="false" ht="12.8" hidden="false" customHeight="true" outlineLevel="0" collapsed="false"/>
    <row r="64963" customFormat="false" ht="12.8" hidden="false" customHeight="true" outlineLevel="0" collapsed="false"/>
    <row r="64964" customFormat="false" ht="12.8" hidden="false" customHeight="true" outlineLevel="0" collapsed="false"/>
    <row r="64965" customFormat="false" ht="12.8" hidden="false" customHeight="true" outlineLevel="0" collapsed="false"/>
    <row r="64966" customFormat="false" ht="12.8" hidden="false" customHeight="true" outlineLevel="0" collapsed="false"/>
    <row r="64967" customFormat="false" ht="12.8" hidden="false" customHeight="true" outlineLevel="0" collapsed="false"/>
    <row r="64968" customFormat="false" ht="12.8" hidden="false" customHeight="true" outlineLevel="0" collapsed="false"/>
    <row r="64969" customFormat="false" ht="12.8" hidden="false" customHeight="true" outlineLevel="0" collapsed="false"/>
    <row r="64970" customFormat="false" ht="12.8" hidden="false" customHeight="true" outlineLevel="0" collapsed="false"/>
    <row r="64971" customFormat="false" ht="12.8" hidden="false" customHeight="true" outlineLevel="0" collapsed="false"/>
    <row r="64972" customFormat="false" ht="12.8" hidden="false" customHeight="true" outlineLevel="0" collapsed="false"/>
    <row r="64973" customFormat="false" ht="12.8" hidden="false" customHeight="true" outlineLevel="0" collapsed="false"/>
    <row r="64974" customFormat="false" ht="12.8" hidden="false" customHeight="true" outlineLevel="0" collapsed="false"/>
    <row r="64975" customFormat="false" ht="12.8" hidden="false" customHeight="true" outlineLevel="0" collapsed="false"/>
    <row r="64976" customFormat="false" ht="12.8" hidden="false" customHeight="true" outlineLevel="0" collapsed="false"/>
    <row r="64977" customFormat="false" ht="12.8" hidden="false" customHeight="true" outlineLevel="0" collapsed="false"/>
    <row r="64978" customFormat="false" ht="12.8" hidden="false" customHeight="true" outlineLevel="0" collapsed="false"/>
    <row r="64979" customFormat="false" ht="12.8" hidden="false" customHeight="true" outlineLevel="0" collapsed="false"/>
    <row r="64980" customFormat="false" ht="12.8" hidden="false" customHeight="true" outlineLevel="0" collapsed="false"/>
    <row r="64981" customFormat="false" ht="12.8" hidden="false" customHeight="true" outlineLevel="0" collapsed="false"/>
    <row r="64982" customFormat="false" ht="12.8" hidden="false" customHeight="true" outlineLevel="0" collapsed="false"/>
    <row r="64983" customFormat="false" ht="12.8" hidden="false" customHeight="true" outlineLevel="0" collapsed="false"/>
    <row r="64984" customFormat="false" ht="12.8" hidden="false" customHeight="true" outlineLevel="0" collapsed="false"/>
    <row r="64985" customFormat="false" ht="12.8" hidden="false" customHeight="true" outlineLevel="0" collapsed="false"/>
    <row r="64986" customFormat="false" ht="12.8" hidden="false" customHeight="true" outlineLevel="0" collapsed="false"/>
    <row r="64987" customFormat="false" ht="12.8" hidden="false" customHeight="true" outlineLevel="0" collapsed="false"/>
    <row r="64988" customFormat="false" ht="12.8" hidden="false" customHeight="true" outlineLevel="0" collapsed="false"/>
    <row r="64989" customFormat="false" ht="12.8" hidden="false" customHeight="true" outlineLevel="0" collapsed="false"/>
    <row r="64990" customFormat="false" ht="12.8" hidden="false" customHeight="true" outlineLevel="0" collapsed="false"/>
    <row r="64991" customFormat="false" ht="12.8" hidden="false" customHeight="true" outlineLevel="0" collapsed="false"/>
    <row r="64992" customFormat="false" ht="12.8" hidden="false" customHeight="true" outlineLevel="0" collapsed="false"/>
    <row r="64993" customFormat="false" ht="12.8" hidden="false" customHeight="true" outlineLevel="0" collapsed="false"/>
    <row r="64994" customFormat="false" ht="12.8" hidden="false" customHeight="true" outlineLevel="0" collapsed="false"/>
    <row r="64995" customFormat="false" ht="12.8" hidden="false" customHeight="true" outlineLevel="0" collapsed="false"/>
    <row r="64996" customFormat="false" ht="12.8" hidden="false" customHeight="true" outlineLevel="0" collapsed="false"/>
    <row r="64997" customFormat="false" ht="12.8" hidden="false" customHeight="true" outlineLevel="0" collapsed="false"/>
    <row r="64998" customFormat="false" ht="12.8" hidden="false" customHeight="true" outlineLevel="0" collapsed="false"/>
    <row r="64999" customFormat="false" ht="12.8" hidden="false" customHeight="true" outlineLevel="0" collapsed="false"/>
    <row r="65000" customFormat="false" ht="12.8" hidden="false" customHeight="true" outlineLevel="0" collapsed="false"/>
    <row r="65001" customFormat="false" ht="12.8" hidden="false" customHeight="true" outlineLevel="0" collapsed="false"/>
    <row r="65002" customFormat="false" ht="12.8" hidden="false" customHeight="true" outlineLevel="0" collapsed="false"/>
    <row r="65003" customFormat="false" ht="12.8" hidden="false" customHeight="true" outlineLevel="0" collapsed="false"/>
    <row r="65004" customFormat="false" ht="12.8" hidden="false" customHeight="true" outlineLevel="0" collapsed="false"/>
    <row r="65005" customFormat="false" ht="12.8" hidden="false" customHeight="true" outlineLevel="0" collapsed="false"/>
    <row r="65006" customFormat="false" ht="12.8" hidden="false" customHeight="true" outlineLevel="0" collapsed="false"/>
    <row r="65007" customFormat="false" ht="12.8" hidden="false" customHeight="true" outlineLevel="0" collapsed="false"/>
    <row r="65008" customFormat="false" ht="12.8" hidden="false" customHeight="true" outlineLevel="0" collapsed="false"/>
    <row r="65009" customFormat="false" ht="12.8" hidden="false" customHeight="true" outlineLevel="0" collapsed="false"/>
    <row r="65010" customFormat="false" ht="12.8" hidden="false" customHeight="true" outlineLevel="0" collapsed="false"/>
    <row r="65011" customFormat="false" ht="12.8" hidden="false" customHeight="true" outlineLevel="0" collapsed="false"/>
    <row r="65012" customFormat="false" ht="12.8" hidden="false" customHeight="true" outlineLevel="0" collapsed="false"/>
    <row r="65013" customFormat="false" ht="12.8" hidden="false" customHeight="true" outlineLevel="0" collapsed="false"/>
    <row r="65014" customFormat="false" ht="12.8" hidden="false" customHeight="true" outlineLevel="0" collapsed="false"/>
    <row r="65015" customFormat="false" ht="12.8" hidden="false" customHeight="true" outlineLevel="0" collapsed="false"/>
    <row r="65016" customFormat="false" ht="12.8" hidden="false" customHeight="true" outlineLevel="0" collapsed="false"/>
    <row r="65017" customFormat="false" ht="12.8" hidden="false" customHeight="true" outlineLevel="0" collapsed="false"/>
    <row r="65018" customFormat="false" ht="12.8" hidden="false" customHeight="true" outlineLevel="0" collapsed="false"/>
    <row r="65019" customFormat="false" ht="12.8" hidden="false" customHeight="true" outlineLevel="0" collapsed="false"/>
    <row r="65020" customFormat="false" ht="12.8" hidden="false" customHeight="true" outlineLevel="0" collapsed="false"/>
    <row r="65021" customFormat="false" ht="12.8" hidden="false" customHeight="true" outlineLevel="0" collapsed="false"/>
    <row r="65022" customFormat="false" ht="12.8" hidden="false" customHeight="true" outlineLevel="0" collapsed="false"/>
    <row r="65023" customFormat="false" ht="12.8" hidden="false" customHeight="true" outlineLevel="0" collapsed="false"/>
    <row r="65024" customFormat="false" ht="12.8" hidden="false" customHeight="true" outlineLevel="0" collapsed="false"/>
    <row r="65025" customFormat="false" ht="12.8" hidden="false" customHeight="true" outlineLevel="0" collapsed="false"/>
    <row r="65026" customFormat="false" ht="12.8" hidden="false" customHeight="true" outlineLevel="0" collapsed="false"/>
    <row r="65027" customFormat="false" ht="12.8" hidden="false" customHeight="true" outlineLevel="0" collapsed="false"/>
    <row r="65028" customFormat="false" ht="12.8" hidden="false" customHeight="true" outlineLevel="0" collapsed="false"/>
    <row r="65029" customFormat="false" ht="12.8" hidden="false" customHeight="true" outlineLevel="0" collapsed="false"/>
    <row r="65030" customFormat="false" ht="12.8" hidden="false" customHeight="true" outlineLevel="0" collapsed="false"/>
    <row r="65031" customFormat="false" ht="12.8" hidden="false" customHeight="true" outlineLevel="0" collapsed="false"/>
    <row r="65032" customFormat="false" ht="12.8" hidden="false" customHeight="true" outlineLevel="0" collapsed="false"/>
    <row r="65033" customFormat="false" ht="12.8" hidden="false" customHeight="true" outlineLevel="0" collapsed="false"/>
    <row r="65034" customFormat="false" ht="12.8" hidden="false" customHeight="true" outlineLevel="0" collapsed="false"/>
    <row r="65035" customFormat="false" ht="12.8" hidden="false" customHeight="true" outlineLevel="0" collapsed="false"/>
    <row r="65036" customFormat="false" ht="12.8" hidden="false" customHeight="true" outlineLevel="0" collapsed="false"/>
    <row r="65037" customFormat="false" ht="12.8" hidden="false" customHeight="true" outlineLevel="0" collapsed="false"/>
    <row r="65038" customFormat="false" ht="12.8" hidden="false" customHeight="true" outlineLevel="0" collapsed="false"/>
    <row r="65039" customFormat="false" ht="12.8" hidden="false" customHeight="true" outlineLevel="0" collapsed="false"/>
    <row r="65040" customFormat="false" ht="12.8" hidden="false" customHeight="true" outlineLevel="0" collapsed="false"/>
    <row r="65041" customFormat="false" ht="12.8" hidden="false" customHeight="true" outlineLevel="0" collapsed="false"/>
    <row r="65042" customFormat="false" ht="12.8" hidden="false" customHeight="true" outlineLevel="0" collapsed="false"/>
    <row r="65043" customFormat="false" ht="12.8" hidden="false" customHeight="true" outlineLevel="0" collapsed="false"/>
    <row r="65044" customFormat="false" ht="12.8" hidden="false" customHeight="true" outlineLevel="0" collapsed="false"/>
    <row r="65045" customFormat="false" ht="12.8" hidden="false" customHeight="true" outlineLevel="0" collapsed="false"/>
    <row r="65046" customFormat="false" ht="12.8" hidden="false" customHeight="true" outlineLevel="0" collapsed="false"/>
    <row r="65047" customFormat="false" ht="12.8" hidden="false" customHeight="true" outlineLevel="0" collapsed="false"/>
    <row r="65048" customFormat="false" ht="12.8" hidden="false" customHeight="true" outlineLevel="0" collapsed="false"/>
    <row r="65049" customFormat="false" ht="12.8" hidden="false" customHeight="true" outlineLevel="0" collapsed="false"/>
    <row r="65050" customFormat="false" ht="12.8" hidden="false" customHeight="true" outlineLevel="0" collapsed="false"/>
    <row r="65051" customFormat="false" ht="12.8" hidden="false" customHeight="true" outlineLevel="0" collapsed="false"/>
    <row r="65052" customFormat="false" ht="12.8" hidden="false" customHeight="true" outlineLevel="0" collapsed="false"/>
    <row r="65053" customFormat="false" ht="12.8" hidden="false" customHeight="true" outlineLevel="0" collapsed="false"/>
    <row r="65054" customFormat="false" ht="12.8" hidden="false" customHeight="true" outlineLevel="0" collapsed="false"/>
    <row r="65055" customFormat="false" ht="12.8" hidden="false" customHeight="true" outlineLevel="0" collapsed="false"/>
    <row r="65056" customFormat="false" ht="12.8" hidden="false" customHeight="true" outlineLevel="0" collapsed="false"/>
    <row r="65057" customFormat="false" ht="12.8" hidden="false" customHeight="true" outlineLevel="0" collapsed="false"/>
    <row r="65058" customFormat="false" ht="12.8" hidden="false" customHeight="true" outlineLevel="0" collapsed="false"/>
    <row r="65059" customFormat="false" ht="12.8" hidden="false" customHeight="true" outlineLevel="0" collapsed="false"/>
    <row r="65060" customFormat="false" ht="12.8" hidden="false" customHeight="true" outlineLevel="0" collapsed="false"/>
    <row r="65061" customFormat="false" ht="12.8" hidden="false" customHeight="true" outlineLevel="0" collapsed="false"/>
    <row r="1048102" customFormat="false" ht="12.8" hidden="false" customHeight="true" outlineLevel="0" collapsed="false"/>
    <row r="1048103" customFormat="false" ht="12.8" hidden="false" customHeight="true" outlineLevel="0" collapsed="false"/>
    <row r="1048104" customFormat="false" ht="12.8" hidden="false" customHeight="true" outlineLevel="0" collapsed="false"/>
    <row r="1048105" customFormat="false" ht="12.8" hidden="false" customHeight="true" outlineLevel="0" collapsed="false"/>
    <row r="1048106" customFormat="false" ht="12.8" hidden="false" customHeight="true" outlineLevel="0" collapsed="false"/>
    <row r="1048107" customFormat="false" ht="12.8" hidden="false" customHeight="true" outlineLevel="0" collapsed="false"/>
    <row r="1048108" customFormat="false" ht="12.8" hidden="false" customHeight="true" outlineLevel="0" collapsed="false"/>
    <row r="1048109" customFormat="false" ht="12.8" hidden="false" customHeight="true" outlineLevel="0" collapsed="false"/>
    <row r="1048110" customFormat="false" ht="12.8" hidden="false" customHeight="true" outlineLevel="0" collapsed="false"/>
    <row r="1048111" customFormat="false" ht="12.8" hidden="false" customHeight="true" outlineLevel="0" collapsed="false"/>
    <row r="1048112" customFormat="false" ht="12.8" hidden="false" customHeight="true" outlineLevel="0" collapsed="false"/>
    <row r="1048113" customFormat="false" ht="12.8" hidden="false" customHeight="true" outlineLevel="0" collapsed="false"/>
    <row r="1048114" customFormat="false" ht="12.8" hidden="false" customHeight="true" outlineLevel="0" collapsed="false"/>
    <row r="1048115" customFormat="false" ht="12.8" hidden="false" customHeight="true" outlineLevel="0" collapsed="false"/>
    <row r="1048116" customFormat="false" ht="12.8" hidden="false" customHeight="true" outlineLevel="0" collapsed="false"/>
    <row r="1048117" customFormat="false" ht="12.8" hidden="false" customHeight="true" outlineLevel="0" collapsed="false"/>
    <row r="1048118" customFormat="false" ht="12.8" hidden="false" customHeight="true" outlineLevel="0" collapsed="false"/>
    <row r="1048119" customFormat="false" ht="12.8" hidden="false" customHeight="true" outlineLevel="0" collapsed="false"/>
    <row r="1048120" customFormat="false" ht="12.8" hidden="false" customHeight="true" outlineLevel="0" collapsed="false"/>
    <row r="1048121" customFormat="false" ht="12.8" hidden="false" customHeight="true" outlineLevel="0" collapsed="false"/>
    <row r="1048122" customFormat="false" ht="12.8" hidden="false" customHeight="true" outlineLevel="0" collapsed="false"/>
    <row r="1048123" customFormat="false" ht="12.8" hidden="false" customHeight="true" outlineLevel="0" collapsed="false"/>
    <row r="1048124" customFormat="false" ht="12.8" hidden="false" customHeight="true" outlineLevel="0" collapsed="false"/>
    <row r="1048125" customFormat="false" ht="12.8" hidden="false" customHeight="true" outlineLevel="0" collapsed="false"/>
    <row r="1048126" customFormat="false" ht="12.8" hidden="false" customHeight="true" outlineLevel="0" collapsed="false"/>
    <row r="1048127" customFormat="false" ht="12.8" hidden="false" customHeight="true" outlineLevel="0" collapsed="false"/>
    <row r="1048128" customFormat="false" ht="12.8" hidden="false" customHeight="true" outlineLevel="0" collapsed="false"/>
    <row r="1048129" customFormat="false" ht="12.8" hidden="false" customHeight="true" outlineLevel="0" collapsed="false"/>
    <row r="1048130" customFormat="false" ht="12.8" hidden="false" customHeight="true" outlineLevel="0" collapsed="false"/>
    <row r="1048131" customFormat="false" ht="12.8" hidden="false" customHeight="true" outlineLevel="0" collapsed="false"/>
    <row r="1048132" customFormat="false" ht="12.8" hidden="false" customHeight="true" outlineLevel="0" collapsed="false"/>
    <row r="1048133" customFormat="false" ht="12.8" hidden="false" customHeight="true" outlineLevel="0" collapsed="false"/>
    <row r="1048134" customFormat="false" ht="12.8" hidden="false" customHeight="true" outlineLevel="0" collapsed="false"/>
    <row r="1048135" customFormat="false" ht="12.8" hidden="false" customHeight="true" outlineLevel="0" collapsed="false"/>
    <row r="1048136" customFormat="false" ht="12.8" hidden="false" customHeight="true" outlineLevel="0" collapsed="false"/>
    <row r="1048137" customFormat="false" ht="12.8" hidden="false" customHeight="true" outlineLevel="0" collapsed="false"/>
    <row r="1048138" customFormat="false" ht="12.8" hidden="false" customHeight="true" outlineLevel="0" collapsed="false"/>
    <row r="1048139" customFormat="false" ht="12.8" hidden="false" customHeight="true" outlineLevel="0" collapsed="false"/>
    <row r="1048140" customFormat="false" ht="12.8" hidden="false" customHeight="true" outlineLevel="0" collapsed="false"/>
    <row r="1048141" customFormat="false" ht="12.8" hidden="false" customHeight="true" outlineLevel="0" collapsed="false"/>
    <row r="1048142" customFormat="false" ht="12.8" hidden="false" customHeight="true" outlineLevel="0" collapsed="false"/>
    <row r="1048143" customFormat="false" ht="12.8" hidden="false" customHeight="true" outlineLevel="0" collapsed="false"/>
    <row r="1048144" customFormat="false" ht="12.8" hidden="false" customHeight="true" outlineLevel="0" collapsed="false"/>
    <row r="1048145" customFormat="false" ht="12.8" hidden="false" customHeight="true" outlineLevel="0" collapsed="false"/>
    <row r="1048146" customFormat="false" ht="12.8" hidden="false" customHeight="true" outlineLevel="0" collapsed="false"/>
    <row r="1048147" customFormat="false" ht="12.8" hidden="false" customHeight="true" outlineLevel="0" collapsed="false"/>
    <row r="1048148" customFormat="false" ht="12.8" hidden="false" customHeight="true" outlineLevel="0" collapsed="false"/>
    <row r="1048149" customFormat="false" ht="12.8" hidden="false" customHeight="true" outlineLevel="0" collapsed="false"/>
    <row r="1048150" customFormat="false" ht="12.8" hidden="false" customHeight="true" outlineLevel="0" collapsed="false"/>
    <row r="1048151" customFormat="false" ht="12.8" hidden="false" customHeight="true" outlineLevel="0" collapsed="false"/>
    <row r="1048152" customFormat="false" ht="12.8" hidden="false" customHeight="true" outlineLevel="0" collapsed="false"/>
    <row r="1048153" customFormat="false" ht="12.8" hidden="false" customHeight="true" outlineLevel="0" collapsed="false"/>
    <row r="1048154" customFormat="false" ht="12.8" hidden="false" customHeight="true" outlineLevel="0" collapsed="false"/>
    <row r="1048155" customFormat="false" ht="12.8" hidden="false" customHeight="true" outlineLevel="0" collapsed="false"/>
    <row r="1048156" customFormat="false" ht="12.8" hidden="false" customHeight="true" outlineLevel="0" collapsed="false"/>
    <row r="1048157" customFormat="false" ht="12.8" hidden="false" customHeight="true" outlineLevel="0" collapsed="false"/>
    <row r="1048158" customFormat="false" ht="12.8" hidden="false" customHeight="true" outlineLevel="0" collapsed="false"/>
    <row r="1048159" customFormat="false" ht="12.8" hidden="false" customHeight="true" outlineLevel="0" collapsed="false"/>
    <row r="1048160" customFormat="false" ht="12.8" hidden="false" customHeight="true" outlineLevel="0" collapsed="false"/>
    <row r="1048161" customFormat="false" ht="12.8" hidden="false" customHeight="true" outlineLevel="0" collapsed="false"/>
    <row r="1048162" customFormat="false" ht="12.8" hidden="false" customHeight="true" outlineLevel="0" collapsed="false"/>
    <row r="1048163" customFormat="false" ht="12.8" hidden="false" customHeight="true" outlineLevel="0" collapsed="false"/>
    <row r="1048164" customFormat="false" ht="12.8" hidden="false" customHeight="true" outlineLevel="0" collapsed="false"/>
    <row r="1048165" customFormat="false" ht="12.8" hidden="false" customHeight="true" outlineLevel="0" collapsed="false"/>
    <row r="1048166" customFormat="false" ht="12.8" hidden="false" customHeight="true" outlineLevel="0" collapsed="false"/>
    <row r="1048167" customFormat="false" ht="12.8" hidden="false" customHeight="true" outlineLevel="0" collapsed="false"/>
    <row r="1048168" customFormat="false" ht="12.8" hidden="false" customHeight="true" outlineLevel="0" collapsed="false"/>
    <row r="1048169" customFormat="false" ht="12.8" hidden="false" customHeight="true" outlineLevel="0" collapsed="false"/>
    <row r="1048170" customFormat="false" ht="12.8" hidden="false" customHeight="true" outlineLevel="0" collapsed="false"/>
    <row r="1048171" customFormat="false" ht="12.8" hidden="false" customHeight="true" outlineLevel="0" collapsed="false"/>
    <row r="1048172" customFormat="false" ht="12.8" hidden="false" customHeight="true" outlineLevel="0" collapsed="false"/>
    <row r="1048173" customFormat="false" ht="12.8" hidden="false" customHeight="true" outlineLevel="0" collapsed="false"/>
    <row r="1048174" customFormat="false" ht="12.8" hidden="false" customHeight="true" outlineLevel="0" collapsed="false"/>
    <row r="1048175" customFormat="false" ht="12.8" hidden="false" customHeight="true" outlineLevel="0" collapsed="false"/>
    <row r="1048176" customFormat="false" ht="12.8" hidden="false" customHeight="true" outlineLevel="0" collapsed="false"/>
    <row r="1048177" customFormat="false" ht="12.8" hidden="false" customHeight="true" outlineLevel="0" collapsed="false"/>
    <row r="1048178" customFormat="false" ht="12.8" hidden="false" customHeight="true" outlineLevel="0" collapsed="false"/>
    <row r="1048179" customFormat="false" ht="12.8" hidden="false" customHeight="true" outlineLevel="0" collapsed="false"/>
    <row r="1048180" customFormat="false" ht="12.8" hidden="false" customHeight="true" outlineLevel="0" collapsed="false"/>
    <row r="1048181" customFormat="false" ht="12.8" hidden="false" customHeight="true" outlineLevel="0" collapsed="false"/>
    <row r="1048182" customFormat="false" ht="12.8" hidden="false" customHeight="true" outlineLevel="0" collapsed="false"/>
    <row r="1048183" customFormat="false" ht="12.8" hidden="false" customHeight="true" outlineLevel="0" collapsed="false"/>
    <row r="1048184" customFormat="false" ht="12.8" hidden="false" customHeight="true" outlineLevel="0" collapsed="false"/>
    <row r="1048185" customFormat="false" ht="12.8" hidden="false" customHeight="true" outlineLevel="0" collapsed="false"/>
    <row r="1048186" customFormat="false" ht="12.8" hidden="false" customHeight="true" outlineLevel="0" collapsed="false"/>
    <row r="1048187" customFormat="false" ht="12.8" hidden="false" customHeight="true" outlineLevel="0" collapsed="false"/>
    <row r="1048188" customFormat="false" ht="12.8" hidden="false" customHeight="true" outlineLevel="0" collapsed="false"/>
    <row r="1048189" customFormat="false" ht="12.8" hidden="false" customHeight="true" outlineLevel="0" collapsed="false"/>
    <row r="1048190" customFormat="false" ht="12.8" hidden="false" customHeight="true" outlineLevel="0" collapsed="false"/>
    <row r="1048191" customFormat="false" ht="12.8" hidden="false" customHeight="true" outlineLevel="0" collapsed="false"/>
    <row r="1048192" customFormat="false" ht="12.8" hidden="false" customHeight="true" outlineLevel="0" collapsed="false"/>
    <row r="1048193" customFormat="false" ht="12.8" hidden="false" customHeight="true" outlineLevel="0" collapsed="false"/>
    <row r="1048194" customFormat="false" ht="12.8" hidden="false" customHeight="true" outlineLevel="0" collapsed="false"/>
    <row r="1048195" customFormat="false" ht="12.8" hidden="false" customHeight="true" outlineLevel="0" collapsed="false"/>
    <row r="1048196" customFormat="false" ht="12.8" hidden="false" customHeight="true" outlineLevel="0" collapsed="false"/>
    <row r="1048197" customFormat="false" ht="12.8" hidden="false" customHeight="true" outlineLevel="0" collapsed="false"/>
    <row r="1048198" customFormat="false" ht="12.8" hidden="false" customHeight="true" outlineLevel="0" collapsed="false"/>
    <row r="1048199" customFormat="false" ht="12.8" hidden="false" customHeight="true" outlineLevel="0" collapsed="false"/>
    <row r="1048200" customFormat="false" ht="12.8" hidden="false" customHeight="true" outlineLevel="0" collapsed="false"/>
    <row r="1048201" customFormat="false" ht="12.8" hidden="false" customHeight="true" outlineLevel="0" collapsed="false"/>
    <row r="1048202" customFormat="false" ht="12.8" hidden="false" customHeight="true" outlineLevel="0" collapsed="false"/>
    <row r="1048203" customFormat="false" ht="12.8" hidden="false" customHeight="true" outlineLevel="0" collapsed="false"/>
    <row r="1048204" customFormat="false" ht="12.8" hidden="false" customHeight="true" outlineLevel="0" collapsed="false"/>
    <row r="1048205" customFormat="false" ht="12.8" hidden="false" customHeight="true" outlineLevel="0" collapsed="false"/>
    <row r="1048206" customFormat="false" ht="12.8" hidden="false" customHeight="true" outlineLevel="0" collapsed="false"/>
    <row r="1048207" customFormat="false" ht="12.8" hidden="false" customHeight="true" outlineLevel="0" collapsed="false"/>
    <row r="1048208" customFormat="false" ht="12.8" hidden="false" customHeight="true" outlineLevel="0" collapsed="false"/>
    <row r="1048209" customFormat="false" ht="12.8" hidden="false" customHeight="true" outlineLevel="0" collapsed="false"/>
    <row r="1048210" customFormat="false" ht="12.8" hidden="false" customHeight="true" outlineLevel="0" collapsed="false"/>
    <row r="1048211" customFormat="false" ht="12.8" hidden="false" customHeight="true" outlineLevel="0" collapsed="false"/>
    <row r="1048212" customFormat="false" ht="12.8" hidden="false" customHeight="true" outlineLevel="0" collapsed="false"/>
    <row r="1048213" customFormat="false" ht="12.8" hidden="false" customHeight="true" outlineLevel="0" collapsed="false"/>
    <row r="1048214" customFormat="false" ht="12.8" hidden="false" customHeight="true" outlineLevel="0" collapsed="false"/>
    <row r="1048215" customFormat="false" ht="12.8" hidden="false" customHeight="true" outlineLevel="0" collapsed="false"/>
    <row r="1048216" customFormat="false" ht="12.8" hidden="false" customHeight="true" outlineLevel="0" collapsed="false"/>
    <row r="1048217" customFormat="false" ht="12.8" hidden="false" customHeight="true" outlineLevel="0" collapsed="false"/>
    <row r="1048218" customFormat="false" ht="12.8" hidden="false" customHeight="true" outlineLevel="0" collapsed="false"/>
    <row r="1048219" customFormat="false" ht="12.8" hidden="false" customHeight="true" outlineLevel="0" collapsed="false"/>
    <row r="1048220" customFormat="false" ht="12.8" hidden="false" customHeight="true" outlineLevel="0" collapsed="false"/>
    <row r="1048221" customFormat="false" ht="12.8" hidden="false" customHeight="true" outlineLevel="0" collapsed="false"/>
    <row r="1048222" customFormat="false" ht="12.8" hidden="false" customHeight="true" outlineLevel="0" collapsed="false"/>
    <row r="1048223" customFormat="false" ht="12.8" hidden="false" customHeight="true" outlineLevel="0" collapsed="false"/>
    <row r="1048224" customFormat="false" ht="12.8" hidden="false" customHeight="true" outlineLevel="0" collapsed="false"/>
    <row r="1048225" customFormat="false" ht="12.8" hidden="false" customHeight="true" outlineLevel="0" collapsed="false"/>
    <row r="1048226" customFormat="false" ht="12.8" hidden="false" customHeight="true" outlineLevel="0" collapsed="false"/>
    <row r="1048227" customFormat="false" ht="12.8" hidden="false" customHeight="true" outlineLevel="0" collapsed="false"/>
    <row r="1048228" customFormat="false" ht="12.8" hidden="false" customHeight="true" outlineLevel="0" collapsed="false"/>
    <row r="1048229" customFormat="false" ht="12.8" hidden="false" customHeight="true" outlineLevel="0" collapsed="false"/>
    <row r="1048230" customFormat="false" ht="12.8" hidden="false" customHeight="true" outlineLevel="0" collapsed="false"/>
    <row r="1048231" customFormat="false" ht="12.8" hidden="false" customHeight="true" outlineLevel="0" collapsed="false"/>
    <row r="1048232" customFormat="false" ht="12.8" hidden="false" customHeight="true" outlineLevel="0" collapsed="false"/>
    <row r="1048233" customFormat="false" ht="12.8" hidden="false" customHeight="true" outlineLevel="0" collapsed="false"/>
    <row r="1048234" customFormat="false" ht="12.8" hidden="false" customHeight="true" outlineLevel="0" collapsed="false"/>
    <row r="1048235" customFormat="false" ht="12.8" hidden="false" customHeight="true" outlineLevel="0" collapsed="false"/>
    <row r="1048236" customFormat="false" ht="12.8" hidden="false" customHeight="true" outlineLevel="0" collapsed="false"/>
    <row r="1048237" customFormat="false" ht="12.8" hidden="false" customHeight="true" outlineLevel="0" collapsed="false"/>
    <row r="1048238" customFormat="false" ht="12.8" hidden="false" customHeight="true" outlineLevel="0" collapsed="false"/>
    <row r="1048239" customFormat="false" ht="12.8" hidden="false" customHeight="true" outlineLevel="0" collapsed="false"/>
    <row r="1048240" customFormat="false" ht="12.8" hidden="false" customHeight="true" outlineLevel="0" collapsed="false"/>
    <row r="1048241" customFormat="false" ht="12.8" hidden="false" customHeight="true" outlineLevel="0" collapsed="false"/>
    <row r="1048242" customFormat="false" ht="12.8" hidden="false" customHeight="true" outlineLevel="0" collapsed="false"/>
    <row r="1048243" customFormat="false" ht="12.8" hidden="false" customHeight="true" outlineLevel="0" collapsed="false"/>
    <row r="1048244" customFormat="false" ht="12.8" hidden="false" customHeight="true" outlineLevel="0" collapsed="false"/>
    <row r="1048245" customFormat="false" ht="12.8" hidden="false" customHeight="true" outlineLevel="0" collapsed="false"/>
    <row r="1048246" customFormat="false" ht="12.8" hidden="false" customHeight="true" outlineLevel="0" collapsed="false"/>
    <row r="1048247" customFormat="false" ht="12.8" hidden="false" customHeight="true" outlineLevel="0" collapsed="false"/>
    <row r="1048248" customFormat="false" ht="12.8" hidden="false" customHeight="true" outlineLevel="0" collapsed="false"/>
    <row r="1048249" customFormat="false" ht="12.8" hidden="false" customHeight="true" outlineLevel="0" collapsed="false"/>
    <row r="1048250" customFormat="false" ht="12.8" hidden="false" customHeight="true" outlineLevel="0" collapsed="false"/>
    <row r="1048251" customFormat="false" ht="12.8" hidden="false" customHeight="true" outlineLevel="0" collapsed="false"/>
    <row r="1048252" customFormat="false" ht="12.8" hidden="false" customHeight="true" outlineLevel="0" collapsed="false"/>
    <row r="1048253" customFormat="false" ht="12.8" hidden="false" customHeight="true" outlineLevel="0" collapsed="false"/>
    <row r="1048254" customFormat="false" ht="12.8" hidden="false" customHeight="true" outlineLevel="0" collapsed="false"/>
    <row r="1048255" customFormat="false" ht="12.8" hidden="false" customHeight="true" outlineLevel="0" collapsed="false"/>
    <row r="1048256" customFormat="false" ht="12.8" hidden="false" customHeight="true" outlineLevel="0" collapsed="false"/>
    <row r="1048257" customFormat="false" ht="12.8" hidden="false" customHeight="true" outlineLevel="0" collapsed="false"/>
    <row r="1048258" customFormat="false" ht="12.8" hidden="false" customHeight="true" outlineLevel="0" collapsed="false"/>
    <row r="1048259" customFormat="false" ht="12.8" hidden="false" customHeight="true" outlineLevel="0" collapsed="false"/>
    <row r="1048260" customFormat="false" ht="12.8" hidden="false" customHeight="true" outlineLevel="0" collapsed="false"/>
    <row r="1048261" customFormat="false" ht="12.8" hidden="false" customHeight="true" outlineLevel="0" collapsed="false"/>
    <row r="1048262" customFormat="false" ht="12.8" hidden="false" customHeight="true" outlineLevel="0" collapsed="false"/>
    <row r="1048263" customFormat="false" ht="12.8" hidden="false" customHeight="true" outlineLevel="0" collapsed="false"/>
    <row r="1048264" customFormat="false" ht="12.8" hidden="false" customHeight="true" outlineLevel="0" collapsed="false"/>
    <row r="1048265" customFormat="false" ht="12.8" hidden="false" customHeight="true" outlineLevel="0" collapsed="false"/>
    <row r="1048266" customFormat="false" ht="12.8" hidden="false" customHeight="true" outlineLevel="0" collapsed="false"/>
    <row r="1048267" customFormat="false" ht="12.8" hidden="false" customHeight="true" outlineLevel="0" collapsed="false"/>
    <row r="1048268" customFormat="false" ht="12.8" hidden="false" customHeight="true" outlineLevel="0" collapsed="false"/>
    <row r="1048269" customFormat="false" ht="12.8" hidden="false" customHeight="true" outlineLevel="0" collapsed="false"/>
    <row r="1048270" customFormat="false" ht="12.8" hidden="false" customHeight="true" outlineLevel="0" collapsed="false"/>
    <row r="1048271" customFormat="false" ht="12.8" hidden="false" customHeight="true" outlineLevel="0" collapsed="false"/>
    <row r="1048272" customFormat="false" ht="12.8" hidden="false" customHeight="true" outlineLevel="0" collapsed="false"/>
    <row r="1048273" customFormat="false" ht="12.8" hidden="false" customHeight="true" outlineLevel="0" collapsed="false"/>
    <row r="1048274" customFormat="false" ht="12.8" hidden="false" customHeight="true" outlineLevel="0" collapsed="false"/>
    <row r="1048275" customFormat="false" ht="12.8" hidden="false" customHeight="true" outlineLevel="0" collapsed="false"/>
    <row r="1048276" customFormat="false" ht="12.8" hidden="false" customHeight="true" outlineLevel="0" collapsed="false"/>
    <row r="1048277" customFormat="false" ht="12.8" hidden="false" customHeight="true" outlineLevel="0" collapsed="false"/>
    <row r="1048278" customFormat="false" ht="12.8" hidden="false" customHeight="true" outlineLevel="0" collapsed="false"/>
    <row r="1048279" customFormat="false" ht="12.8" hidden="false" customHeight="true" outlineLevel="0" collapsed="false"/>
    <row r="1048280" customFormat="false" ht="12.8" hidden="false" customHeight="true" outlineLevel="0" collapsed="false"/>
    <row r="1048281" customFormat="false" ht="12.8" hidden="false" customHeight="true" outlineLevel="0" collapsed="false"/>
    <row r="1048282" customFormat="false" ht="12.8" hidden="false" customHeight="true" outlineLevel="0" collapsed="false"/>
    <row r="1048283" customFormat="false" ht="12.8" hidden="false" customHeight="true" outlineLevel="0" collapsed="false"/>
    <row r="1048284" customFormat="false" ht="12.8" hidden="false" customHeight="true" outlineLevel="0" collapsed="false"/>
    <row r="1048285" customFormat="false" ht="12.8" hidden="false" customHeight="true" outlineLevel="0" collapsed="false"/>
    <row r="1048286" customFormat="false" ht="12.8" hidden="false" customHeight="true" outlineLevel="0" collapsed="false"/>
    <row r="1048287" customFormat="false" ht="12.8" hidden="false" customHeight="true" outlineLevel="0" collapsed="false"/>
    <row r="1048288" customFormat="false" ht="12.8" hidden="false" customHeight="true" outlineLevel="0" collapsed="false"/>
    <row r="1048289" customFormat="false" ht="12.8" hidden="false" customHeight="true" outlineLevel="0" collapsed="false"/>
    <row r="1048290" customFormat="false" ht="12.8" hidden="false" customHeight="true" outlineLevel="0" collapsed="false"/>
    <row r="1048291" customFormat="false" ht="12.8" hidden="false" customHeight="true" outlineLevel="0" collapsed="false"/>
    <row r="1048292" customFormat="false" ht="12.8" hidden="false" customHeight="true" outlineLevel="0" collapsed="false"/>
    <row r="1048293" customFormat="false" ht="12.8" hidden="false" customHeight="true" outlineLevel="0" collapsed="false"/>
    <row r="1048294" customFormat="false" ht="12.8" hidden="false" customHeight="true" outlineLevel="0" collapsed="false"/>
    <row r="1048295" customFormat="false" ht="12.8" hidden="false" customHeight="true" outlineLevel="0" collapsed="false"/>
    <row r="1048296" customFormat="false" ht="12.8" hidden="false" customHeight="true" outlineLevel="0" collapsed="false"/>
    <row r="1048297" customFormat="false" ht="12.8" hidden="false" customHeight="true" outlineLevel="0" collapsed="false"/>
    <row r="1048298" customFormat="false" ht="12.8" hidden="false" customHeight="true" outlineLevel="0" collapsed="false"/>
    <row r="1048299" customFormat="false" ht="12.8" hidden="false" customHeight="true" outlineLevel="0" collapsed="false"/>
    <row r="1048300" customFormat="false" ht="12.8" hidden="false" customHeight="true" outlineLevel="0" collapsed="false"/>
    <row r="1048301" customFormat="false" ht="12.8" hidden="false" customHeight="true" outlineLevel="0" collapsed="false"/>
    <row r="1048302" customFormat="false" ht="12.8" hidden="false" customHeight="true" outlineLevel="0" collapsed="false"/>
    <row r="1048303" customFormat="false" ht="12.8" hidden="false" customHeight="true" outlineLevel="0" collapsed="false"/>
    <row r="1048304" customFormat="false" ht="12.8" hidden="false" customHeight="true" outlineLevel="0" collapsed="false"/>
    <row r="1048305" customFormat="false" ht="12.8" hidden="false" customHeight="true" outlineLevel="0" collapsed="false"/>
    <row r="1048306" customFormat="false" ht="12.8" hidden="false" customHeight="true" outlineLevel="0" collapsed="false"/>
    <row r="1048307" customFormat="false" ht="12.8" hidden="false" customHeight="true" outlineLevel="0" collapsed="false"/>
    <row r="1048308" customFormat="false" ht="12.8" hidden="false" customHeight="true" outlineLevel="0" collapsed="false"/>
    <row r="1048309" customFormat="false" ht="12.8" hidden="false" customHeight="true" outlineLevel="0" collapsed="false"/>
    <row r="1048310" customFormat="false" ht="12.8" hidden="false" customHeight="true" outlineLevel="0" collapsed="false"/>
    <row r="1048311" customFormat="false" ht="12.8" hidden="false" customHeight="true" outlineLevel="0" collapsed="false"/>
    <row r="1048312" customFormat="false" ht="12.8" hidden="false" customHeight="true" outlineLevel="0" collapsed="false"/>
    <row r="1048313" customFormat="false" ht="12.8" hidden="false" customHeight="true" outlineLevel="0" collapsed="false"/>
    <row r="1048314" customFormat="false" ht="12.8" hidden="false" customHeight="true" outlineLevel="0" collapsed="false"/>
    <row r="1048315" customFormat="false" ht="12.8" hidden="false" customHeight="true" outlineLevel="0" collapsed="false"/>
    <row r="1048316" customFormat="false" ht="12.8" hidden="false" customHeight="true" outlineLevel="0" collapsed="false"/>
    <row r="1048317" customFormat="false" ht="12.8" hidden="false" customHeight="true" outlineLevel="0" collapsed="false"/>
    <row r="1048318" customFormat="false" ht="12.8" hidden="false" customHeight="true" outlineLevel="0" collapsed="false"/>
    <row r="1048319" customFormat="false" ht="12.8" hidden="false" customHeight="true" outlineLevel="0" collapsed="false"/>
    <row r="1048320" customFormat="false" ht="12.8" hidden="false" customHeight="true" outlineLevel="0" collapsed="false"/>
    <row r="1048321" customFormat="false" ht="12.8" hidden="false" customHeight="true" outlineLevel="0" collapsed="false"/>
    <row r="1048322" customFormat="false" ht="12.8" hidden="false" customHeight="true" outlineLevel="0" collapsed="false"/>
    <row r="1048323" customFormat="false" ht="12.8" hidden="false" customHeight="true" outlineLevel="0" collapsed="false"/>
    <row r="1048324" customFormat="false" ht="12.8" hidden="false" customHeight="true" outlineLevel="0" collapsed="false"/>
    <row r="1048325" customFormat="false" ht="12.8" hidden="false" customHeight="true" outlineLevel="0" collapsed="false"/>
    <row r="1048326" customFormat="false" ht="12.8" hidden="false" customHeight="true" outlineLevel="0" collapsed="false"/>
    <row r="1048327" customFormat="false" ht="12.8" hidden="false" customHeight="true" outlineLevel="0" collapsed="false"/>
    <row r="1048328" customFormat="false" ht="12.8" hidden="false" customHeight="true" outlineLevel="0" collapsed="false"/>
    <row r="1048329" customFormat="false" ht="12.8" hidden="false" customHeight="true" outlineLevel="0" collapsed="false"/>
    <row r="1048330" customFormat="false" ht="12.8" hidden="false" customHeight="true" outlineLevel="0" collapsed="false"/>
    <row r="1048331" customFormat="false" ht="12.8" hidden="false" customHeight="true" outlineLevel="0" collapsed="false"/>
    <row r="1048332" customFormat="false" ht="12.8" hidden="false" customHeight="true" outlineLevel="0" collapsed="false"/>
    <row r="1048333" customFormat="false" ht="12.8" hidden="false" customHeight="true" outlineLevel="0" collapsed="false"/>
    <row r="1048334" customFormat="false" ht="12.8" hidden="false" customHeight="true" outlineLevel="0" collapsed="false"/>
    <row r="1048335" customFormat="false" ht="12.8" hidden="false" customHeight="true" outlineLevel="0" collapsed="false"/>
    <row r="1048336" customFormat="false" ht="12.8" hidden="false" customHeight="true" outlineLevel="0" collapsed="false"/>
    <row r="1048337" customFormat="false" ht="12.8" hidden="false" customHeight="true" outlineLevel="0" collapsed="false"/>
    <row r="1048338" customFormat="false" ht="12.8" hidden="false" customHeight="true" outlineLevel="0" collapsed="false"/>
    <row r="1048339" customFormat="false" ht="12.8" hidden="false" customHeight="true" outlineLevel="0" collapsed="false"/>
    <row r="1048340" customFormat="false" ht="12.8" hidden="false" customHeight="true" outlineLevel="0" collapsed="false"/>
    <row r="1048341" customFormat="false" ht="12.8" hidden="false" customHeight="true" outlineLevel="0" collapsed="false"/>
    <row r="1048342" customFormat="false" ht="12.8" hidden="false" customHeight="true" outlineLevel="0" collapsed="false"/>
    <row r="1048343" customFormat="false" ht="12.8" hidden="false" customHeight="true" outlineLevel="0" collapsed="false"/>
    <row r="1048344" customFormat="false" ht="12.8" hidden="false" customHeight="true" outlineLevel="0" collapsed="false"/>
    <row r="1048345" customFormat="false" ht="12.8" hidden="false" customHeight="true" outlineLevel="0" collapsed="false"/>
    <row r="1048346" customFormat="false" ht="12.8" hidden="false" customHeight="true" outlineLevel="0" collapsed="false"/>
    <row r="1048347" customFormat="false" ht="12.8" hidden="false" customHeight="true" outlineLevel="0" collapsed="false"/>
    <row r="1048348" customFormat="false" ht="12.8" hidden="false" customHeight="true" outlineLevel="0" collapsed="false"/>
    <row r="1048349" customFormat="false" ht="12.8" hidden="false" customHeight="true" outlineLevel="0" collapsed="false"/>
    <row r="1048350" customFormat="false" ht="12.8" hidden="false" customHeight="true" outlineLevel="0" collapsed="false"/>
    <row r="1048351" customFormat="false" ht="12.8" hidden="false" customHeight="true" outlineLevel="0" collapsed="false"/>
    <row r="1048352" customFormat="false" ht="12.8" hidden="false" customHeight="true" outlineLevel="0" collapsed="false"/>
    <row r="1048353" customFormat="false" ht="12.8" hidden="false" customHeight="true" outlineLevel="0" collapsed="false"/>
    <row r="1048354" customFormat="false" ht="12.8" hidden="false" customHeight="true" outlineLevel="0" collapsed="false"/>
    <row r="1048355" customFormat="false" ht="12.8" hidden="false" customHeight="true" outlineLevel="0" collapsed="false"/>
    <row r="1048356" customFormat="false" ht="12.8" hidden="false" customHeight="true" outlineLevel="0" collapsed="false"/>
    <row r="1048357" customFormat="false" ht="12.8" hidden="false" customHeight="true" outlineLevel="0" collapsed="false"/>
    <row r="1048358" customFormat="false" ht="12.8" hidden="false" customHeight="true" outlineLevel="0" collapsed="false"/>
    <row r="1048359" customFormat="false" ht="12.8" hidden="false" customHeight="true" outlineLevel="0" collapsed="false"/>
    <row r="1048360" customFormat="false" ht="12.8" hidden="false" customHeight="true" outlineLevel="0" collapsed="false"/>
    <row r="1048361" customFormat="false" ht="12.8" hidden="false" customHeight="true" outlineLevel="0" collapsed="false"/>
    <row r="1048362" customFormat="false" ht="12.8" hidden="false" customHeight="true" outlineLevel="0" collapsed="false"/>
    <row r="1048363" customFormat="false" ht="12.8" hidden="false" customHeight="true" outlineLevel="0" collapsed="false"/>
    <row r="1048364" customFormat="false" ht="12.8" hidden="false" customHeight="true" outlineLevel="0" collapsed="false"/>
    <row r="1048365" customFormat="false" ht="12.8" hidden="false" customHeight="true" outlineLevel="0" collapsed="false"/>
    <row r="1048366" customFormat="false" ht="12.8" hidden="false" customHeight="true" outlineLevel="0" collapsed="false"/>
    <row r="1048367" customFormat="false" ht="12.8" hidden="false" customHeight="true" outlineLevel="0" collapsed="false"/>
    <row r="1048368" customFormat="false" ht="12.8" hidden="false" customHeight="true" outlineLevel="0" collapsed="false"/>
    <row r="1048369" customFormat="false" ht="12.8" hidden="false" customHeight="true" outlineLevel="0" collapsed="false"/>
    <row r="1048370" customFormat="false" ht="12.8" hidden="false" customHeight="true" outlineLevel="0" collapsed="false"/>
    <row r="1048371" customFormat="false" ht="12.8" hidden="false" customHeight="true" outlineLevel="0" collapsed="false"/>
    <row r="1048372" customFormat="false" ht="12.8" hidden="false" customHeight="true" outlineLevel="0" collapsed="false"/>
    <row r="1048373" customFormat="false" ht="12.8" hidden="false" customHeight="true" outlineLevel="0" collapsed="false"/>
    <row r="1048374" customFormat="false" ht="12.8" hidden="false" customHeight="true" outlineLevel="0" collapsed="false"/>
    <row r="1048375" customFormat="false" ht="12.8" hidden="false" customHeight="true" outlineLevel="0" collapsed="false"/>
    <row r="1048376" customFormat="false" ht="12.8" hidden="false" customHeight="true" outlineLevel="0" collapsed="false"/>
    <row r="1048377" customFormat="false" ht="12.8" hidden="false" customHeight="true" outlineLevel="0" collapsed="false"/>
    <row r="1048378" customFormat="false" ht="12.8" hidden="false" customHeight="true" outlineLevel="0" collapsed="false"/>
    <row r="1048379" customFormat="false" ht="12.8" hidden="false" customHeight="true" outlineLevel="0" collapsed="false"/>
    <row r="1048380" customFormat="false" ht="12.8" hidden="false" customHeight="true" outlineLevel="0" collapsed="false"/>
    <row r="1048381" customFormat="false" ht="12.8" hidden="false" customHeight="true" outlineLevel="0" collapsed="false"/>
    <row r="1048382" customFormat="false" ht="12.8" hidden="false" customHeight="true" outlineLevel="0" collapsed="false"/>
    <row r="1048383" customFormat="false" ht="12.8" hidden="false" customHeight="true" outlineLevel="0" collapsed="false"/>
    <row r="1048384" customFormat="false" ht="12.8" hidden="false" customHeight="true" outlineLevel="0" collapsed="false"/>
    <row r="1048385" customFormat="false" ht="12.8" hidden="false" customHeight="true" outlineLevel="0" collapsed="false"/>
    <row r="1048386" customFormat="false" ht="12.8" hidden="false" customHeight="true" outlineLevel="0" collapsed="false"/>
    <row r="1048387" customFormat="false" ht="12.8" hidden="false" customHeight="true" outlineLevel="0" collapsed="false"/>
    <row r="1048388" customFormat="false" ht="12.8" hidden="false" customHeight="true" outlineLevel="0" collapsed="false"/>
    <row r="1048389" customFormat="false" ht="12.8" hidden="false" customHeight="true" outlineLevel="0" collapsed="false"/>
    <row r="1048390" customFormat="false" ht="12.8" hidden="false" customHeight="true" outlineLevel="0" collapsed="false"/>
    <row r="1048391" customFormat="false" ht="12.8" hidden="false" customHeight="true" outlineLevel="0" collapsed="false"/>
    <row r="1048392" customFormat="false" ht="12.8" hidden="false" customHeight="true" outlineLevel="0" collapsed="false"/>
    <row r="1048393" customFormat="false" ht="12.8" hidden="false" customHeight="true" outlineLevel="0" collapsed="false"/>
    <row r="1048394" customFormat="false" ht="12.8" hidden="false" customHeight="true" outlineLevel="0" collapsed="false"/>
    <row r="1048395" customFormat="false" ht="12.8" hidden="false" customHeight="true" outlineLevel="0" collapsed="false"/>
    <row r="1048396" customFormat="false" ht="12.8" hidden="false" customHeight="true" outlineLevel="0" collapsed="false"/>
    <row r="1048397" customFormat="false" ht="12.8" hidden="false" customHeight="true" outlineLevel="0" collapsed="false"/>
    <row r="1048398" customFormat="false" ht="12.8" hidden="false" customHeight="true" outlineLevel="0" collapsed="false"/>
    <row r="1048399" customFormat="false" ht="12.8" hidden="false" customHeight="true" outlineLevel="0" collapsed="false"/>
    <row r="1048400" customFormat="false" ht="12.8" hidden="false" customHeight="true" outlineLevel="0" collapsed="false"/>
    <row r="1048401" customFormat="false" ht="12.8" hidden="false" customHeight="true" outlineLevel="0" collapsed="false"/>
    <row r="1048402" customFormat="false" ht="12.8" hidden="false" customHeight="true" outlineLevel="0" collapsed="false"/>
    <row r="1048403" customFormat="false" ht="12.8" hidden="false" customHeight="true" outlineLevel="0" collapsed="false"/>
    <row r="1048404" customFormat="false" ht="12.8" hidden="false" customHeight="true" outlineLevel="0" collapsed="false"/>
    <row r="1048405" customFormat="false" ht="12.8" hidden="false" customHeight="true" outlineLevel="0" collapsed="false"/>
    <row r="1048406" customFormat="false" ht="12.8" hidden="false" customHeight="true" outlineLevel="0" collapsed="false"/>
    <row r="1048407" customFormat="false" ht="12.8" hidden="false" customHeight="true" outlineLevel="0" collapsed="false"/>
    <row r="1048408" customFormat="false" ht="12.8" hidden="false" customHeight="true" outlineLevel="0" collapsed="false"/>
    <row r="1048409" customFormat="false" ht="12.8" hidden="false" customHeight="true" outlineLevel="0" collapsed="false"/>
    <row r="1048410" customFormat="false" ht="12.8" hidden="false" customHeight="true" outlineLevel="0" collapsed="false"/>
    <row r="1048411" customFormat="false" ht="12.8" hidden="false" customHeight="true" outlineLevel="0" collapsed="false"/>
    <row r="1048412" customFormat="false" ht="12.8" hidden="false" customHeight="true" outlineLevel="0" collapsed="false"/>
    <row r="1048413" customFormat="false" ht="12.8" hidden="false" customHeight="true" outlineLevel="0" collapsed="false"/>
    <row r="1048414" customFormat="false" ht="12.8" hidden="false" customHeight="true" outlineLevel="0" collapsed="false"/>
    <row r="1048415" customFormat="false" ht="12.8" hidden="false" customHeight="true" outlineLevel="0" collapsed="false"/>
    <row r="1048416" customFormat="false" ht="12.8" hidden="false" customHeight="true" outlineLevel="0" collapsed="false"/>
    <row r="1048417" customFormat="false" ht="12.8" hidden="false" customHeight="true" outlineLevel="0" collapsed="false"/>
    <row r="1048418" customFormat="false" ht="12.8" hidden="false" customHeight="true" outlineLevel="0" collapsed="false"/>
    <row r="1048419" customFormat="false" ht="12.8" hidden="false" customHeight="true" outlineLevel="0" collapsed="false"/>
    <row r="1048420" customFormat="false" ht="12.8" hidden="false" customHeight="true" outlineLevel="0" collapsed="false"/>
    <row r="1048421" customFormat="false" ht="12.8" hidden="false" customHeight="true" outlineLevel="0" collapsed="false"/>
    <row r="1048422" customFormat="false" ht="12.8" hidden="false" customHeight="true" outlineLevel="0" collapsed="false"/>
    <row r="1048423" customFormat="false" ht="12.8" hidden="false" customHeight="true" outlineLevel="0" collapsed="false"/>
    <row r="1048424" customFormat="false" ht="12.8" hidden="false" customHeight="true" outlineLevel="0" collapsed="false"/>
    <row r="1048425" customFormat="false" ht="12.8" hidden="false" customHeight="true" outlineLevel="0" collapsed="false"/>
    <row r="1048426" customFormat="false" ht="12.8" hidden="false" customHeight="true" outlineLevel="0" collapsed="false"/>
    <row r="1048427" customFormat="false" ht="12.8" hidden="false" customHeight="true" outlineLevel="0" collapsed="false"/>
    <row r="1048428" customFormat="false" ht="12.8" hidden="false" customHeight="true" outlineLevel="0" collapsed="false"/>
    <row r="1048429" customFormat="false" ht="12.8" hidden="false" customHeight="true" outlineLevel="0" collapsed="false"/>
    <row r="1048430" customFormat="false" ht="12.8" hidden="false" customHeight="true" outlineLevel="0" collapsed="false"/>
    <row r="1048431" customFormat="false" ht="12.8" hidden="false" customHeight="true" outlineLevel="0" collapsed="false"/>
    <row r="1048432" customFormat="false" ht="12.8" hidden="false" customHeight="true" outlineLevel="0" collapsed="false"/>
    <row r="1048433" customFormat="false" ht="12.8" hidden="false" customHeight="true" outlineLevel="0" collapsed="false"/>
    <row r="1048434" customFormat="false" ht="12.8" hidden="false" customHeight="true" outlineLevel="0" collapsed="false"/>
    <row r="1048435" customFormat="false" ht="12.8" hidden="false" customHeight="true" outlineLevel="0" collapsed="false"/>
    <row r="1048436" customFormat="false" ht="12.8" hidden="false" customHeight="true" outlineLevel="0" collapsed="false"/>
    <row r="1048437" customFormat="false" ht="12.8" hidden="false" customHeight="true" outlineLevel="0" collapsed="false"/>
    <row r="1048438" customFormat="false" ht="12.8" hidden="false" customHeight="true" outlineLevel="0" collapsed="false"/>
    <row r="1048439" customFormat="false" ht="12.8" hidden="false" customHeight="true" outlineLevel="0" collapsed="false"/>
    <row r="1048440" customFormat="false" ht="12.8" hidden="false" customHeight="true" outlineLevel="0" collapsed="false"/>
    <row r="1048441" customFormat="false" ht="12.8" hidden="false" customHeight="true" outlineLevel="0" collapsed="false"/>
    <row r="1048442" customFormat="false" ht="12.8" hidden="false" customHeight="true" outlineLevel="0" collapsed="false"/>
    <row r="1048443" customFormat="false" ht="12.8" hidden="false" customHeight="true" outlineLevel="0" collapsed="false"/>
    <row r="1048444" customFormat="false" ht="12.8" hidden="false" customHeight="true" outlineLevel="0" collapsed="false"/>
    <row r="1048445" customFormat="false" ht="12.8" hidden="false" customHeight="true" outlineLevel="0" collapsed="false"/>
    <row r="1048446" customFormat="false" ht="12.8" hidden="false" customHeight="true" outlineLevel="0" collapsed="false"/>
    <row r="1048447" customFormat="false" ht="12.8" hidden="false" customHeight="true" outlineLevel="0" collapsed="false"/>
    <row r="1048448" customFormat="false" ht="12.8" hidden="false" customHeight="true" outlineLevel="0" collapsed="false"/>
    <row r="1048449" customFormat="false" ht="12.8" hidden="false" customHeight="true" outlineLevel="0" collapsed="false"/>
    <row r="1048450" customFormat="false" ht="12.8" hidden="false" customHeight="true" outlineLevel="0" collapsed="false"/>
    <row r="1048451" customFormat="false" ht="12.8" hidden="false" customHeight="true" outlineLevel="0" collapsed="false"/>
    <row r="1048452" customFormat="false" ht="12.8" hidden="false" customHeight="true" outlineLevel="0" collapsed="false"/>
    <row r="1048453" customFormat="false" ht="12.8" hidden="false" customHeight="true" outlineLevel="0" collapsed="false"/>
    <row r="1048454" customFormat="false" ht="12.8" hidden="false" customHeight="true" outlineLevel="0" collapsed="false"/>
    <row r="1048455" customFormat="false" ht="12.8" hidden="false" customHeight="true" outlineLevel="0" collapsed="false"/>
    <row r="1048456" customFormat="false" ht="12.8" hidden="false" customHeight="true" outlineLevel="0" collapsed="false"/>
    <row r="1048457" customFormat="false" ht="12.8" hidden="false" customHeight="true" outlineLevel="0" collapsed="false"/>
    <row r="1048458" customFormat="false" ht="12.8" hidden="false" customHeight="true" outlineLevel="0" collapsed="false"/>
    <row r="1048459" customFormat="false" ht="12.8" hidden="false" customHeight="true" outlineLevel="0" collapsed="false"/>
    <row r="1048460" customFormat="false" ht="12.8" hidden="false" customHeight="true" outlineLevel="0" collapsed="false"/>
    <row r="1048461" customFormat="false" ht="12.8" hidden="false" customHeight="true" outlineLevel="0" collapsed="false"/>
    <row r="1048462" customFormat="false" ht="12.8" hidden="false" customHeight="true" outlineLevel="0" collapsed="false"/>
    <row r="1048463" customFormat="false" ht="12.8" hidden="false" customHeight="true" outlineLevel="0" collapsed="false"/>
    <row r="1048464" customFormat="false" ht="12.8" hidden="false" customHeight="true" outlineLevel="0" collapsed="false"/>
    <row r="1048465" customFormat="false" ht="12.8" hidden="false" customHeight="true" outlineLevel="0" collapsed="false"/>
    <row r="1048466" customFormat="false" ht="12.8" hidden="false" customHeight="true" outlineLevel="0" collapsed="false"/>
    <row r="1048467" customFormat="false" ht="12.8" hidden="false" customHeight="true" outlineLevel="0" collapsed="false"/>
    <row r="1048468" customFormat="false" ht="12.8" hidden="false" customHeight="true" outlineLevel="0" collapsed="false"/>
    <row r="1048469" customFormat="false" ht="12.8" hidden="false" customHeight="true" outlineLevel="0" collapsed="false"/>
    <row r="1048470" customFormat="false" ht="12.8" hidden="false" customHeight="true" outlineLevel="0" collapsed="false"/>
    <row r="1048471" customFormat="false" ht="12.8" hidden="false" customHeight="true" outlineLevel="0" collapsed="false"/>
    <row r="1048472" customFormat="false" ht="12.8" hidden="false" customHeight="true" outlineLevel="0" collapsed="false"/>
    <row r="1048473" customFormat="false" ht="12.8" hidden="false" customHeight="true" outlineLevel="0" collapsed="false"/>
    <row r="1048474" customFormat="false" ht="12.8" hidden="false" customHeight="true" outlineLevel="0" collapsed="false"/>
    <row r="1048475" customFormat="false" ht="12.8" hidden="false" customHeight="true" outlineLevel="0" collapsed="false"/>
    <row r="1048476" customFormat="false" ht="12.8" hidden="false" customHeight="true" outlineLevel="0" collapsed="false"/>
    <row r="1048477" customFormat="false" ht="12.8" hidden="false" customHeight="true" outlineLevel="0" collapsed="false"/>
    <row r="1048478" customFormat="false" ht="12.8" hidden="false" customHeight="true" outlineLevel="0" collapsed="false"/>
    <row r="1048479" customFormat="false" ht="12.8" hidden="false" customHeight="true" outlineLevel="0" collapsed="false"/>
    <row r="1048480" customFormat="false" ht="12.8" hidden="false" customHeight="true" outlineLevel="0" collapsed="false"/>
    <row r="1048481" customFormat="false" ht="12.8" hidden="false" customHeight="true" outlineLevel="0" collapsed="false"/>
    <row r="1048482" customFormat="false" ht="12.8" hidden="false" customHeight="true" outlineLevel="0" collapsed="false"/>
    <row r="1048483" customFormat="false" ht="12.8" hidden="false" customHeight="true" outlineLevel="0" collapsed="false"/>
    <row r="1048484" customFormat="false" ht="12.8" hidden="false" customHeight="true" outlineLevel="0" collapsed="false"/>
    <row r="1048485" customFormat="false" ht="12.8" hidden="false" customHeight="true" outlineLevel="0" collapsed="false"/>
    <row r="1048486" customFormat="false" ht="12.8" hidden="false" customHeight="true" outlineLevel="0" collapsed="false"/>
    <row r="1048487" customFormat="false" ht="12.8" hidden="false" customHeight="true" outlineLevel="0" collapsed="false"/>
    <row r="1048488" customFormat="false" ht="12.8" hidden="false" customHeight="true" outlineLevel="0" collapsed="false"/>
    <row r="1048489" customFormat="false" ht="12.8" hidden="false" customHeight="true" outlineLevel="0" collapsed="false"/>
    <row r="1048490" customFormat="false" ht="12.8" hidden="false" customHeight="true" outlineLevel="0" collapsed="false"/>
    <row r="1048491" customFormat="false" ht="12.8" hidden="false" customHeight="true" outlineLevel="0" collapsed="false"/>
    <row r="1048492" customFormat="false" ht="12.8" hidden="false" customHeight="true" outlineLevel="0" collapsed="false"/>
    <row r="1048493" customFormat="false" ht="12.8" hidden="false" customHeight="true" outlineLevel="0" collapsed="false"/>
    <row r="1048494" customFormat="false" ht="12.8" hidden="false" customHeight="true" outlineLevel="0" collapsed="false"/>
    <row r="1048495" customFormat="false" ht="12.8" hidden="false" customHeight="true" outlineLevel="0" collapsed="false"/>
    <row r="1048496" customFormat="false" ht="12.8" hidden="false" customHeight="true" outlineLevel="0" collapsed="false"/>
    <row r="1048497" customFormat="false" ht="12.8" hidden="false" customHeight="true" outlineLevel="0" collapsed="false"/>
    <row r="1048498" customFormat="false" ht="12.8" hidden="false" customHeight="true" outlineLevel="0" collapsed="false"/>
    <row r="1048499" customFormat="false" ht="12.8" hidden="false" customHeight="true" outlineLevel="0" collapsed="false"/>
    <row r="1048500" customFormat="false" ht="12.8" hidden="false" customHeight="true" outlineLevel="0" collapsed="false"/>
    <row r="1048501" customFormat="false" ht="12.8" hidden="false" customHeight="true" outlineLevel="0" collapsed="false"/>
    <row r="1048502" customFormat="false" ht="12.8" hidden="false" customHeight="true" outlineLevel="0" collapsed="false"/>
    <row r="1048503" customFormat="false" ht="12.8" hidden="false" customHeight="true" outlineLevel="0" collapsed="false"/>
    <row r="1048504" customFormat="false" ht="12.8" hidden="false" customHeight="true" outlineLevel="0" collapsed="false"/>
    <row r="1048505" customFormat="false" ht="12.8" hidden="false" customHeight="true" outlineLevel="0" collapsed="false"/>
    <row r="1048506" customFormat="false" ht="12.8" hidden="false" customHeight="true" outlineLevel="0" collapsed="false"/>
    <row r="1048507" customFormat="false" ht="12.8" hidden="false" customHeight="true" outlineLevel="0" collapsed="false"/>
    <row r="1048508" customFormat="false" ht="12.8" hidden="false" customHeight="true" outlineLevel="0" collapsed="false"/>
    <row r="1048509" customFormat="false" ht="12.8" hidden="false" customHeight="true" outlineLevel="0" collapsed="false"/>
    <row r="1048510" customFormat="false" ht="12.8" hidden="false" customHeight="true" outlineLevel="0" collapsed="false"/>
    <row r="1048511" customFormat="false" ht="12.8" hidden="false" customHeight="true" outlineLevel="0" collapsed="false"/>
    <row r="1048512" customFormat="false" ht="12.8" hidden="false" customHeight="true" outlineLevel="0" collapsed="false"/>
    <row r="1048513" customFormat="false" ht="12.8" hidden="false" customHeight="true" outlineLevel="0" collapsed="false"/>
    <row r="1048514" customFormat="false" ht="12.8" hidden="false" customHeight="true" outlineLevel="0" collapsed="false"/>
    <row r="1048515" customFormat="false" ht="12.8" hidden="false" customHeight="true" outlineLevel="0" collapsed="false"/>
    <row r="1048516" customFormat="false" ht="12.8" hidden="false" customHeight="true" outlineLevel="0" collapsed="false"/>
    <row r="1048517" customFormat="false" ht="12.8" hidden="false" customHeight="true" outlineLevel="0" collapsed="false"/>
    <row r="1048518" customFormat="false" ht="12.8" hidden="false" customHeight="true" outlineLevel="0" collapsed="false"/>
    <row r="1048519" customFormat="false" ht="12.8" hidden="false" customHeight="true" outlineLevel="0" collapsed="false"/>
    <row r="1048520" customFormat="false" ht="12.8" hidden="false" customHeight="true" outlineLevel="0" collapsed="false"/>
    <row r="1048521" customFormat="false" ht="12.8" hidden="false" customHeight="true" outlineLevel="0" collapsed="false"/>
    <row r="1048522" customFormat="false" ht="12.8" hidden="false" customHeight="true" outlineLevel="0" collapsed="false"/>
    <row r="1048523" customFormat="false" ht="12.8" hidden="false" customHeight="true" outlineLevel="0" collapsed="false"/>
    <row r="1048524" customFormat="false" ht="12.8" hidden="false" customHeight="true" outlineLevel="0" collapsed="false"/>
    <row r="1048525" customFormat="false" ht="12.8" hidden="false" customHeight="true" outlineLevel="0" collapsed="false"/>
    <row r="1048526" customFormat="false" ht="12.8" hidden="false" customHeight="true" outlineLevel="0" collapsed="false"/>
    <row r="1048527" customFormat="false" ht="12.8" hidden="false" customHeight="true" outlineLevel="0" collapsed="false"/>
    <row r="1048528" customFormat="false" ht="12.8" hidden="false" customHeight="true" outlineLevel="0" collapsed="false"/>
    <row r="1048529" customFormat="false" ht="12.8" hidden="false" customHeight="true" outlineLevel="0" collapsed="false"/>
    <row r="1048530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0">
    <mergeCell ref="A1:M1"/>
    <mergeCell ref="A2:H2"/>
    <mergeCell ref="A3:M3"/>
    <mergeCell ref="A4:H4"/>
    <mergeCell ref="A6:M6"/>
    <mergeCell ref="A8:M8"/>
    <mergeCell ref="C13:E13"/>
    <mergeCell ref="F13:H13"/>
    <mergeCell ref="I13:J13"/>
    <mergeCell ref="K13:M1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85</TotalTime>
  <Application>LibreOffice/5.4.7.2$Windows_x86 LibreOffice_project/c838ef25c16710f8838b1faec480ebba495259d0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2022-09-30T11:15:47Z</dcterms:created>
  <dc:creator/>
  <dc:description/>
  <dc:language>ru-RU</dc:language>
  <cp:lastModifiedBy/>
  <dcterms:modified xsi:type="dcterms:W3CDTF">2022-10-07T12:31:54Z</dcterms:modified>
  <cp:revision>17</cp:revision>
  <dc:subject/>
  <dc:title/>
</cp:coreProperties>
</file>