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<sst xmlns="http://schemas.openxmlformats.org/spreadsheetml/2006/main" count="51" uniqueCount="47">
  <si>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Анализ зарплаты по сотрудникам (помесячно)</t>
  </si>
  <si>
    <t>Организация</t>
  </si>
  <si>
    <t>Месяц</t>
  </si>
  <si>
    <t>Декабрь 2020</t>
  </si>
  <si>
    <t>Подразделение</t>
  </si>
  <si>
    <t>Сальдо на начало месяца</t>
  </si>
  <si>
    <t>Отработано</t>
  </si>
  <si>
    <t>Не отработано</t>
  </si>
  <si>
    <t>Пособие при постановке на учет в ранние сроки беременности</t>
  </si>
  <si>
    <t>Пособие при рождении ребенка</t>
  </si>
  <si>
    <t>Оклад (по часам)</t>
  </si>
  <si>
    <t>Районн. коэфф.</t>
  </si>
  <si>
    <t>Северн. надб.</t>
  </si>
  <si>
    <t>Отпуск</t>
  </si>
  <si>
    <t>Дополнительный ежегодный отпуск</t>
  </si>
  <si>
    <t>Компенсация отпуска (Отпуск основной)</t>
  </si>
  <si>
    <t>Компенсация отпуска (Дополнительный ежегодный отпуск)</t>
  </si>
  <si>
    <t>Отп. по берем.</t>
  </si>
  <si>
    <t>Больничный</t>
  </si>
  <si>
    <t>Больн. (работодат.)</t>
  </si>
  <si>
    <t>Уход за детьми-инв.</t>
  </si>
  <si>
    <t>Уход за реб. до 1,5</t>
  </si>
  <si>
    <t>Уход за реб. до 3</t>
  </si>
  <si>
    <t>Надбавка за работу с вредными условиями труда</t>
  </si>
  <si>
    <t>Премия (с декабря 2019г.)</t>
  </si>
  <si>
    <t>Всего начислено</t>
  </si>
  <si>
    <t>НДФЛ</t>
  </si>
  <si>
    <t>Исп. лист</t>
  </si>
  <si>
    <t>Всего удержано</t>
  </si>
  <si>
    <t>Выплата аванса</t>
  </si>
  <si>
    <t>Выплата зарплаты</t>
  </si>
  <si>
    <t>Выплата в межрасчетный период</t>
  </si>
  <si>
    <t>Всего включено в ведомости</t>
  </si>
  <si>
    <t>Стоимость подарков и призов</t>
  </si>
  <si>
    <t>Доход в натуральной форме</t>
  </si>
  <si>
    <t>Справочно</t>
  </si>
  <si>
    <t>Сальдо на конец месяца</t>
  </si>
  <si>
    <t>Сотрудник</t>
  </si>
  <si>
    <t>Дней</t>
  </si>
  <si>
    <t>Часов</t>
  </si>
  <si>
    <t>Автоцентр "Тойота"</t>
  </si>
  <si>
    <t>Районн. коэфф. Расчетный</t>
  </si>
  <si>
    <t>Разница</t>
  </si>
  <si>
    <t>К выплате на руки</t>
  </si>
  <si>
    <t>НДФЛ расчетный</t>
  </si>
  <si>
    <t>разница</t>
  </si>
  <si>
    <t>ООО "Авторем"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</si>
</sst>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8"/>
      <name val="Arial"/>
      <family val="2"/>
    </font>
    <font>
      <b/>
      <sz val="18"/>
      <color indexed="24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5" fillId="33" borderId="11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S9"/>
  <sheetViews>
    <sheetView tabSelected="1" zoomScalePageLayoutView="0" workbookViewId="0" topLeftCell="A1">
      <selection activeCell="D5" sqref="D5:J5"/>
    </sheetView>
  </sheetViews>
  <sheetFormatPr defaultColWidth="10.66015625" defaultRowHeight="11.25" outlineLevelRow="1" outlineLevelCol="1"/>
  <cols>
    <col min="1" max="1" width="10.5" style="0" customWidth="1"/>
    <col min="2" max="2" width="18.66015625" style="0" customWidth="1"/>
    <col min="3" max="3" width="5.83203125" style="0" customWidth="1"/>
    <col min="4" max="4" width="12.33203125" style="0" customWidth="1"/>
    <col min="5" max="5" width="7.66015625" style="0" customWidth="1"/>
    <col min="6" max="6" width="11.16015625" style="0" customWidth="1"/>
    <col min="7" max="7" width="3.83203125" style="0" customWidth="1"/>
    <col min="8" max="8" width="5.5" style="0" customWidth="1"/>
    <col min="9" max="9" width="10.66015625" style="0" customWidth="1"/>
    <col min="10" max="10" width="10.5" style="0" customWidth="1" outlineLevel="1"/>
    <col min="11" max="11" width="12" style="0" customWidth="1" outlineLevel="1"/>
    <col min="12" max="12" width="14.16015625" style="0" customWidth="1" outlineLevel="1"/>
    <col min="13" max="15" width="13.33203125" style="0" customWidth="1" outlineLevel="1"/>
    <col min="16" max="16" width="15" style="0" customWidth="1" outlineLevel="1"/>
    <col min="17" max="17" width="14.16015625" style="0" customWidth="1" outlineLevel="1"/>
    <col min="18" max="18" width="13.16015625" style="0" customWidth="1" outlineLevel="1"/>
    <col min="19" max="19" width="12.66015625" style="0" customWidth="1" outlineLevel="1"/>
    <col min="20" max="22" width="13" style="0" customWidth="1" outlineLevel="1"/>
    <col min="23" max="23" width="14" style="0" customWidth="1" outlineLevel="1"/>
    <col min="24" max="24" width="12" style="0" customWidth="1" outlineLevel="1"/>
    <col min="25" max="25" width="12.66015625" style="0" customWidth="1" outlineLevel="1"/>
    <col min="26" max="26" width="13.16015625" style="0" customWidth="1" outlineLevel="1"/>
    <col min="27" max="27" width="14" style="0" customWidth="1" outlineLevel="1"/>
    <col min="28" max="28" width="13.5" style="0" customWidth="1" outlineLevel="1"/>
    <col min="29" max="29" width="12.83203125" style="0" customWidth="1" outlineLevel="1"/>
    <col min="30" max="30" width="18.16015625" style="0" customWidth="1" outlineLevel="1"/>
    <col min="31" max="32" width="18.16015625" style="0" customWidth="1"/>
    <col min="33" max="36" width="18.16015625" style="0" customWidth="1" outlineLevel="1"/>
    <col min="37" max="37" width="18.16015625" style="0" customWidth="1"/>
    <col min="38" max="40" width="18.16015625" style="0" customWidth="1" outlineLevel="1"/>
    <col min="41" max="41" width="18.16015625" style="0" customWidth="1"/>
    <col min="42" max="43" width="18.16015625" style="0" customWidth="1" outlineLevel="1"/>
    <col min="44" max="45" width="18.16015625" style="0" customWidth="1"/>
  </cols>
  <sheetData>
    <row r="1" ht="9.75" customHeight="1"/>
    <row r="2" spans="1:7" ht="24" customHeight="1">
      <c r="A2" s="1" t="s">
        <v>0</v>
      </c>
      <c r="B2" s="1"/>
      <c r="C2" s="1"/>
      <c r="D2" s="1"/>
      <c r="E2" s="1"/>
      <c r="F2" s="1"/>
      <c r="G2" s="1"/>
    </row>
    <row r="3" ht="9.75" customHeight="1"/>
    <row r="4" spans="1:10" ht="36" customHeight="1">
      <c r="A4" s="9" t="s">
        <v>1</v>
      </c>
      <c r="B4" s="9"/>
      <c r="C4" s="9"/>
      <c r="D4" s="10" t="s">
        <v>46</v>
      </c>
      <c r="E4" s="10"/>
      <c r="F4" s="10"/>
      <c r="G4" s="10"/>
      <c r="H4" s="10"/>
      <c r="I4" s="10"/>
      <c r="J4" s="10"/>
    </row>
    <row r="5" spans="1:10" ht="18.75" customHeight="1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10"/>
      <c r="J5" s="10"/>
    </row>
    <row r="6" ht="9.75" customHeight="1"/>
    <row r="7" spans="1:45" ht="30" customHeight="1" outlineLevel="1">
      <c r="A7" s="11" t="s">
        <v>4</v>
      </c>
      <c r="B7" s="11"/>
      <c r="C7" s="12" t="s">
        <v>5</v>
      </c>
      <c r="D7" s="12"/>
      <c r="E7" s="15" t="s">
        <v>6</v>
      </c>
      <c r="F7" s="15"/>
      <c r="G7" s="15" t="s">
        <v>7</v>
      </c>
      <c r="H7" s="15"/>
      <c r="I7" s="15"/>
      <c r="J7" s="16" t="s">
        <v>8</v>
      </c>
      <c r="K7" s="16" t="s">
        <v>9</v>
      </c>
      <c r="L7" s="16" t="s">
        <v>10</v>
      </c>
      <c r="M7" s="16" t="s">
        <v>11</v>
      </c>
      <c r="N7" s="7" t="s">
        <v>41</v>
      </c>
      <c r="O7" s="7" t="s">
        <v>42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16</v>
      </c>
      <c r="U7" s="7" t="s">
        <v>12</v>
      </c>
      <c r="V7" s="7" t="s">
        <v>42</v>
      </c>
      <c r="W7" s="16" t="s">
        <v>17</v>
      </c>
      <c r="X7" s="16" t="s">
        <v>18</v>
      </c>
      <c r="Y7" s="16" t="s">
        <v>19</v>
      </c>
      <c r="Z7" s="16" t="s">
        <v>20</v>
      </c>
      <c r="AA7" s="16" t="s">
        <v>21</v>
      </c>
      <c r="AB7" s="16" t="s">
        <v>22</v>
      </c>
      <c r="AC7" s="16" t="s">
        <v>23</v>
      </c>
      <c r="AD7" s="16" t="s">
        <v>24</v>
      </c>
      <c r="AE7" s="12" t="s">
        <v>25</v>
      </c>
      <c r="AF7" s="7" t="s">
        <v>43</v>
      </c>
      <c r="AG7" s="16" t="s">
        <v>26</v>
      </c>
      <c r="AH7" s="7" t="s">
        <v>44</v>
      </c>
      <c r="AI7" s="7" t="s">
        <v>45</v>
      </c>
      <c r="AJ7" s="16" t="s">
        <v>27</v>
      </c>
      <c r="AK7" s="12" t="s">
        <v>28</v>
      </c>
      <c r="AL7" s="16" t="s">
        <v>29</v>
      </c>
      <c r="AM7" s="16" t="s">
        <v>30</v>
      </c>
      <c r="AN7" s="16" t="s">
        <v>31</v>
      </c>
      <c r="AO7" s="12" t="s">
        <v>32</v>
      </c>
      <c r="AP7" s="16" t="s">
        <v>33</v>
      </c>
      <c r="AQ7" s="16" t="s">
        <v>34</v>
      </c>
      <c r="AR7" s="12" t="s">
        <v>35</v>
      </c>
      <c r="AS7" s="12" t="s">
        <v>36</v>
      </c>
    </row>
    <row r="8" spans="1:45" ht="36.75" customHeight="1" outlineLevel="1">
      <c r="A8" s="11" t="s">
        <v>37</v>
      </c>
      <c r="B8" s="11"/>
      <c r="C8" s="13"/>
      <c r="D8" s="14"/>
      <c r="E8" s="2" t="s">
        <v>38</v>
      </c>
      <c r="F8" s="2" t="s">
        <v>39</v>
      </c>
      <c r="G8" s="11" t="s">
        <v>38</v>
      </c>
      <c r="H8" s="11"/>
      <c r="I8" s="2" t="s">
        <v>39</v>
      </c>
      <c r="J8" s="17"/>
      <c r="K8" s="18"/>
      <c r="L8" s="18"/>
      <c r="M8" s="18"/>
      <c r="N8" s="8"/>
      <c r="O8" s="8"/>
      <c r="P8" s="18"/>
      <c r="Q8" s="18"/>
      <c r="R8" s="18"/>
      <c r="S8" s="18"/>
      <c r="T8" s="18"/>
      <c r="U8" s="8"/>
      <c r="V8" s="8"/>
      <c r="W8" s="18"/>
      <c r="X8" s="18"/>
      <c r="Y8" s="18"/>
      <c r="Z8" s="18"/>
      <c r="AA8" s="18"/>
      <c r="AB8" s="18"/>
      <c r="AC8" s="18"/>
      <c r="AD8" s="18"/>
      <c r="AE8" s="19"/>
      <c r="AF8" s="8"/>
      <c r="AG8" s="18"/>
      <c r="AH8" s="8"/>
      <c r="AI8" s="8"/>
      <c r="AJ8" s="18"/>
      <c r="AK8" s="19"/>
      <c r="AL8" s="18"/>
      <c r="AM8" s="18"/>
      <c r="AN8" s="18"/>
      <c r="AO8" s="19"/>
      <c r="AP8" s="18"/>
      <c r="AQ8" s="18"/>
      <c r="AR8" s="19"/>
      <c r="AS8" s="19"/>
    </row>
    <row r="9" spans="1:45" ht="11.25" customHeight="1" outlineLevel="1">
      <c r="A9" s="20" t="s">
        <v>40</v>
      </c>
      <c r="B9" s="20"/>
      <c r="C9" s="21">
        <v>3033328.63</v>
      </c>
      <c r="D9" s="21"/>
      <c r="E9" s="4">
        <v>984</v>
      </c>
      <c r="F9" s="3">
        <v>8472.26</v>
      </c>
      <c r="G9" s="22">
        <v>214</v>
      </c>
      <c r="H9" s="22"/>
      <c r="I9" s="3">
        <v>1997.56</v>
      </c>
      <c r="J9" s="3">
        <v>1012.73</v>
      </c>
      <c r="K9" s="3">
        <v>27006.18</v>
      </c>
      <c r="L9" s="3">
        <v>635753.47</v>
      </c>
      <c r="M9" s="3">
        <v>1629778.15</v>
      </c>
      <c r="N9" s="6">
        <f>(L9+AD9+AC9)*70%</f>
        <v>1629778.1289999997</v>
      </c>
      <c r="O9" s="6">
        <f>M9-N9</f>
        <v>0.021000000182539225</v>
      </c>
      <c r="P9" s="3">
        <v>958742.05</v>
      </c>
      <c r="Q9" s="3">
        <v>137643.51</v>
      </c>
      <c r="R9" s="3">
        <v>201108.82</v>
      </c>
      <c r="S9" s="3">
        <v>100975.94</v>
      </c>
      <c r="T9" s="3">
        <v>145127.56</v>
      </c>
      <c r="U9" s="6">
        <f>(L9+AC9+AD9)*50%</f>
        <v>1164127.2349999999</v>
      </c>
      <c r="V9" s="6">
        <f>P9-U9</f>
        <v>-205385.18499999982</v>
      </c>
      <c r="W9" s="3">
        <v>168126</v>
      </c>
      <c r="X9" s="3">
        <v>129823.63</v>
      </c>
      <c r="Y9" s="3">
        <v>28356.93</v>
      </c>
      <c r="Z9" s="3">
        <v>35932.6</v>
      </c>
      <c r="AA9" s="3">
        <v>113485.2</v>
      </c>
      <c r="AB9" s="5">
        <v>433.06</v>
      </c>
      <c r="AC9" s="5">
        <v>455</v>
      </c>
      <c r="AD9" s="3">
        <v>1692046</v>
      </c>
      <c r="AE9" s="3">
        <v>6005806.83</v>
      </c>
      <c r="AF9" s="6">
        <f>AJ9+AL9+AS9</f>
        <v>4355012.42</v>
      </c>
      <c r="AG9" s="3">
        <v>742928</v>
      </c>
      <c r="AH9" s="6">
        <f>(AE9-Z9-AA9-AB9-J9-K9+AP9)*13%</f>
        <v>767381.8178000001</v>
      </c>
      <c r="AI9" s="6">
        <f>AG9-AH9</f>
        <v>-24453.817800000077</v>
      </c>
      <c r="AJ9" s="3">
        <v>138506.63</v>
      </c>
      <c r="AK9" s="3">
        <v>881434.63</v>
      </c>
      <c r="AL9" s="3">
        <v>619340</v>
      </c>
      <c r="AM9" s="3">
        <v>3068568.42</v>
      </c>
      <c r="AN9" s="3">
        <v>872626.62</v>
      </c>
      <c r="AO9" s="3">
        <v>4560535.04</v>
      </c>
      <c r="AP9" s="3">
        <v>75000</v>
      </c>
      <c r="AQ9" s="3">
        <v>14210</v>
      </c>
      <c r="AR9" s="3">
        <v>89210</v>
      </c>
      <c r="AS9" s="3">
        <v>3597165.79</v>
      </c>
    </row>
    <row r="10" ht="9.75" customHeight="1" outlineLevel="1"/>
  </sheetData>
  <sheetProtection/>
  <mergeCells count="49">
    <mergeCell ref="A9:B9"/>
    <mergeCell ref="C9:D9"/>
    <mergeCell ref="G9:H9"/>
    <mergeCell ref="AP7:AP8"/>
    <mergeCell ref="AQ7:AQ8"/>
    <mergeCell ref="AR7:AR8"/>
    <mergeCell ref="AS7:AS8"/>
    <mergeCell ref="A8:B8"/>
    <mergeCell ref="G8:H8"/>
    <mergeCell ref="AJ7:AJ8"/>
    <mergeCell ref="AK7:AK8"/>
    <mergeCell ref="AL7:AL8"/>
    <mergeCell ref="AM7:AM8"/>
    <mergeCell ref="AN7:AN8"/>
    <mergeCell ref="AO7:AO8"/>
    <mergeCell ref="AA7:AA8"/>
    <mergeCell ref="AB7:AB8"/>
    <mergeCell ref="AC7:AC8"/>
    <mergeCell ref="AD7:AD8"/>
    <mergeCell ref="AE7:AE8"/>
    <mergeCell ref="AG7:AG8"/>
    <mergeCell ref="AF7:AF8"/>
    <mergeCell ref="AH7:AH8"/>
    <mergeCell ref="S7:S8"/>
    <mergeCell ref="T7:T8"/>
    <mergeCell ref="W7:W8"/>
    <mergeCell ref="X7:X8"/>
    <mergeCell ref="Y7:Y8"/>
    <mergeCell ref="Z7:Z8"/>
    <mergeCell ref="U7:U8"/>
    <mergeCell ref="V7:V8"/>
    <mergeCell ref="K7:K8"/>
    <mergeCell ref="L7:L8"/>
    <mergeCell ref="M7:M8"/>
    <mergeCell ref="P7:P8"/>
    <mergeCell ref="Q7:Q8"/>
    <mergeCell ref="R7:R8"/>
    <mergeCell ref="N7:N8"/>
    <mergeCell ref="O7:O8"/>
    <mergeCell ref="AI7:AI8"/>
    <mergeCell ref="A4:C4"/>
    <mergeCell ref="D4:J4"/>
    <mergeCell ref="A5:C5"/>
    <mergeCell ref="D5:J5"/>
    <mergeCell ref="A7:B7"/>
    <mergeCell ref="C7:D8"/>
    <mergeCell ref="E7:F7"/>
    <mergeCell ref="G7:I7"/>
    <mergeCell ref="J7:J8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Соболев Василий</cp:lastModifiedBy>
  <cp:lastPrinted>2021-01-14T20:46:13Z</cp:lastPrinted>
  <dcterms:created xsi:type="dcterms:W3CDTF">2021-01-14T20:46:13Z</dcterms:created>
  <dcterms:modified xsi:type="dcterms:W3CDTF">2021-07-22T10:35:42Z</dcterms:modified>
  <cp:category/>
  <cp:version/>
  <cp:contentType/>
  <cp:contentStatus/>
  <cp:revision>1</cp:revision>
</cp:coreProperties>
</file>