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131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Z6" i="1"/>
  <c r="Z4" i="1"/>
  <c r="Y5" i="1"/>
  <c r="Z5" i="1" s="1"/>
  <c r="Y6" i="1"/>
  <c r="Y4" i="1"/>
  <c r="J4" i="1"/>
  <c r="X5" i="1"/>
  <c r="X6" i="1"/>
  <c r="X4" i="1"/>
</calcChain>
</file>

<file path=xl/sharedStrings.xml><?xml version="1.0" encoding="utf-8"?>
<sst xmlns="http://schemas.openxmlformats.org/spreadsheetml/2006/main" count="61" uniqueCount="60">
  <si>
    <t xml:space="preserve">Закупка </t>
  </si>
  <si>
    <t>Заказ клиента №</t>
  </si>
  <si>
    <t>Дата заказа</t>
  </si>
  <si>
    <t xml:space="preserve">Сумма заказа </t>
  </si>
  <si>
    <t xml:space="preserve">Сумма оплаты </t>
  </si>
  <si>
    <t>Дата оплаты заказа</t>
  </si>
  <si>
    <t xml:space="preserve">Доплата по заказу </t>
  </si>
  <si>
    <t>Дебиторская задолженность</t>
  </si>
  <si>
    <t>Менеджер</t>
  </si>
  <si>
    <t>Бренд</t>
  </si>
  <si>
    <t>Артикулы</t>
  </si>
  <si>
    <t xml:space="preserve">Количество  </t>
  </si>
  <si>
    <t>Сумма заказа</t>
  </si>
  <si>
    <t>Заказ поставщику №</t>
  </si>
  <si>
    <t xml:space="preserve">Закупщик </t>
  </si>
  <si>
    <t>Плановая сумма выкупа</t>
  </si>
  <si>
    <t>фактическая сумма выкупа</t>
  </si>
  <si>
    <t>Поставщик</t>
  </si>
  <si>
    <t>разница пла/факт</t>
  </si>
  <si>
    <t>Маржа факт Сумма</t>
  </si>
  <si>
    <t>Маржа факт  %</t>
  </si>
  <si>
    <t xml:space="preserve">Плановая дата отгрузки заказа клиента </t>
  </si>
  <si>
    <t xml:space="preserve">Дата создания заказа постащику </t>
  </si>
  <si>
    <t>Плановый расчетный срок поставки</t>
  </si>
  <si>
    <t>Фактическая дата оплаты заказа постащика</t>
  </si>
  <si>
    <t>Плановая дата прихода на склад</t>
  </si>
  <si>
    <t>Дата прихода на склад консалид или наш</t>
  </si>
  <si>
    <t>Фактическая дата прихода на склад</t>
  </si>
  <si>
    <t>Дата отгрузки</t>
  </si>
  <si>
    <t>Отклонение от срока поставки</t>
  </si>
  <si>
    <t>ссылка на товар для выкупа</t>
  </si>
  <si>
    <t>комментарий</t>
  </si>
  <si>
    <t>АКЦБ 369</t>
  </si>
  <si>
    <t>Ася</t>
  </si>
  <si>
    <t>SH30552P11A2000</t>
  </si>
  <si>
    <t>42JT-E2EZB1-F4</t>
  </si>
  <si>
    <t>42JT-R9LAT1-F4</t>
  </si>
  <si>
    <t xml:space="preserve">Оля </t>
  </si>
  <si>
    <t>Ирина</t>
  </si>
  <si>
    <t>НПК КАТАРСИС ООО</t>
  </si>
  <si>
    <t>Shipito (Европа и США)</t>
  </si>
  <si>
    <t>Dracon Cargo (Китай)</t>
  </si>
  <si>
    <t xml:space="preserve">Себестоимость </t>
  </si>
  <si>
    <t>Заказы</t>
  </si>
  <si>
    <t>Статус заказа</t>
  </si>
  <si>
    <t>Маржа %</t>
  </si>
  <si>
    <t xml:space="preserve">Маржа факт </t>
  </si>
  <si>
    <t>25.12.202</t>
  </si>
  <si>
    <t>Даты</t>
  </si>
  <si>
    <t>Новый</t>
  </si>
  <si>
    <t>Выкуплен</t>
  </si>
  <si>
    <t>Готов к отгрузке</t>
  </si>
  <si>
    <t>Разбивка заказа  по артикулу</t>
  </si>
  <si>
    <t>Отгружен</t>
  </si>
  <si>
    <t xml:space="preserve">Фин.услуги зак. Клиента </t>
  </si>
  <si>
    <t>Фин.услуги факт</t>
  </si>
  <si>
    <t>Найден поставщик</t>
  </si>
  <si>
    <t>В пути</t>
  </si>
  <si>
    <t>Консалидация</t>
  </si>
  <si>
    <t>Отменен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</si>
</sst>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EA99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E5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E599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B6D7A8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rgb="FFEA9999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A9999"/>
      </patternFill>
    </fill>
    <fill>
      <patternFill patternType="solid">
        <fgColor rgb="FF00B0F0"/>
        <bgColor rgb="FFFFE599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93C47D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Border="1" applyAlignment="1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4" fontId="1" fillId="9" borderId="1" xfId="0" applyNumberFormat="1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14" fontId="1" fillId="13" borderId="1" xfId="0" applyNumberFormat="1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0" fillId="0" borderId="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11" borderId="2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11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ont="1" applyFill="1" applyBorder="1" applyAlignment="1">
      <alignment horizontal="center"/>
    </xf>
    <xf numFmtId="10" fontId="0" fillId="0" borderId="5" xfId="0" applyNumberForma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tabSelected="1" workbookViewId="0">
      <selection activeCell="C19" sqref="C19"/>
    </sheetView>
  </sheetViews>
  <sheetFormatPr defaultRowHeight="15" x14ac:dyDescent="0.25"/>
  <cols>
    <col min="2" max="2" width="10" customWidth="1"/>
    <col min="3" max="3" width="10.140625" bestFit="1" customWidth="1"/>
    <col min="4" max="5" width="10" bestFit="1" customWidth="1"/>
    <col min="6" max="6" width="10.140625" bestFit="1" customWidth="1"/>
    <col min="7" max="7" width="10.42578125" customWidth="1"/>
    <col min="8" max="8" width="9.42578125" customWidth="1"/>
    <col min="9" max="9" width="11.7109375" customWidth="1"/>
    <col min="10" max="11" width="11.140625" customWidth="1"/>
    <col min="12" max="12" width="12.28515625" customWidth="1"/>
    <col min="13" max="13" width="10.28515625" customWidth="1"/>
    <col min="14" max="14" width="17.5703125" customWidth="1"/>
    <col min="15" max="15" width="14" customWidth="1"/>
    <col min="16" max="16" width="10" bestFit="1" customWidth="1"/>
    <col min="18" max="18" width="9.7109375" customWidth="1"/>
    <col min="19" max="20" width="10.7109375" customWidth="1"/>
    <col min="22" max="24" width="15.42578125" customWidth="1"/>
    <col min="27" max="27" width="12" customWidth="1"/>
    <col min="28" max="28" width="11.28515625" customWidth="1"/>
    <col min="29" max="29" width="11" customWidth="1"/>
    <col min="30" max="30" width="11.5703125" customWidth="1"/>
    <col min="31" max="31" width="10.140625" bestFit="1" customWidth="1"/>
    <col min="35" max="35" width="12.7109375" customWidth="1"/>
  </cols>
  <sheetData>
    <row r="2" spans="1:37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0" t="s">
        <v>52</v>
      </c>
      <c r="N2" s="40"/>
      <c r="O2" s="40"/>
      <c r="P2" s="40"/>
      <c r="Q2" s="41" t="s">
        <v>0</v>
      </c>
      <c r="R2" s="42"/>
      <c r="S2" s="42"/>
      <c r="T2" s="42"/>
      <c r="U2" s="42"/>
      <c r="V2" s="42"/>
      <c r="W2" s="42"/>
      <c r="X2" s="42"/>
      <c r="Y2" s="42"/>
      <c r="Z2" s="43"/>
      <c r="AA2" s="27" t="s">
        <v>48</v>
      </c>
      <c r="AB2" s="28"/>
      <c r="AC2" s="28"/>
      <c r="AD2" s="28"/>
      <c r="AE2" s="28"/>
      <c r="AF2" s="28"/>
      <c r="AG2" s="28"/>
      <c r="AH2" s="28"/>
      <c r="AI2" s="29"/>
      <c r="AJ2" s="1"/>
      <c r="AK2" s="1"/>
    </row>
    <row r="3" spans="1:37" ht="69.75" customHeight="1" x14ac:dyDescent="0.25">
      <c r="A3" s="7" t="s">
        <v>44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42</v>
      </c>
      <c r="J3" s="7" t="s">
        <v>46</v>
      </c>
      <c r="K3" s="7" t="s">
        <v>45</v>
      </c>
      <c r="L3" s="7" t="s">
        <v>8</v>
      </c>
      <c r="M3" s="8" t="s">
        <v>9</v>
      </c>
      <c r="N3" s="8" t="s">
        <v>10</v>
      </c>
      <c r="O3" s="9" t="s">
        <v>11</v>
      </c>
      <c r="P3" s="9" t="s">
        <v>12</v>
      </c>
      <c r="Q3" s="10" t="s">
        <v>13</v>
      </c>
      <c r="R3" s="11" t="s">
        <v>14</v>
      </c>
      <c r="S3" s="11" t="s">
        <v>15</v>
      </c>
      <c r="T3" s="11" t="s">
        <v>54</v>
      </c>
      <c r="U3" s="12" t="s">
        <v>16</v>
      </c>
      <c r="V3" s="13" t="s">
        <v>17</v>
      </c>
      <c r="W3" s="13" t="s">
        <v>55</v>
      </c>
      <c r="X3" s="11" t="s">
        <v>18</v>
      </c>
      <c r="Y3" s="11" t="s">
        <v>19</v>
      </c>
      <c r="Z3" s="14" t="s">
        <v>20</v>
      </c>
      <c r="AA3" s="15" t="s">
        <v>21</v>
      </c>
      <c r="AB3" s="16" t="s">
        <v>22</v>
      </c>
      <c r="AC3" s="17" t="s">
        <v>23</v>
      </c>
      <c r="AD3" s="15" t="s">
        <v>24</v>
      </c>
      <c r="AE3" s="18" t="s">
        <v>25</v>
      </c>
      <c r="AF3" s="15" t="s">
        <v>26</v>
      </c>
      <c r="AG3" s="19" t="s">
        <v>27</v>
      </c>
      <c r="AH3" s="19" t="s">
        <v>28</v>
      </c>
      <c r="AI3" s="20" t="s">
        <v>29</v>
      </c>
      <c r="AJ3" s="6" t="s">
        <v>30</v>
      </c>
      <c r="AK3" s="6" t="s">
        <v>31</v>
      </c>
    </row>
    <row r="4" spans="1:37" ht="36" customHeight="1" x14ac:dyDescent="0.25">
      <c r="A4" s="35" t="s">
        <v>49</v>
      </c>
      <c r="B4" s="30" t="s">
        <v>32</v>
      </c>
      <c r="C4" s="44">
        <v>44180</v>
      </c>
      <c r="D4" s="32">
        <v>500000</v>
      </c>
      <c r="E4" s="32">
        <v>100000</v>
      </c>
      <c r="F4" s="44">
        <v>44183</v>
      </c>
      <c r="G4" s="32">
        <v>400000</v>
      </c>
      <c r="H4" s="30"/>
      <c r="I4" s="32">
        <v>220000</v>
      </c>
      <c r="J4" s="32">
        <f>D4-I4</f>
        <v>280000</v>
      </c>
      <c r="K4" s="38">
        <f>J4/D4</f>
        <v>0.56000000000000005</v>
      </c>
      <c r="L4" s="30" t="s">
        <v>33</v>
      </c>
      <c r="M4" s="2"/>
      <c r="N4" s="2" t="s">
        <v>34</v>
      </c>
      <c r="O4" s="2">
        <v>1</v>
      </c>
      <c r="P4" s="3">
        <v>150000</v>
      </c>
      <c r="Q4" s="2">
        <v>35</v>
      </c>
      <c r="R4" s="2" t="s">
        <v>37</v>
      </c>
      <c r="S4" s="3">
        <v>100000</v>
      </c>
      <c r="T4" s="22"/>
      <c r="U4" s="3">
        <v>90000</v>
      </c>
      <c r="V4" s="2" t="s">
        <v>39</v>
      </c>
      <c r="W4" s="21"/>
      <c r="X4" s="3">
        <f>S4-U4</f>
        <v>10000</v>
      </c>
      <c r="Y4" s="3">
        <f>P4-U4</f>
        <v>60000</v>
      </c>
      <c r="Z4" s="4">
        <f>Y4/P4</f>
        <v>0.4</v>
      </c>
      <c r="AA4" s="5">
        <v>44256</v>
      </c>
      <c r="AB4" s="5">
        <v>44182</v>
      </c>
      <c r="AC4" s="2"/>
      <c r="AD4" s="5">
        <v>44190</v>
      </c>
      <c r="AE4" s="5">
        <v>43881</v>
      </c>
      <c r="AF4" s="2"/>
      <c r="AG4" s="2"/>
      <c r="AH4" s="2"/>
      <c r="AI4" s="2"/>
      <c r="AJ4" s="2"/>
      <c r="AK4" s="2"/>
    </row>
    <row r="5" spans="1:37" ht="30" x14ac:dyDescent="0.25">
      <c r="A5" s="36"/>
      <c r="B5" s="31"/>
      <c r="C5" s="45"/>
      <c r="D5" s="33"/>
      <c r="E5" s="33"/>
      <c r="F5" s="45"/>
      <c r="G5" s="33"/>
      <c r="H5" s="31"/>
      <c r="I5" s="33"/>
      <c r="J5" s="34"/>
      <c r="K5" s="39"/>
      <c r="L5" s="31"/>
      <c r="M5" s="2"/>
      <c r="N5" s="2" t="s">
        <v>35</v>
      </c>
      <c r="O5" s="2">
        <v>1</v>
      </c>
      <c r="P5" s="3">
        <v>100000</v>
      </c>
      <c r="Q5" s="2">
        <v>33</v>
      </c>
      <c r="R5" s="2" t="s">
        <v>38</v>
      </c>
      <c r="S5" s="3">
        <v>75000</v>
      </c>
      <c r="T5" s="22"/>
      <c r="U5" s="3">
        <v>50000</v>
      </c>
      <c r="V5" s="2" t="s">
        <v>40</v>
      </c>
      <c r="W5" s="21"/>
      <c r="X5" s="3">
        <f t="shared" ref="X5:X6" si="0">S5-U5</f>
        <v>25000</v>
      </c>
      <c r="Y5" s="3">
        <f t="shared" ref="Y5:Y6" si="1">P5-U5</f>
        <v>50000</v>
      </c>
      <c r="Z5" s="4">
        <f t="shared" ref="Z5:Z6" si="2">Y5/P5</f>
        <v>0.5</v>
      </c>
      <c r="AA5" s="5">
        <v>44256</v>
      </c>
      <c r="AB5" s="5">
        <v>44182</v>
      </c>
      <c r="AC5" s="2"/>
      <c r="AD5" s="5">
        <v>44190</v>
      </c>
      <c r="AE5" s="5">
        <v>43881</v>
      </c>
      <c r="AF5" s="2"/>
      <c r="AG5" s="2"/>
      <c r="AH5" s="2"/>
      <c r="AI5" s="2"/>
      <c r="AJ5" s="2"/>
      <c r="AK5" s="2"/>
    </row>
    <row r="6" spans="1:37" ht="21.75" customHeight="1" x14ac:dyDescent="0.25">
      <c r="A6" s="36"/>
      <c r="B6" s="31"/>
      <c r="C6" s="45"/>
      <c r="D6" s="33"/>
      <c r="E6" s="33"/>
      <c r="F6" s="45"/>
      <c r="G6" s="33"/>
      <c r="H6" s="31"/>
      <c r="I6" s="33"/>
      <c r="J6" s="34"/>
      <c r="K6" s="39"/>
      <c r="L6" s="31"/>
      <c r="M6" s="2"/>
      <c r="N6" s="2" t="s">
        <v>36</v>
      </c>
      <c r="O6" s="2">
        <v>1</v>
      </c>
      <c r="P6" s="3">
        <v>150000</v>
      </c>
      <c r="Q6" s="2">
        <v>45</v>
      </c>
      <c r="R6" s="2" t="s">
        <v>37</v>
      </c>
      <c r="S6" s="3">
        <v>98000</v>
      </c>
      <c r="T6" s="22"/>
      <c r="U6" s="3">
        <v>80000</v>
      </c>
      <c r="V6" s="2" t="s">
        <v>41</v>
      </c>
      <c r="W6" s="21"/>
      <c r="X6" s="3">
        <f t="shared" si="0"/>
        <v>18000</v>
      </c>
      <c r="Y6" s="3">
        <f t="shared" si="1"/>
        <v>70000</v>
      </c>
      <c r="Z6" s="4">
        <f t="shared" si="2"/>
        <v>0.46666666666666667</v>
      </c>
      <c r="AA6" s="5">
        <v>44256</v>
      </c>
      <c r="AB6" s="5">
        <v>44182</v>
      </c>
      <c r="AC6" s="2"/>
      <c r="AD6" s="2" t="s">
        <v>47</v>
      </c>
      <c r="AE6" s="5">
        <v>43881</v>
      </c>
      <c r="AF6" s="2"/>
      <c r="AG6" s="2"/>
      <c r="AH6" s="2"/>
      <c r="AI6" s="2"/>
      <c r="AJ6" s="2"/>
      <c r="AK6" s="2"/>
    </row>
    <row r="7" spans="1:37" ht="21.75" customHeight="1" x14ac:dyDescent="0.25">
      <c r="A7" s="24" t="s">
        <v>56</v>
      </c>
      <c r="B7" s="21"/>
      <c r="C7" s="26"/>
      <c r="D7" s="22"/>
      <c r="E7" s="22"/>
      <c r="F7" s="26"/>
      <c r="G7" s="22"/>
      <c r="H7" s="21"/>
      <c r="I7" s="22"/>
      <c r="J7" s="23"/>
      <c r="K7" s="25"/>
      <c r="L7" s="21"/>
      <c r="M7" s="21"/>
      <c r="N7" s="21"/>
      <c r="O7" s="21"/>
      <c r="P7" s="22"/>
      <c r="Q7" s="21"/>
      <c r="R7" s="21"/>
      <c r="S7" s="22"/>
      <c r="T7" s="22"/>
      <c r="U7" s="22"/>
      <c r="V7" s="21"/>
      <c r="W7" s="21"/>
      <c r="X7" s="22"/>
      <c r="Y7" s="22"/>
      <c r="Z7" s="4"/>
      <c r="AA7" s="26"/>
      <c r="AB7" s="26"/>
      <c r="AC7" s="21"/>
      <c r="AD7" s="21"/>
      <c r="AE7" s="26"/>
      <c r="AF7" s="21"/>
      <c r="AG7" s="21"/>
      <c r="AH7" s="21"/>
      <c r="AI7" s="21"/>
      <c r="AJ7" s="21"/>
      <c r="AK7" s="21"/>
    </row>
    <row r="8" spans="1:37" x14ac:dyDescent="0.25">
      <c r="A8" t="s">
        <v>50</v>
      </c>
      <c r="Z8" s="4"/>
    </row>
    <row r="9" spans="1:37" x14ac:dyDescent="0.25">
      <c r="A9" t="s">
        <v>58</v>
      </c>
      <c r="Z9" s="4"/>
    </row>
    <row r="10" spans="1:37" x14ac:dyDescent="0.25">
      <c r="A10" t="s">
        <v>57</v>
      </c>
      <c r="Z10" s="4"/>
    </row>
    <row r="11" spans="1:37" x14ac:dyDescent="0.25">
      <c r="A11" t="s">
        <v>51</v>
      </c>
    </row>
    <row r="12" spans="1:37" x14ac:dyDescent="0.25">
      <c r="A12" t="s">
        <v>53</v>
      </c>
    </row>
    <row r="13" spans="1:37" x14ac:dyDescent="0.25">
      <c r="A13" t="s">
        <v>59</v>
      </c>
    </row>
  </sheetData>
  <mergeCells count="16">
    <mergeCell ref="AA2:AI2"/>
    <mergeCell ref="L4:L6"/>
    <mergeCell ref="I4:I6"/>
    <mergeCell ref="J4:J6"/>
    <mergeCell ref="A4:A6"/>
    <mergeCell ref="A2:L2"/>
    <mergeCell ref="K4:K6"/>
    <mergeCell ref="M2:P2"/>
    <mergeCell ref="Q2:Z2"/>
    <mergeCell ref="G4:G6"/>
    <mergeCell ref="F4:F6"/>
    <mergeCell ref="E4:E6"/>
    <mergeCell ref="D4:D6"/>
    <mergeCell ref="C4:C6"/>
    <mergeCell ref="B4:B6"/>
    <mergeCell ref="H4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2021-02-10T10:49:00Z</dcterms:modified>
</cp:coreProperties>
</file>