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 ОКСАНА\"/>
    </mc:Choice>
  </mc:AlternateContent>
  <bookViews>
    <workbookView xWindow="0" yWindow="0" windowWidth="19200" windowHeight="11460" activeTab="9"/>
  </bookViews>
  <sheets>
    <sheet name="8 день" sheetId="1" r:id="rId1"/>
    <sheet name="9 день" sheetId="2" r:id="rId2"/>
    <sheet name="10 день" sheetId="3" r:id="rId3"/>
    <sheet name="1 день" sheetId="4" r:id="rId4"/>
    <sheet name="2 день" sheetId="5" r:id="rId5"/>
    <sheet name="3 день" sheetId="8" r:id="rId6"/>
    <sheet name="4 день" sheetId="9" r:id="rId7"/>
    <sheet name="5 день" sheetId="10" r:id="rId8"/>
    <sheet name="7 день" sheetId="13" r:id="rId9"/>
    <sheet name="6день" sheetId="14" r:id="rId10"/>
  </sheets>
  <calcPr calcId="162913"/>
</workbook>
</file>

<file path=xl/calcChain.xml><?xml version="1.0" encoding="utf-8"?>
<calcChain xmlns="http://schemas.openxmlformats.org/spreadsheetml/2006/main">
  <c r="H60" i="14" l="1"/>
  <c r="AO77" i="10" l="1"/>
  <c r="AN77" i="10"/>
  <c r="AM77" i="10"/>
  <c r="AL77" i="10"/>
  <c r="AK77" i="10"/>
  <c r="AJ77" i="10"/>
  <c r="AI77" i="10"/>
  <c r="AH77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F37" i="5" l="1"/>
  <c r="F31" i="5"/>
  <c r="E33" i="5"/>
  <c r="T10" i="13" l="1"/>
  <c r="E75" i="10"/>
  <c r="E73" i="10"/>
  <c r="AP75" i="10"/>
  <c r="AO75" i="10"/>
  <c r="AN75" i="10"/>
  <c r="AM75" i="10"/>
  <c r="AL75" i="10"/>
  <c r="AK75" i="10"/>
  <c r="AJ75" i="10"/>
  <c r="AI75" i="10"/>
  <c r="AH75" i="10"/>
  <c r="AG75" i="10"/>
  <c r="AF75" i="10"/>
  <c r="AE75" i="10"/>
  <c r="AD75" i="10"/>
  <c r="AC75" i="10"/>
  <c r="AB75" i="10"/>
  <c r="AA75" i="10"/>
  <c r="Z75" i="10"/>
  <c r="Y75" i="10"/>
  <c r="X75" i="10"/>
  <c r="W75" i="10"/>
  <c r="V75" i="10"/>
  <c r="U75" i="10"/>
  <c r="T75" i="10"/>
  <c r="S75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AP73" i="10"/>
  <c r="AO73" i="10"/>
  <c r="AN73" i="10"/>
  <c r="AM73" i="10"/>
  <c r="AL73" i="10"/>
  <c r="AK73" i="10"/>
  <c r="AJ73" i="10"/>
  <c r="AI73" i="10"/>
  <c r="AH73" i="10"/>
  <c r="AG73" i="10"/>
  <c r="AF73" i="10"/>
  <c r="AE73" i="10"/>
  <c r="AD73" i="10"/>
  <c r="AC73" i="10"/>
  <c r="AB73" i="10"/>
  <c r="AA73" i="10"/>
  <c r="Z73" i="10"/>
  <c r="Y73" i="10"/>
  <c r="X73" i="10"/>
  <c r="W73" i="10"/>
  <c r="V73" i="10"/>
  <c r="U73" i="10"/>
  <c r="T73" i="10"/>
  <c r="S73" i="10"/>
  <c r="R73" i="10"/>
  <c r="Q73" i="10"/>
  <c r="P73" i="10"/>
  <c r="O73" i="10"/>
  <c r="N73" i="10"/>
  <c r="M73" i="10"/>
  <c r="L73" i="10"/>
  <c r="K73" i="10"/>
  <c r="J73" i="10"/>
  <c r="I73" i="10"/>
  <c r="H73" i="10"/>
  <c r="G73" i="10"/>
  <c r="F73" i="10"/>
  <c r="AD31" i="8" l="1"/>
  <c r="AO20" i="5" l="1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E18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J52" i="4"/>
  <c r="H52" i="2" l="1"/>
  <c r="AI27" i="2" l="1"/>
  <c r="AI29" i="2"/>
  <c r="J27" i="2"/>
  <c r="AN177" i="14" l="1"/>
  <c r="AM177" i="14"/>
  <c r="AL177" i="14"/>
  <c r="AK177" i="14"/>
  <c r="AJ177" i="14"/>
  <c r="AI177" i="14"/>
  <c r="AH177" i="14"/>
  <c r="AG177" i="14"/>
  <c r="AF177" i="14"/>
  <c r="AE177" i="14"/>
  <c r="AD177" i="14"/>
  <c r="AC177" i="14"/>
  <c r="AB177" i="14"/>
  <c r="AA177" i="14"/>
  <c r="Z177" i="14"/>
  <c r="Y177" i="14"/>
  <c r="X177" i="14"/>
  <c r="W177" i="14"/>
  <c r="V177" i="14"/>
  <c r="U177" i="14"/>
  <c r="T177" i="14"/>
  <c r="S177" i="14"/>
  <c r="R177" i="14"/>
  <c r="Q177" i="14"/>
  <c r="P177" i="14"/>
  <c r="O177" i="14"/>
  <c r="N177" i="14"/>
  <c r="M177" i="14"/>
  <c r="L177" i="14"/>
  <c r="K177" i="14"/>
  <c r="J177" i="14"/>
  <c r="I177" i="14"/>
  <c r="H177" i="14"/>
  <c r="G177" i="14"/>
  <c r="F177" i="14"/>
  <c r="E177" i="14"/>
  <c r="AO75" i="14"/>
  <c r="AN75" i="14"/>
  <c r="AM75" i="14"/>
  <c r="AL75" i="14"/>
  <c r="AK75" i="14"/>
  <c r="AJ75" i="14"/>
  <c r="AI75" i="14"/>
  <c r="AH75" i="14"/>
  <c r="AG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AO73" i="14"/>
  <c r="AN73" i="14"/>
  <c r="AM73" i="14"/>
  <c r="AL73" i="14"/>
  <c r="AK73" i="14"/>
  <c r="AJ73" i="14"/>
  <c r="AI73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AO71" i="14"/>
  <c r="AN71" i="14"/>
  <c r="AM71" i="14"/>
  <c r="AL71" i="14"/>
  <c r="AK71" i="14"/>
  <c r="AJ71" i="14"/>
  <c r="AI71" i="14"/>
  <c r="AH71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AO69" i="14"/>
  <c r="AN69" i="14"/>
  <c r="AM69" i="14"/>
  <c r="AL69" i="14"/>
  <c r="AK69" i="14"/>
  <c r="AJ69" i="14"/>
  <c r="AI69" i="14"/>
  <c r="AH69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AO66" i="14"/>
  <c r="AN66" i="14"/>
  <c r="AM66" i="14"/>
  <c r="AL66" i="14"/>
  <c r="AK66" i="14"/>
  <c r="AJ66" i="14"/>
  <c r="AI66" i="14"/>
  <c r="AH66" i="14"/>
  <c r="AG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AO64" i="14"/>
  <c r="AN64" i="14"/>
  <c r="AM64" i="14"/>
  <c r="AL64" i="14"/>
  <c r="AK64" i="14"/>
  <c r="AJ64" i="14"/>
  <c r="AI64" i="14"/>
  <c r="AH64" i="14"/>
  <c r="AG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AO62" i="14"/>
  <c r="AN62" i="14"/>
  <c r="AM62" i="14"/>
  <c r="AL62" i="14"/>
  <c r="AK62" i="14"/>
  <c r="AJ62" i="14"/>
  <c r="AI62" i="14"/>
  <c r="AH62" i="14"/>
  <c r="AG62" i="14"/>
  <c r="AF62" i="14"/>
  <c r="AE62" i="14"/>
  <c r="AD62" i="14"/>
  <c r="AC62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AO60" i="14"/>
  <c r="AN60" i="14"/>
  <c r="AM60" i="14"/>
  <c r="AL60" i="14"/>
  <c r="AK60" i="14"/>
  <c r="AJ60" i="14"/>
  <c r="AI60" i="14"/>
  <c r="AH60" i="14"/>
  <c r="AG60" i="14"/>
  <c r="AF60" i="14"/>
  <c r="AE60" i="14"/>
  <c r="AD60" i="14"/>
  <c r="AC60" i="14"/>
  <c r="AB60" i="14"/>
  <c r="AA60" i="14"/>
  <c r="Z60" i="14"/>
  <c r="Y60" i="14"/>
  <c r="X60" i="14"/>
  <c r="W60" i="14"/>
  <c r="V60" i="14"/>
  <c r="U60" i="14"/>
  <c r="T60" i="14"/>
  <c r="S60" i="14"/>
  <c r="R60" i="14"/>
  <c r="Q60" i="14"/>
  <c r="P60" i="14"/>
  <c r="O60" i="14"/>
  <c r="N60" i="14"/>
  <c r="M60" i="14"/>
  <c r="L60" i="14"/>
  <c r="K60" i="14"/>
  <c r="J60" i="14"/>
  <c r="I60" i="14"/>
  <c r="G60" i="14"/>
  <c r="F60" i="14"/>
  <c r="E60" i="14"/>
  <c r="AO58" i="14"/>
  <c r="AN58" i="14"/>
  <c r="AM58" i="14"/>
  <c r="AL58" i="14"/>
  <c r="AK58" i="14"/>
  <c r="AJ58" i="14"/>
  <c r="AI58" i="14"/>
  <c r="AH58" i="14"/>
  <c r="AG58" i="14"/>
  <c r="AF58" i="14"/>
  <c r="AE58" i="14"/>
  <c r="AD58" i="14"/>
  <c r="AC58" i="14"/>
  <c r="AB58" i="14"/>
  <c r="AA58" i="14"/>
  <c r="Z58" i="14"/>
  <c r="Y58" i="14"/>
  <c r="X58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AO56" i="14"/>
  <c r="AN56" i="14"/>
  <c r="AM56" i="14"/>
  <c r="AL56" i="14"/>
  <c r="AK56" i="14"/>
  <c r="AJ56" i="14"/>
  <c r="AI56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AO54" i="14"/>
  <c r="AN54" i="14"/>
  <c r="AM54" i="14"/>
  <c r="AL54" i="14"/>
  <c r="AK54" i="14"/>
  <c r="AJ54" i="14"/>
  <c r="AI54" i="14"/>
  <c r="AH54" i="14"/>
  <c r="AG54" i="14"/>
  <c r="AF54" i="14"/>
  <c r="AE54" i="14"/>
  <c r="AD54" i="14"/>
  <c r="AC54" i="14"/>
  <c r="AB54" i="14"/>
  <c r="AA54" i="14"/>
  <c r="Z54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AO52" i="14"/>
  <c r="AN52" i="14"/>
  <c r="AM52" i="14"/>
  <c r="AL52" i="14"/>
  <c r="AK52" i="14"/>
  <c r="AJ52" i="14"/>
  <c r="AI52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AO50" i="14"/>
  <c r="AN50" i="14"/>
  <c r="AM50" i="14"/>
  <c r="AL50" i="14"/>
  <c r="AK50" i="14"/>
  <c r="AJ50" i="14"/>
  <c r="AI50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AO48" i="14"/>
  <c r="AN48" i="14"/>
  <c r="AM48" i="14"/>
  <c r="AL48" i="14"/>
  <c r="AK48" i="14"/>
  <c r="AJ48" i="14"/>
  <c r="AI48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AO46" i="14"/>
  <c r="AN46" i="14"/>
  <c r="AM46" i="14"/>
  <c r="AL46" i="14"/>
  <c r="AK46" i="14"/>
  <c r="AJ46" i="14"/>
  <c r="AI46" i="14"/>
  <c r="AH46" i="14"/>
  <c r="AG46" i="14"/>
  <c r="AF46" i="14"/>
  <c r="AE46" i="14"/>
  <c r="AD46" i="14"/>
  <c r="AC46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AO44" i="14"/>
  <c r="AN44" i="14"/>
  <c r="AM44" i="14"/>
  <c r="AL44" i="14"/>
  <c r="AK44" i="14"/>
  <c r="AJ44" i="14"/>
  <c r="AI44" i="14"/>
  <c r="AH44" i="14"/>
  <c r="AG44" i="14"/>
  <c r="AF44" i="14"/>
  <c r="AE44" i="14"/>
  <c r="AD44" i="14"/>
  <c r="AC44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AO41" i="14"/>
  <c r="AN41" i="14"/>
  <c r="AM41" i="14"/>
  <c r="AL41" i="14"/>
  <c r="AK41" i="14"/>
  <c r="AJ41" i="14"/>
  <c r="AI41" i="14"/>
  <c r="AH41" i="14"/>
  <c r="AG41" i="14"/>
  <c r="AF41" i="14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AO39" i="14"/>
  <c r="AN39" i="14"/>
  <c r="AM39" i="14"/>
  <c r="AL39" i="14"/>
  <c r="AK39" i="14"/>
  <c r="AJ39" i="14"/>
  <c r="AI39" i="14"/>
  <c r="AH39" i="14"/>
  <c r="AG39" i="14"/>
  <c r="AF39" i="14"/>
  <c r="AE39" i="14"/>
  <c r="AD39" i="14"/>
  <c r="AC39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AO37" i="14"/>
  <c r="AN37" i="14"/>
  <c r="AM37" i="14"/>
  <c r="AL37" i="14"/>
  <c r="AK37" i="14"/>
  <c r="AJ37" i="14"/>
  <c r="AI37" i="14"/>
  <c r="AH37" i="14"/>
  <c r="AG37" i="14"/>
  <c r="AF37" i="14"/>
  <c r="AE37" i="14"/>
  <c r="AD37" i="14"/>
  <c r="AC37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AO35" i="14"/>
  <c r="AN35" i="14"/>
  <c r="AM35" i="14"/>
  <c r="AL35" i="14"/>
  <c r="AK35" i="14"/>
  <c r="AJ35" i="14"/>
  <c r="AI35" i="14"/>
  <c r="AH35" i="14"/>
  <c r="AG35" i="14"/>
  <c r="AF35" i="14"/>
  <c r="AE35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AO33" i="14"/>
  <c r="AN33" i="14"/>
  <c r="AM33" i="14"/>
  <c r="AL33" i="14"/>
  <c r="AK33" i="14"/>
  <c r="AJ33" i="14"/>
  <c r="AI33" i="14"/>
  <c r="AH33" i="14"/>
  <c r="AG33" i="14"/>
  <c r="AF33" i="14"/>
  <c r="AE33" i="14"/>
  <c r="AD33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AO31" i="14"/>
  <c r="AN31" i="14"/>
  <c r="AM31" i="14"/>
  <c r="AL31" i="14"/>
  <c r="AK31" i="14"/>
  <c r="AJ31" i="14"/>
  <c r="AI31" i="14"/>
  <c r="AH31" i="14"/>
  <c r="AG31" i="14"/>
  <c r="AF31" i="14"/>
  <c r="AE31" i="14"/>
  <c r="AD31" i="14"/>
  <c r="AC31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AO29" i="14"/>
  <c r="AN29" i="14"/>
  <c r="AM29" i="14"/>
  <c r="AL29" i="14"/>
  <c r="AK29" i="14"/>
  <c r="AJ29" i="14"/>
  <c r="AI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AO27" i="14"/>
  <c r="AN27" i="14"/>
  <c r="AM27" i="14"/>
  <c r="AL27" i="14"/>
  <c r="AK27" i="14"/>
  <c r="AJ27" i="14"/>
  <c r="AI27" i="14"/>
  <c r="AH27" i="14"/>
  <c r="AG27" i="14"/>
  <c r="AF27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AO24" i="14"/>
  <c r="AN24" i="14"/>
  <c r="AM24" i="14"/>
  <c r="AL24" i="14"/>
  <c r="AK24" i="14"/>
  <c r="AJ24" i="14"/>
  <c r="AI24" i="14"/>
  <c r="AH24" i="14"/>
  <c r="AG24" i="14"/>
  <c r="AF24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AO22" i="14"/>
  <c r="AN22" i="14"/>
  <c r="AM22" i="14"/>
  <c r="AL22" i="14"/>
  <c r="AK22" i="14"/>
  <c r="AJ22" i="14"/>
  <c r="AI22" i="14"/>
  <c r="AH22" i="14"/>
  <c r="AG22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AO20" i="14"/>
  <c r="AN20" i="14"/>
  <c r="AM20" i="14"/>
  <c r="AL20" i="14"/>
  <c r="AK20" i="14"/>
  <c r="AJ20" i="14"/>
  <c r="AI20" i="14"/>
  <c r="AH20" i="14"/>
  <c r="AG20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AO18" i="14"/>
  <c r="AN18" i="14"/>
  <c r="AM18" i="14"/>
  <c r="AL18" i="14"/>
  <c r="AK18" i="14"/>
  <c r="AJ18" i="14"/>
  <c r="AI18" i="14"/>
  <c r="AH18" i="14"/>
  <c r="AG18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AO16" i="14"/>
  <c r="AN16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AO14" i="14"/>
  <c r="AO76" i="14" s="1"/>
  <c r="AN14" i="14"/>
  <c r="AM14" i="14"/>
  <c r="AL14" i="14"/>
  <c r="AK14" i="14"/>
  <c r="AJ14" i="14"/>
  <c r="AI14" i="14"/>
  <c r="AH14" i="14"/>
  <c r="AG14" i="14"/>
  <c r="AF14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Q76" i="14" s="1"/>
  <c r="P14" i="14"/>
  <c r="P76" i="14" s="1"/>
  <c r="O14" i="14"/>
  <c r="O76" i="14" s="1"/>
  <c r="N14" i="14"/>
  <c r="N76" i="14" s="1"/>
  <c r="M14" i="14"/>
  <c r="M76" i="14" s="1"/>
  <c r="L14" i="14"/>
  <c r="L76" i="14" s="1"/>
  <c r="K14" i="14"/>
  <c r="K76" i="14" s="1"/>
  <c r="J14" i="14"/>
  <c r="J76" i="14" s="1"/>
  <c r="I14" i="14"/>
  <c r="I76" i="14" s="1"/>
  <c r="H14" i="14"/>
  <c r="H76" i="14" s="1"/>
  <c r="G14" i="14"/>
  <c r="G76" i="14" s="1"/>
  <c r="F14" i="14"/>
  <c r="F76" i="14" s="1"/>
  <c r="E14" i="14"/>
  <c r="AO12" i="14"/>
  <c r="AN12" i="14"/>
  <c r="AM12" i="14"/>
  <c r="AL12" i="14"/>
  <c r="AK12" i="14"/>
  <c r="AJ12" i="14"/>
  <c r="AI12" i="14"/>
  <c r="AH12" i="14"/>
  <c r="AG12" i="14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AO10" i="14"/>
  <c r="AN10" i="14"/>
  <c r="AM10" i="14"/>
  <c r="AL10" i="14"/>
  <c r="AK10" i="14"/>
  <c r="AJ10" i="14"/>
  <c r="AI10" i="14"/>
  <c r="AH10" i="14"/>
  <c r="AG10" i="14"/>
  <c r="AF10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C7" i="14"/>
  <c r="D7" i="14" s="1"/>
  <c r="E7" i="14" s="1"/>
  <c r="F7" i="14" s="1"/>
  <c r="G7" i="14" s="1"/>
  <c r="H7" i="14" s="1"/>
  <c r="I7" i="14" s="1"/>
  <c r="J7" i="14" s="1"/>
  <c r="K7" i="14" s="1"/>
  <c r="L7" i="14" s="1"/>
  <c r="M7" i="14" s="1"/>
  <c r="N7" i="14" s="1"/>
  <c r="O7" i="14" s="1"/>
  <c r="P7" i="14" s="1"/>
  <c r="Q7" i="14" s="1"/>
  <c r="R7" i="14" s="1"/>
  <c r="S7" i="14" s="1"/>
  <c r="T7" i="14" s="1"/>
  <c r="U7" i="14" s="1"/>
  <c r="V7" i="14" s="1"/>
  <c r="W7" i="14" s="1"/>
  <c r="X7" i="14" s="1"/>
  <c r="Y7" i="14" s="1"/>
  <c r="Z7" i="14" s="1"/>
  <c r="AA7" i="14" s="1"/>
  <c r="AB7" i="14" s="1"/>
  <c r="AC7" i="14" s="1"/>
  <c r="AD7" i="14" s="1"/>
  <c r="AE7" i="14" s="1"/>
  <c r="AF7" i="14" s="1"/>
  <c r="AG7" i="14" s="1"/>
  <c r="AH7" i="14" s="1"/>
  <c r="AI7" i="14" s="1"/>
  <c r="AJ7" i="14" s="1"/>
  <c r="AK7" i="14" s="1"/>
  <c r="AL7" i="14" s="1"/>
  <c r="AM7" i="14" s="1"/>
  <c r="AN7" i="14" s="1"/>
  <c r="AO7" i="14" s="1"/>
  <c r="AN193" i="13"/>
  <c r="AM193" i="13"/>
  <c r="AL193" i="13"/>
  <c r="AK193" i="13"/>
  <c r="AJ193" i="13"/>
  <c r="AI193" i="13"/>
  <c r="AH193" i="13"/>
  <c r="AG193" i="13"/>
  <c r="AF193" i="13"/>
  <c r="AE193" i="13"/>
  <c r="AD193" i="13"/>
  <c r="AC193" i="13"/>
  <c r="AB193" i="13"/>
  <c r="AA193" i="13"/>
  <c r="Z193" i="13"/>
  <c r="Y193" i="13"/>
  <c r="X193" i="13"/>
  <c r="W193" i="13"/>
  <c r="V193" i="13"/>
  <c r="U193" i="13"/>
  <c r="T193" i="13"/>
  <c r="S193" i="13"/>
  <c r="R193" i="13"/>
  <c r="Q193" i="13"/>
  <c r="P193" i="13"/>
  <c r="O193" i="13"/>
  <c r="N193" i="13"/>
  <c r="M193" i="13"/>
  <c r="L193" i="13"/>
  <c r="K193" i="13"/>
  <c r="J193" i="13"/>
  <c r="I193" i="13"/>
  <c r="H193" i="13"/>
  <c r="G193" i="13"/>
  <c r="F193" i="13"/>
  <c r="E193" i="13"/>
  <c r="AO83" i="13"/>
  <c r="AN83" i="13"/>
  <c r="AM83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Y83" i="13"/>
  <c r="X83" i="13"/>
  <c r="W83" i="13"/>
  <c r="V83" i="13"/>
  <c r="U83" i="13"/>
  <c r="T83" i="13"/>
  <c r="S83" i="13"/>
  <c r="R83" i="13"/>
  <c r="Q83" i="13"/>
  <c r="P83" i="13"/>
  <c r="O83" i="13"/>
  <c r="N83" i="13"/>
  <c r="M83" i="13"/>
  <c r="L83" i="13"/>
  <c r="K83" i="13"/>
  <c r="J83" i="13"/>
  <c r="I83" i="13"/>
  <c r="H83" i="13"/>
  <c r="G83" i="13"/>
  <c r="F83" i="13"/>
  <c r="E83" i="13"/>
  <c r="AO81" i="13"/>
  <c r="AN81" i="13"/>
  <c r="AM81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Y81" i="13"/>
  <c r="X81" i="13"/>
  <c r="W81" i="13"/>
  <c r="V81" i="13"/>
  <c r="U81" i="13"/>
  <c r="T81" i="13"/>
  <c r="S81" i="13"/>
  <c r="R81" i="13"/>
  <c r="Q81" i="13"/>
  <c r="P81" i="13"/>
  <c r="O81" i="13"/>
  <c r="N81" i="13"/>
  <c r="M81" i="13"/>
  <c r="L81" i="13"/>
  <c r="K81" i="13"/>
  <c r="J81" i="13"/>
  <c r="I81" i="13"/>
  <c r="H81" i="13"/>
  <c r="G81" i="13"/>
  <c r="F81" i="13"/>
  <c r="E81" i="13"/>
  <c r="AO79" i="13"/>
  <c r="AN79" i="13"/>
  <c r="AM79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Y79" i="13"/>
  <c r="X79" i="13"/>
  <c r="W79" i="13"/>
  <c r="V79" i="13"/>
  <c r="U79" i="13"/>
  <c r="T79" i="13"/>
  <c r="S79" i="13"/>
  <c r="R79" i="13"/>
  <c r="Q79" i="13"/>
  <c r="P79" i="13"/>
  <c r="O79" i="13"/>
  <c r="N79" i="13"/>
  <c r="M79" i="13"/>
  <c r="L79" i="13"/>
  <c r="K79" i="13"/>
  <c r="J79" i="13"/>
  <c r="I79" i="13"/>
  <c r="H79" i="13"/>
  <c r="G79" i="13"/>
  <c r="F79" i="13"/>
  <c r="E79" i="13"/>
  <c r="AO77" i="13"/>
  <c r="AN77" i="13"/>
  <c r="AM77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Y77" i="13"/>
  <c r="X77" i="13"/>
  <c r="W77" i="13"/>
  <c r="V77" i="13"/>
  <c r="U77" i="13"/>
  <c r="T77" i="13"/>
  <c r="S77" i="13"/>
  <c r="R77" i="13"/>
  <c r="Q77" i="13"/>
  <c r="P77" i="13"/>
  <c r="O77" i="13"/>
  <c r="N77" i="13"/>
  <c r="M77" i="13"/>
  <c r="L77" i="13"/>
  <c r="K77" i="13"/>
  <c r="J77" i="13"/>
  <c r="I77" i="13"/>
  <c r="H77" i="13"/>
  <c r="G77" i="13"/>
  <c r="F77" i="13"/>
  <c r="E77" i="13"/>
  <c r="AO74" i="13"/>
  <c r="AN74" i="13"/>
  <c r="AM74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Y74" i="13"/>
  <c r="X74" i="13"/>
  <c r="W74" i="13"/>
  <c r="V74" i="13"/>
  <c r="U74" i="13"/>
  <c r="T74" i="13"/>
  <c r="S74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AO72" i="13"/>
  <c r="AN72" i="13"/>
  <c r="AM72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Y72" i="13"/>
  <c r="X72" i="13"/>
  <c r="W72" i="13"/>
  <c r="V72" i="13"/>
  <c r="U72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F72" i="13"/>
  <c r="E72" i="13"/>
  <c r="AO70" i="13"/>
  <c r="AN70" i="13"/>
  <c r="AM70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Y70" i="13"/>
  <c r="X70" i="13"/>
  <c r="W70" i="13"/>
  <c r="V70" i="13"/>
  <c r="U70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AO68" i="13"/>
  <c r="AN68" i="13"/>
  <c r="AM68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Y68" i="13"/>
  <c r="X68" i="13"/>
  <c r="W68" i="13"/>
  <c r="V68" i="13"/>
  <c r="U68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E68" i="13"/>
  <c r="AO66" i="13"/>
  <c r="AN66" i="13"/>
  <c r="AM66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Y66" i="13"/>
  <c r="X66" i="13"/>
  <c r="W66" i="13"/>
  <c r="V66" i="13"/>
  <c r="U66" i="13"/>
  <c r="T66" i="13"/>
  <c r="S66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AO64" i="13"/>
  <c r="AN64" i="13"/>
  <c r="AM64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Y64" i="13"/>
  <c r="X64" i="13"/>
  <c r="W64" i="13"/>
  <c r="V64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AO62" i="13"/>
  <c r="AN62" i="13"/>
  <c r="AM62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Y62" i="13"/>
  <c r="X62" i="13"/>
  <c r="W62" i="13"/>
  <c r="V62" i="13"/>
  <c r="U62" i="13"/>
  <c r="T62" i="13"/>
  <c r="S62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AO60" i="13"/>
  <c r="AN60" i="13"/>
  <c r="AM60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Y60" i="13"/>
  <c r="X60" i="13"/>
  <c r="W60" i="13"/>
  <c r="V60" i="13"/>
  <c r="U60" i="13"/>
  <c r="T60" i="13"/>
  <c r="S60" i="13"/>
  <c r="R60" i="13"/>
  <c r="Q60" i="13"/>
  <c r="P60" i="13"/>
  <c r="O60" i="13"/>
  <c r="N60" i="13"/>
  <c r="M60" i="13"/>
  <c r="L60" i="13"/>
  <c r="K60" i="13"/>
  <c r="J60" i="13"/>
  <c r="I60" i="13"/>
  <c r="H60" i="13"/>
  <c r="G60" i="13"/>
  <c r="F60" i="13"/>
  <c r="E60" i="13"/>
  <c r="AO58" i="13"/>
  <c r="AN58" i="13"/>
  <c r="AM58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Y58" i="13"/>
  <c r="X58" i="13"/>
  <c r="W58" i="13"/>
  <c r="V58" i="13"/>
  <c r="U58" i="13"/>
  <c r="T58" i="13"/>
  <c r="S58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F58" i="13"/>
  <c r="E58" i="13"/>
  <c r="AO56" i="13"/>
  <c r="AN56" i="13"/>
  <c r="AM56" i="13"/>
  <c r="AL56" i="13"/>
  <c r="AK56" i="13"/>
  <c r="AJ56" i="13"/>
  <c r="AI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AO54" i="13"/>
  <c r="AN54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Y54" i="13"/>
  <c r="X54" i="13"/>
  <c r="W54" i="13"/>
  <c r="V54" i="13"/>
  <c r="U54" i="13"/>
  <c r="T54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AO52" i="13"/>
  <c r="AN52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AO50" i="13"/>
  <c r="AN50" i="13"/>
  <c r="AM50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Y50" i="13"/>
  <c r="X50" i="13"/>
  <c r="W50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AO48" i="13"/>
  <c r="AN48" i="13"/>
  <c r="AM48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Y48" i="13"/>
  <c r="X48" i="13"/>
  <c r="W48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AO45" i="13"/>
  <c r="AN45" i="13"/>
  <c r="AM45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AO43" i="13"/>
  <c r="AN43" i="13"/>
  <c r="AM43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AO41" i="13"/>
  <c r="AN41" i="13"/>
  <c r="AM41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AO39" i="13"/>
  <c r="AN39" i="13"/>
  <c r="AM39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AO37" i="13"/>
  <c r="AN37" i="13"/>
  <c r="AM37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AO35" i="13"/>
  <c r="AN35" i="13"/>
  <c r="AM35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Y35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AO33" i="13"/>
  <c r="AN33" i="13"/>
  <c r="AM33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Y33" i="13"/>
  <c r="X33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AO31" i="13"/>
  <c r="AN31" i="13"/>
  <c r="AM31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AO29" i="13"/>
  <c r="AN29" i="13"/>
  <c r="AM29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AO27" i="13"/>
  <c r="AN27" i="13"/>
  <c r="AM27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AO24" i="13"/>
  <c r="AN24" i="13"/>
  <c r="AM24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AO22" i="13"/>
  <c r="AN22" i="13"/>
  <c r="AM22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AO20" i="13"/>
  <c r="AN20" i="13"/>
  <c r="AM20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AO18" i="13"/>
  <c r="AN18" i="13"/>
  <c r="AM18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AO16" i="13"/>
  <c r="AN16" i="13"/>
  <c r="AM16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AO14" i="13"/>
  <c r="AN14" i="13"/>
  <c r="AM14" i="13"/>
  <c r="AL14" i="13"/>
  <c r="AK14" i="13"/>
  <c r="AJ14" i="13"/>
  <c r="AI14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AO12" i="13"/>
  <c r="AN12" i="13"/>
  <c r="AM12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T92" i="13" s="1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AO10" i="13"/>
  <c r="AO92" i="13" s="1"/>
  <c r="AN10" i="13"/>
  <c r="AN92" i="13" s="1"/>
  <c r="AM10" i="13"/>
  <c r="AL10" i="13"/>
  <c r="AK10" i="13"/>
  <c r="AK92" i="13" s="1"/>
  <c r="AJ10" i="13"/>
  <c r="AJ92" i="13" s="1"/>
  <c r="AI10" i="13"/>
  <c r="AH10" i="13"/>
  <c r="AG10" i="13"/>
  <c r="AG92" i="13" s="1"/>
  <c r="AF10" i="13"/>
  <c r="AF92" i="13" s="1"/>
  <c r="AE10" i="13"/>
  <c r="AD10" i="13"/>
  <c r="AC10" i="13"/>
  <c r="AC92" i="13" s="1"/>
  <c r="AB10" i="13"/>
  <c r="AB92" i="13" s="1"/>
  <c r="AA10" i="13"/>
  <c r="Z10" i="13"/>
  <c r="Y10" i="13"/>
  <c r="Y92" i="13" s="1"/>
  <c r="X10" i="13"/>
  <c r="X92" i="13" s="1"/>
  <c r="W10" i="13"/>
  <c r="V10" i="13"/>
  <c r="U10" i="13"/>
  <c r="U92" i="13" s="1"/>
  <c r="S10" i="13"/>
  <c r="S92" i="13" s="1"/>
  <c r="R10" i="13"/>
  <c r="Q10" i="13"/>
  <c r="P10" i="13"/>
  <c r="P92" i="13" s="1"/>
  <c r="O10" i="13"/>
  <c r="O92" i="13" s="1"/>
  <c r="N10" i="13"/>
  <c r="M10" i="13"/>
  <c r="L10" i="13"/>
  <c r="L92" i="13" s="1"/>
  <c r="K10" i="13"/>
  <c r="K92" i="13" s="1"/>
  <c r="J10" i="13"/>
  <c r="I10" i="13"/>
  <c r="H10" i="13"/>
  <c r="H92" i="13" s="1"/>
  <c r="G10" i="13"/>
  <c r="G92" i="13" s="1"/>
  <c r="F10" i="13"/>
  <c r="E10" i="13"/>
  <c r="C7" i="13"/>
  <c r="D7" i="13" s="1"/>
  <c r="E7" i="13" s="1"/>
  <c r="F7" i="13" s="1"/>
  <c r="G7" i="13" s="1"/>
  <c r="H7" i="13" s="1"/>
  <c r="I7" i="13" s="1"/>
  <c r="J7" i="13" s="1"/>
  <c r="K7" i="13" s="1"/>
  <c r="L7" i="13" s="1"/>
  <c r="M7" i="13" s="1"/>
  <c r="N7" i="13" s="1"/>
  <c r="O7" i="13" s="1"/>
  <c r="P7" i="13" s="1"/>
  <c r="Q7" i="13" s="1"/>
  <c r="R7" i="13" s="1"/>
  <c r="S7" i="13" s="1"/>
  <c r="T7" i="13" s="1"/>
  <c r="U7" i="13" s="1"/>
  <c r="V7" i="13" s="1"/>
  <c r="W7" i="13" s="1"/>
  <c r="X7" i="13" s="1"/>
  <c r="Y7" i="13" s="1"/>
  <c r="Z7" i="13" s="1"/>
  <c r="AA7" i="13" s="1"/>
  <c r="AB7" i="13" s="1"/>
  <c r="AC7" i="13" s="1"/>
  <c r="AD7" i="13" s="1"/>
  <c r="AE7" i="13" s="1"/>
  <c r="AF7" i="13" s="1"/>
  <c r="AG7" i="13" s="1"/>
  <c r="AH7" i="13" s="1"/>
  <c r="AI7" i="13" s="1"/>
  <c r="AJ7" i="13" s="1"/>
  <c r="AK7" i="13" s="1"/>
  <c r="AL7" i="13" s="1"/>
  <c r="AM7" i="13" s="1"/>
  <c r="AN7" i="13" s="1"/>
  <c r="AO7" i="13" s="1"/>
  <c r="AN181" i="10"/>
  <c r="AM181" i="10"/>
  <c r="AL181" i="10"/>
  <c r="AK181" i="10"/>
  <c r="AJ181" i="10"/>
  <c r="AI181" i="10"/>
  <c r="AH181" i="10"/>
  <c r="AG181" i="10"/>
  <c r="AF181" i="10"/>
  <c r="AE181" i="10"/>
  <c r="AD181" i="10"/>
  <c r="AC181" i="10"/>
  <c r="AB181" i="10"/>
  <c r="AA181" i="10"/>
  <c r="Z181" i="10"/>
  <c r="Y181" i="10"/>
  <c r="X181" i="10"/>
  <c r="W181" i="10"/>
  <c r="V181" i="10"/>
  <c r="U181" i="10"/>
  <c r="T181" i="10"/>
  <c r="S181" i="10"/>
  <c r="R181" i="10"/>
  <c r="Q181" i="10"/>
  <c r="P181" i="10"/>
  <c r="O181" i="10"/>
  <c r="N181" i="10"/>
  <c r="M181" i="10"/>
  <c r="L181" i="10"/>
  <c r="K181" i="10"/>
  <c r="J181" i="10"/>
  <c r="I181" i="10"/>
  <c r="H181" i="10"/>
  <c r="G181" i="10"/>
  <c r="F181" i="10"/>
  <c r="E181" i="10"/>
  <c r="AO71" i="10"/>
  <c r="AN71" i="10"/>
  <c r="AM71" i="10"/>
  <c r="AL71" i="10"/>
  <c r="AK71" i="10"/>
  <c r="AJ71" i="10"/>
  <c r="AI71" i="10"/>
  <c r="AH71" i="10"/>
  <c r="AG71" i="10"/>
  <c r="AF71" i="10"/>
  <c r="AE71" i="10"/>
  <c r="AD71" i="10"/>
  <c r="AC71" i="10"/>
  <c r="AB71" i="10"/>
  <c r="AA71" i="10"/>
  <c r="Z71" i="10"/>
  <c r="Y71" i="10"/>
  <c r="X71" i="10"/>
  <c r="W71" i="10"/>
  <c r="V71" i="10"/>
  <c r="U71" i="10"/>
  <c r="T71" i="10"/>
  <c r="S71" i="10"/>
  <c r="R71" i="10"/>
  <c r="Q71" i="10"/>
  <c r="P71" i="10"/>
  <c r="O71" i="10"/>
  <c r="N71" i="10"/>
  <c r="M71" i="10"/>
  <c r="L71" i="10"/>
  <c r="K71" i="10"/>
  <c r="J71" i="10"/>
  <c r="I71" i="10"/>
  <c r="H71" i="10"/>
  <c r="G71" i="10"/>
  <c r="F71" i="10"/>
  <c r="E71" i="10"/>
  <c r="AO69" i="10"/>
  <c r="AN69" i="10"/>
  <c r="AM69" i="10"/>
  <c r="AL69" i="10"/>
  <c r="AK69" i="10"/>
  <c r="AJ69" i="10"/>
  <c r="AI69" i="10"/>
  <c r="AH69" i="10"/>
  <c r="AG69" i="10"/>
  <c r="AF69" i="10"/>
  <c r="AE69" i="10"/>
  <c r="AD69" i="10"/>
  <c r="AC69" i="10"/>
  <c r="AB69" i="10"/>
  <c r="AA69" i="10"/>
  <c r="Z69" i="10"/>
  <c r="Y69" i="10"/>
  <c r="X69" i="10"/>
  <c r="W69" i="10"/>
  <c r="V69" i="10"/>
  <c r="U69" i="10"/>
  <c r="T69" i="10"/>
  <c r="S69" i="10"/>
  <c r="R6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AO67" i="10"/>
  <c r="AN67" i="10"/>
  <c r="AM67" i="10"/>
  <c r="AL67" i="10"/>
  <c r="AK67" i="10"/>
  <c r="AJ67" i="10"/>
  <c r="AI67" i="10"/>
  <c r="AH67" i="10"/>
  <c r="AG67" i="10"/>
  <c r="AF67" i="10"/>
  <c r="AE67" i="10"/>
  <c r="AD67" i="10"/>
  <c r="AC67" i="10"/>
  <c r="AB67" i="10"/>
  <c r="AA67" i="10"/>
  <c r="Z67" i="10"/>
  <c r="Y67" i="10"/>
  <c r="X67" i="10"/>
  <c r="W67" i="10"/>
  <c r="V67" i="10"/>
  <c r="U67" i="10"/>
  <c r="T67" i="10"/>
  <c r="S67" i="10"/>
  <c r="R67" i="10"/>
  <c r="Q67" i="10"/>
  <c r="P67" i="10"/>
  <c r="O67" i="10"/>
  <c r="N67" i="10"/>
  <c r="M67" i="10"/>
  <c r="L67" i="10"/>
  <c r="K67" i="10"/>
  <c r="J67" i="10"/>
  <c r="I67" i="10"/>
  <c r="H67" i="10"/>
  <c r="G67" i="10"/>
  <c r="F67" i="10"/>
  <c r="E67" i="10"/>
  <c r="AO65" i="10"/>
  <c r="AN65" i="10"/>
  <c r="AM65" i="10"/>
  <c r="AL65" i="10"/>
  <c r="AK65" i="10"/>
  <c r="AJ65" i="10"/>
  <c r="AI65" i="10"/>
  <c r="AH65" i="10"/>
  <c r="AG65" i="10"/>
  <c r="AF65" i="10"/>
  <c r="AE65" i="10"/>
  <c r="AD65" i="10"/>
  <c r="AC65" i="10"/>
  <c r="AB65" i="10"/>
  <c r="AA65" i="10"/>
  <c r="Z65" i="10"/>
  <c r="Y65" i="10"/>
  <c r="X65" i="10"/>
  <c r="W65" i="10"/>
  <c r="V65" i="10"/>
  <c r="U65" i="10"/>
  <c r="T65" i="10"/>
  <c r="S65" i="10"/>
  <c r="R65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AO62" i="10"/>
  <c r="AN62" i="10"/>
  <c r="AM62" i="10"/>
  <c r="AL62" i="10"/>
  <c r="AK62" i="10"/>
  <c r="AJ62" i="10"/>
  <c r="AI62" i="10"/>
  <c r="AH62" i="10"/>
  <c r="AG62" i="10"/>
  <c r="AF62" i="10"/>
  <c r="AE62" i="10"/>
  <c r="AD62" i="10"/>
  <c r="AC62" i="10"/>
  <c r="AB62" i="10"/>
  <c r="AA62" i="10"/>
  <c r="Z62" i="10"/>
  <c r="Y62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AO60" i="10"/>
  <c r="AN60" i="10"/>
  <c r="AM60" i="10"/>
  <c r="AL60" i="10"/>
  <c r="AK60" i="10"/>
  <c r="AJ60" i="10"/>
  <c r="AI60" i="10"/>
  <c r="AH60" i="10"/>
  <c r="AG60" i="10"/>
  <c r="AF60" i="10"/>
  <c r="AE60" i="10"/>
  <c r="AD60" i="10"/>
  <c r="AC60" i="10"/>
  <c r="AB60" i="10"/>
  <c r="AA60" i="10"/>
  <c r="Z60" i="10"/>
  <c r="Y60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AO58" i="10"/>
  <c r="AN58" i="10"/>
  <c r="AM58" i="10"/>
  <c r="AL58" i="10"/>
  <c r="AK58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AO56" i="10"/>
  <c r="AN56" i="10"/>
  <c r="AM56" i="10"/>
  <c r="AL56" i="10"/>
  <c r="AK56" i="10"/>
  <c r="AJ56" i="10"/>
  <c r="AI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AO54" i="10"/>
  <c r="AN54" i="10"/>
  <c r="AM54" i="10"/>
  <c r="AL54" i="10"/>
  <c r="AK54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AO52" i="10"/>
  <c r="AN52" i="10"/>
  <c r="AM52" i="10"/>
  <c r="AL52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AO50" i="10"/>
  <c r="AN50" i="10"/>
  <c r="AM50" i="10"/>
  <c r="AL50" i="10"/>
  <c r="AK50" i="10"/>
  <c r="AJ50" i="10"/>
  <c r="AI50" i="10"/>
  <c r="AH50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AO48" i="10"/>
  <c r="AN48" i="10"/>
  <c r="AM48" i="10"/>
  <c r="AL48" i="10"/>
  <c r="AK48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AO46" i="10"/>
  <c r="AN46" i="10"/>
  <c r="AM46" i="10"/>
  <c r="AL46" i="10"/>
  <c r="AK46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AO44" i="10"/>
  <c r="AN44" i="10"/>
  <c r="AM44" i="10"/>
  <c r="AL44" i="10"/>
  <c r="AK44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AO41" i="10"/>
  <c r="AN41" i="10"/>
  <c r="AM41" i="10"/>
  <c r="AL41" i="10"/>
  <c r="AK41" i="10"/>
  <c r="AJ41" i="10"/>
  <c r="AI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AO39" i="10"/>
  <c r="AN39" i="10"/>
  <c r="AM39" i="10"/>
  <c r="AL39" i="10"/>
  <c r="AK39" i="10"/>
  <c r="AJ39" i="10"/>
  <c r="AI39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AO37" i="10"/>
  <c r="AN37" i="10"/>
  <c r="AM37" i="10"/>
  <c r="AL37" i="10"/>
  <c r="AK37" i="10"/>
  <c r="AJ37" i="10"/>
  <c r="AI37" i="10"/>
  <c r="AH37" i="10"/>
  <c r="AG37" i="10"/>
  <c r="AF37" i="10"/>
  <c r="AE37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AO31" i="10"/>
  <c r="AN31" i="10"/>
  <c r="AM31" i="10"/>
  <c r="AL31" i="10"/>
  <c r="AK31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AO24" i="10"/>
  <c r="AN24" i="10"/>
  <c r="AM24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AO20" i="10"/>
  <c r="AN20" i="10"/>
  <c r="AM20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AO18" i="10"/>
  <c r="AN18" i="10"/>
  <c r="AM18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AO16" i="10"/>
  <c r="AN16" i="10"/>
  <c r="AM16" i="10"/>
  <c r="AL16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AO10" i="10"/>
  <c r="AN10" i="10"/>
  <c r="AM10" i="10"/>
  <c r="AM80" i="10" s="1"/>
  <c r="AL10" i="10"/>
  <c r="AK10" i="10"/>
  <c r="AJ10" i="10"/>
  <c r="AI10" i="10"/>
  <c r="AI80" i="10" s="1"/>
  <c r="AH10" i="10"/>
  <c r="AG10" i="10"/>
  <c r="AF10" i="10"/>
  <c r="AE10" i="10"/>
  <c r="AE80" i="10" s="1"/>
  <c r="AD10" i="10"/>
  <c r="AC10" i="10"/>
  <c r="AB10" i="10"/>
  <c r="AA10" i="10"/>
  <c r="AA80" i="10" s="1"/>
  <c r="Z10" i="10"/>
  <c r="Y10" i="10"/>
  <c r="X10" i="10"/>
  <c r="W10" i="10"/>
  <c r="W80" i="10" s="1"/>
  <c r="V10" i="10"/>
  <c r="U10" i="10"/>
  <c r="T10" i="10"/>
  <c r="S10" i="10"/>
  <c r="S80" i="10" s="1"/>
  <c r="R10" i="10"/>
  <c r="Q10" i="10"/>
  <c r="P10" i="10"/>
  <c r="O10" i="10"/>
  <c r="O80" i="10" s="1"/>
  <c r="N10" i="10"/>
  <c r="M10" i="10"/>
  <c r="L10" i="10"/>
  <c r="K10" i="10"/>
  <c r="K80" i="10" s="1"/>
  <c r="J10" i="10"/>
  <c r="I10" i="10"/>
  <c r="H10" i="10"/>
  <c r="G10" i="10"/>
  <c r="G80" i="10" s="1"/>
  <c r="F10" i="10"/>
  <c r="E10" i="10"/>
  <c r="C7" i="10"/>
  <c r="D7" i="10" s="1"/>
  <c r="E7" i="10" s="1"/>
  <c r="F7" i="10" s="1"/>
  <c r="G7" i="10" s="1"/>
  <c r="H7" i="10" s="1"/>
  <c r="I7" i="10" s="1"/>
  <c r="J7" i="10" s="1"/>
  <c r="K7" i="10" s="1"/>
  <c r="L7" i="10" s="1"/>
  <c r="M7" i="10" s="1"/>
  <c r="N7" i="10" s="1"/>
  <c r="O7" i="10" s="1"/>
  <c r="P7" i="10" s="1"/>
  <c r="Q7" i="10" s="1"/>
  <c r="R7" i="10" s="1"/>
  <c r="S7" i="10" s="1"/>
  <c r="T7" i="10" s="1"/>
  <c r="U7" i="10" s="1"/>
  <c r="V7" i="10" s="1"/>
  <c r="W7" i="10" s="1"/>
  <c r="X7" i="10" s="1"/>
  <c r="Y7" i="10" s="1"/>
  <c r="Z7" i="10" s="1"/>
  <c r="AA7" i="10" s="1"/>
  <c r="AB7" i="10" s="1"/>
  <c r="AC7" i="10" s="1"/>
  <c r="AD7" i="10" s="1"/>
  <c r="AE7" i="10" s="1"/>
  <c r="AF7" i="10" s="1"/>
  <c r="AG7" i="10" s="1"/>
  <c r="AH7" i="10" s="1"/>
  <c r="AI7" i="10" s="1"/>
  <c r="AJ7" i="10" s="1"/>
  <c r="AK7" i="10" s="1"/>
  <c r="AL7" i="10" s="1"/>
  <c r="AM7" i="10" s="1"/>
  <c r="AN7" i="10" s="1"/>
  <c r="AO7" i="10" s="1"/>
  <c r="AN189" i="9"/>
  <c r="AM189" i="9"/>
  <c r="AL189" i="9"/>
  <c r="AK189" i="9"/>
  <c r="AJ189" i="9"/>
  <c r="AI189" i="9"/>
  <c r="AH189" i="9"/>
  <c r="AG189" i="9"/>
  <c r="AF189" i="9"/>
  <c r="AE189" i="9"/>
  <c r="AD189" i="9"/>
  <c r="AC189" i="9"/>
  <c r="AB189" i="9"/>
  <c r="AA189" i="9"/>
  <c r="Z189" i="9"/>
  <c r="Y189" i="9"/>
  <c r="X189" i="9"/>
  <c r="W189" i="9"/>
  <c r="V189" i="9"/>
  <c r="U189" i="9"/>
  <c r="T189" i="9"/>
  <c r="S189" i="9"/>
  <c r="R189" i="9"/>
  <c r="Q189" i="9"/>
  <c r="P189" i="9"/>
  <c r="O189" i="9"/>
  <c r="N189" i="9"/>
  <c r="M189" i="9"/>
  <c r="L189" i="9"/>
  <c r="K189" i="9"/>
  <c r="J189" i="9"/>
  <c r="I189" i="9"/>
  <c r="H189" i="9"/>
  <c r="G189" i="9"/>
  <c r="F189" i="9"/>
  <c r="E189" i="9"/>
  <c r="AO79" i="9"/>
  <c r="AN79" i="9"/>
  <c r="AM79" i="9"/>
  <c r="AL79" i="9"/>
  <c r="AK79" i="9"/>
  <c r="AJ79" i="9"/>
  <c r="AI79" i="9"/>
  <c r="AH79" i="9"/>
  <c r="AG79" i="9"/>
  <c r="AF79" i="9"/>
  <c r="AE79" i="9"/>
  <c r="AD79" i="9"/>
  <c r="AC79" i="9"/>
  <c r="AB79" i="9"/>
  <c r="AA79" i="9"/>
  <c r="Z79" i="9"/>
  <c r="Y79" i="9"/>
  <c r="X79" i="9"/>
  <c r="W79" i="9"/>
  <c r="V79" i="9"/>
  <c r="U79" i="9"/>
  <c r="T79" i="9"/>
  <c r="S79" i="9"/>
  <c r="R79" i="9"/>
  <c r="Q79" i="9"/>
  <c r="P79" i="9"/>
  <c r="O79" i="9"/>
  <c r="N79" i="9"/>
  <c r="M79" i="9"/>
  <c r="L79" i="9"/>
  <c r="K79" i="9"/>
  <c r="J79" i="9"/>
  <c r="I79" i="9"/>
  <c r="H79" i="9"/>
  <c r="G79" i="9"/>
  <c r="F79" i="9"/>
  <c r="E79" i="9"/>
  <c r="AO77" i="9"/>
  <c r="AN77" i="9"/>
  <c r="AM77" i="9"/>
  <c r="AL77" i="9"/>
  <c r="AK77" i="9"/>
  <c r="AJ77" i="9"/>
  <c r="AI77" i="9"/>
  <c r="AH77" i="9"/>
  <c r="AG77" i="9"/>
  <c r="AF77" i="9"/>
  <c r="AE77" i="9"/>
  <c r="AD77" i="9"/>
  <c r="AC77" i="9"/>
  <c r="AB77" i="9"/>
  <c r="AA77" i="9"/>
  <c r="Z77" i="9"/>
  <c r="Y77" i="9"/>
  <c r="X77" i="9"/>
  <c r="W77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AO75" i="9"/>
  <c r="AN75" i="9"/>
  <c r="AM75" i="9"/>
  <c r="AL75" i="9"/>
  <c r="AK75" i="9"/>
  <c r="AJ75" i="9"/>
  <c r="AI75" i="9"/>
  <c r="AH75" i="9"/>
  <c r="AG75" i="9"/>
  <c r="AF75" i="9"/>
  <c r="AE75" i="9"/>
  <c r="AD75" i="9"/>
  <c r="AC75" i="9"/>
  <c r="AB75" i="9"/>
  <c r="AA75" i="9"/>
  <c r="Z75" i="9"/>
  <c r="Y75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AO73" i="9"/>
  <c r="AN73" i="9"/>
  <c r="AM73" i="9"/>
  <c r="AL73" i="9"/>
  <c r="AK73" i="9"/>
  <c r="AJ73" i="9"/>
  <c r="AI73" i="9"/>
  <c r="AH73" i="9"/>
  <c r="AG73" i="9"/>
  <c r="AF73" i="9"/>
  <c r="AE73" i="9"/>
  <c r="AD73" i="9"/>
  <c r="AC73" i="9"/>
  <c r="AB73" i="9"/>
  <c r="AA73" i="9"/>
  <c r="Z73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AO70" i="9"/>
  <c r="AN70" i="9"/>
  <c r="AM70" i="9"/>
  <c r="AL70" i="9"/>
  <c r="AK70" i="9"/>
  <c r="AJ70" i="9"/>
  <c r="AI70" i="9"/>
  <c r="AH70" i="9"/>
  <c r="AG70" i="9"/>
  <c r="AF70" i="9"/>
  <c r="AE70" i="9"/>
  <c r="AD70" i="9"/>
  <c r="AC70" i="9"/>
  <c r="AB70" i="9"/>
  <c r="AA70" i="9"/>
  <c r="Z70" i="9"/>
  <c r="Y70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AO68" i="9"/>
  <c r="AN68" i="9"/>
  <c r="AM68" i="9"/>
  <c r="AL68" i="9"/>
  <c r="AK68" i="9"/>
  <c r="AJ68" i="9"/>
  <c r="AI68" i="9"/>
  <c r="AH68" i="9"/>
  <c r="AG68" i="9"/>
  <c r="AF68" i="9"/>
  <c r="AE68" i="9"/>
  <c r="AD68" i="9"/>
  <c r="AC68" i="9"/>
  <c r="AB68" i="9"/>
  <c r="AA68" i="9"/>
  <c r="Z68" i="9"/>
  <c r="Y68" i="9"/>
  <c r="X68" i="9"/>
  <c r="W68" i="9"/>
  <c r="V68" i="9"/>
  <c r="U68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AO66" i="9"/>
  <c r="AN66" i="9"/>
  <c r="AM66" i="9"/>
  <c r="AL66" i="9"/>
  <c r="AK66" i="9"/>
  <c r="AJ66" i="9"/>
  <c r="AI66" i="9"/>
  <c r="AH66" i="9"/>
  <c r="AG66" i="9"/>
  <c r="AF66" i="9"/>
  <c r="AE66" i="9"/>
  <c r="AD66" i="9"/>
  <c r="AC66" i="9"/>
  <c r="AB66" i="9"/>
  <c r="AA66" i="9"/>
  <c r="Z66" i="9"/>
  <c r="Y66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AO64" i="9"/>
  <c r="AN64" i="9"/>
  <c r="AM64" i="9"/>
  <c r="AL64" i="9"/>
  <c r="AK64" i="9"/>
  <c r="AJ64" i="9"/>
  <c r="AI64" i="9"/>
  <c r="AH64" i="9"/>
  <c r="AG64" i="9"/>
  <c r="AF64" i="9"/>
  <c r="AE64" i="9"/>
  <c r="AD64" i="9"/>
  <c r="AC64" i="9"/>
  <c r="AB64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AO62" i="9"/>
  <c r="AN62" i="9"/>
  <c r="AM62" i="9"/>
  <c r="AL62" i="9"/>
  <c r="AK62" i="9"/>
  <c r="AJ62" i="9"/>
  <c r="AI62" i="9"/>
  <c r="AH62" i="9"/>
  <c r="AG62" i="9"/>
  <c r="AF62" i="9"/>
  <c r="AE62" i="9"/>
  <c r="AD62" i="9"/>
  <c r="AC62" i="9"/>
  <c r="AB62" i="9"/>
  <c r="AA62" i="9"/>
  <c r="Z62" i="9"/>
  <c r="Y62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AO60" i="9"/>
  <c r="AN60" i="9"/>
  <c r="AM60" i="9"/>
  <c r="AL60" i="9"/>
  <c r="AK60" i="9"/>
  <c r="AJ60" i="9"/>
  <c r="AI60" i="9"/>
  <c r="AH60" i="9"/>
  <c r="AG60" i="9"/>
  <c r="AF60" i="9"/>
  <c r="AE60" i="9"/>
  <c r="AD60" i="9"/>
  <c r="AC60" i="9"/>
  <c r="AB60" i="9"/>
  <c r="AA60" i="9"/>
  <c r="Z60" i="9"/>
  <c r="Y60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AO58" i="9"/>
  <c r="AN58" i="9"/>
  <c r="AM58" i="9"/>
  <c r="AL58" i="9"/>
  <c r="AK58" i="9"/>
  <c r="AJ58" i="9"/>
  <c r="AI58" i="9"/>
  <c r="AH58" i="9"/>
  <c r="AG58" i="9"/>
  <c r="AF58" i="9"/>
  <c r="AE58" i="9"/>
  <c r="AD58" i="9"/>
  <c r="AC58" i="9"/>
  <c r="AB58" i="9"/>
  <c r="AA58" i="9"/>
  <c r="Z58" i="9"/>
  <c r="Y58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AO56" i="9"/>
  <c r="AN56" i="9"/>
  <c r="AM56" i="9"/>
  <c r="AL56" i="9"/>
  <c r="AK56" i="9"/>
  <c r="AJ56" i="9"/>
  <c r="AI56" i="9"/>
  <c r="AH56" i="9"/>
  <c r="AG56" i="9"/>
  <c r="AF56" i="9"/>
  <c r="AE56" i="9"/>
  <c r="AD56" i="9"/>
  <c r="AC56" i="9"/>
  <c r="AB56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AO54" i="9"/>
  <c r="AN54" i="9"/>
  <c r="AM54" i="9"/>
  <c r="AL54" i="9"/>
  <c r="AK54" i="9"/>
  <c r="AJ54" i="9"/>
  <c r="AI54" i="9"/>
  <c r="AH54" i="9"/>
  <c r="AG54" i="9"/>
  <c r="AF54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AO50" i="9"/>
  <c r="AN50" i="9"/>
  <c r="AM50" i="9"/>
  <c r="AL50" i="9"/>
  <c r="AK50" i="9"/>
  <c r="AJ50" i="9"/>
  <c r="AI50" i="9"/>
  <c r="AH50" i="9"/>
  <c r="AG50" i="9"/>
  <c r="AF50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AO48" i="9"/>
  <c r="AN48" i="9"/>
  <c r="AM48" i="9"/>
  <c r="AL48" i="9"/>
  <c r="AK48" i="9"/>
  <c r="AJ48" i="9"/>
  <c r="AI48" i="9"/>
  <c r="AH48" i="9"/>
  <c r="AG48" i="9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AO46" i="9"/>
  <c r="AN46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AO44" i="9"/>
  <c r="AN44" i="9"/>
  <c r="AM44" i="9"/>
  <c r="AL44" i="9"/>
  <c r="AK44" i="9"/>
  <c r="AJ44" i="9"/>
  <c r="AI44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AO41" i="9"/>
  <c r="AN41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AO39" i="9"/>
  <c r="AN39" i="9"/>
  <c r="AM39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AO33" i="9"/>
  <c r="AN33" i="9"/>
  <c r="AM33" i="9"/>
  <c r="AL33" i="9"/>
  <c r="AK33" i="9"/>
  <c r="AJ33" i="9"/>
  <c r="AI33" i="9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AO27" i="9"/>
  <c r="AN27" i="9"/>
  <c r="AM27" i="9"/>
  <c r="AL27" i="9"/>
  <c r="AK27" i="9"/>
  <c r="AJ27" i="9"/>
  <c r="AI27" i="9"/>
  <c r="AH27" i="9"/>
  <c r="AG27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AO10" i="9"/>
  <c r="AN10" i="9"/>
  <c r="AM10" i="9"/>
  <c r="AL10" i="9"/>
  <c r="AL88" i="9" s="1"/>
  <c r="AK10" i="9"/>
  <c r="AJ10" i="9"/>
  <c r="AI10" i="9"/>
  <c r="AH10" i="9"/>
  <c r="AH88" i="9" s="1"/>
  <c r="AG10" i="9"/>
  <c r="AF10" i="9"/>
  <c r="AE10" i="9"/>
  <c r="AD10" i="9"/>
  <c r="AD88" i="9" s="1"/>
  <c r="AC10" i="9"/>
  <c r="AB10" i="9"/>
  <c r="AA10" i="9"/>
  <c r="Z10" i="9"/>
  <c r="Z88" i="9" s="1"/>
  <c r="Y10" i="9"/>
  <c r="X10" i="9"/>
  <c r="W10" i="9"/>
  <c r="V10" i="9"/>
  <c r="V88" i="9" s="1"/>
  <c r="U10" i="9"/>
  <c r="T10" i="9"/>
  <c r="S10" i="9"/>
  <c r="R10" i="9"/>
  <c r="R88" i="9" s="1"/>
  <c r="Q10" i="9"/>
  <c r="P10" i="9"/>
  <c r="O10" i="9"/>
  <c r="N10" i="9"/>
  <c r="N88" i="9" s="1"/>
  <c r="M10" i="9"/>
  <c r="L10" i="9"/>
  <c r="K10" i="9"/>
  <c r="J10" i="9"/>
  <c r="J88" i="9" s="1"/>
  <c r="I10" i="9"/>
  <c r="H10" i="9"/>
  <c r="G10" i="9"/>
  <c r="F10" i="9"/>
  <c r="F88" i="9" s="1"/>
  <c r="E10" i="9"/>
  <c r="C7" i="9"/>
  <c r="D7" i="9" s="1"/>
  <c r="E7" i="9" s="1"/>
  <c r="F7" i="9" s="1"/>
  <c r="G7" i="9" s="1"/>
  <c r="H7" i="9" s="1"/>
  <c r="I7" i="9" s="1"/>
  <c r="J7" i="9" s="1"/>
  <c r="K7" i="9" s="1"/>
  <c r="L7" i="9" s="1"/>
  <c r="M7" i="9" s="1"/>
  <c r="N7" i="9" s="1"/>
  <c r="O7" i="9" s="1"/>
  <c r="P7" i="9" s="1"/>
  <c r="Q7" i="9" s="1"/>
  <c r="R7" i="9" s="1"/>
  <c r="S7" i="9" s="1"/>
  <c r="T7" i="9" s="1"/>
  <c r="U7" i="9" s="1"/>
  <c r="V7" i="9" s="1"/>
  <c r="W7" i="9" s="1"/>
  <c r="X7" i="9" s="1"/>
  <c r="Y7" i="9" s="1"/>
  <c r="Z7" i="9" s="1"/>
  <c r="AA7" i="9" s="1"/>
  <c r="AB7" i="9" s="1"/>
  <c r="AC7" i="9" s="1"/>
  <c r="AD7" i="9" s="1"/>
  <c r="AE7" i="9" s="1"/>
  <c r="AF7" i="9" s="1"/>
  <c r="AG7" i="9" s="1"/>
  <c r="AH7" i="9" s="1"/>
  <c r="AI7" i="9" s="1"/>
  <c r="AJ7" i="9" s="1"/>
  <c r="AK7" i="9" s="1"/>
  <c r="AL7" i="9" s="1"/>
  <c r="AM7" i="9" s="1"/>
  <c r="AN7" i="9" s="1"/>
  <c r="AO7" i="9" s="1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B181" i="8"/>
  <c r="AA181" i="8"/>
  <c r="Z181" i="8"/>
  <c r="Y181" i="8"/>
  <c r="X181" i="8"/>
  <c r="W181" i="8"/>
  <c r="V181" i="8"/>
  <c r="U181" i="8"/>
  <c r="T181" i="8"/>
  <c r="S181" i="8"/>
  <c r="R181" i="8"/>
  <c r="Q181" i="8"/>
  <c r="P181" i="8"/>
  <c r="O181" i="8"/>
  <c r="N181" i="8"/>
  <c r="M181" i="8"/>
  <c r="L181" i="8"/>
  <c r="K181" i="8"/>
  <c r="J181" i="8"/>
  <c r="I181" i="8"/>
  <c r="H181" i="8"/>
  <c r="G181" i="8"/>
  <c r="F181" i="8"/>
  <c r="E181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B79" i="8"/>
  <c r="AA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B60" i="8"/>
  <c r="AA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AO56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AO48" i="8"/>
  <c r="AN48" i="8"/>
  <c r="AM48" i="8"/>
  <c r="AL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AO31" i="8"/>
  <c r="AN31" i="8"/>
  <c r="AM31" i="8"/>
  <c r="AL31" i="8"/>
  <c r="AK31" i="8"/>
  <c r="AJ31" i="8"/>
  <c r="AI31" i="8"/>
  <c r="AH31" i="8"/>
  <c r="AG31" i="8"/>
  <c r="AF31" i="8"/>
  <c r="AE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AO14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AO10" i="8"/>
  <c r="AN10" i="8"/>
  <c r="AM10" i="8"/>
  <c r="AM80" i="8" s="1"/>
  <c r="AL10" i="8"/>
  <c r="AK10" i="8"/>
  <c r="AJ10" i="8"/>
  <c r="AI10" i="8"/>
  <c r="AI80" i="8" s="1"/>
  <c r="AH10" i="8"/>
  <c r="AG10" i="8"/>
  <c r="AE10" i="8"/>
  <c r="AD10" i="8"/>
  <c r="AD80" i="8" s="1"/>
  <c r="AC10" i="8"/>
  <c r="AB10" i="8"/>
  <c r="AA10" i="8"/>
  <c r="Z10" i="8"/>
  <c r="Z80" i="8" s="1"/>
  <c r="Y10" i="8"/>
  <c r="X10" i="8"/>
  <c r="W10" i="8"/>
  <c r="V10" i="8"/>
  <c r="V80" i="8" s="1"/>
  <c r="U10" i="8"/>
  <c r="T10" i="8"/>
  <c r="S10" i="8"/>
  <c r="R10" i="8"/>
  <c r="R80" i="8" s="1"/>
  <c r="Q10" i="8"/>
  <c r="P10" i="8"/>
  <c r="O10" i="8"/>
  <c r="N10" i="8"/>
  <c r="N80" i="8" s="1"/>
  <c r="M10" i="8"/>
  <c r="L10" i="8"/>
  <c r="K10" i="8"/>
  <c r="J10" i="8"/>
  <c r="J80" i="8" s="1"/>
  <c r="I10" i="8"/>
  <c r="H10" i="8"/>
  <c r="G10" i="8"/>
  <c r="F10" i="8"/>
  <c r="F80" i="8" s="1"/>
  <c r="E10" i="8"/>
  <c r="C7" i="8"/>
  <c r="D7" i="8" s="1"/>
  <c r="E7" i="8" s="1"/>
  <c r="F7" i="8" s="1"/>
  <c r="G7" i="8" s="1"/>
  <c r="H7" i="8" s="1"/>
  <c r="I7" i="8" s="1"/>
  <c r="J7" i="8" s="1"/>
  <c r="K7" i="8" s="1"/>
  <c r="L7" i="8" s="1"/>
  <c r="M7" i="8" s="1"/>
  <c r="N7" i="8" s="1"/>
  <c r="O7" i="8" s="1"/>
  <c r="P7" i="8" s="1"/>
  <c r="Q7" i="8" s="1"/>
  <c r="R7" i="8" s="1"/>
  <c r="S7" i="8" s="1"/>
  <c r="T7" i="8" s="1"/>
  <c r="U7" i="8" s="1"/>
  <c r="V7" i="8" s="1"/>
  <c r="W7" i="8" s="1"/>
  <c r="X7" i="8" s="1"/>
  <c r="Y7" i="8" s="1"/>
  <c r="Z7" i="8" s="1"/>
  <c r="AA7" i="8" s="1"/>
  <c r="AB7" i="8" s="1"/>
  <c r="AC7" i="8" s="1"/>
  <c r="AD7" i="8" s="1"/>
  <c r="AE7" i="8" s="1"/>
  <c r="AF7" i="8" s="1"/>
  <c r="AG7" i="8" s="1"/>
  <c r="AH7" i="8" s="1"/>
  <c r="AI7" i="8" s="1"/>
  <c r="AJ7" i="8" s="1"/>
  <c r="AK7" i="8" s="1"/>
  <c r="AL7" i="8" s="1"/>
  <c r="AM7" i="8" s="1"/>
  <c r="AN7" i="8" s="1"/>
  <c r="AO7" i="8" s="1"/>
  <c r="J56" i="1"/>
  <c r="G43" i="1"/>
  <c r="G45" i="1"/>
  <c r="E76" i="14" l="1"/>
  <c r="S76" i="14"/>
  <c r="AA76" i="14"/>
  <c r="AM76" i="14"/>
  <c r="AE76" i="14"/>
  <c r="AI76" i="14"/>
  <c r="W76" i="14"/>
  <c r="U76" i="14"/>
  <c r="Y76" i="14"/>
  <c r="AC76" i="14"/>
  <c r="AG76" i="14"/>
  <c r="AK76" i="14"/>
  <c r="R76" i="14"/>
  <c r="V76" i="14"/>
  <c r="Z76" i="14"/>
  <c r="AD76" i="14"/>
  <c r="AH76" i="14"/>
  <c r="AL76" i="14"/>
  <c r="E80" i="8"/>
  <c r="I80" i="8"/>
  <c r="M80" i="8"/>
  <c r="Q80" i="8"/>
  <c r="U80" i="8"/>
  <c r="Y80" i="8"/>
  <c r="AC80" i="8"/>
  <c r="AH80" i="8"/>
  <c r="AL80" i="8"/>
  <c r="E88" i="9"/>
  <c r="I88" i="9"/>
  <c r="M88" i="9"/>
  <c r="Q88" i="9"/>
  <c r="U88" i="9"/>
  <c r="Y88" i="9"/>
  <c r="AC88" i="9"/>
  <c r="AG88" i="9"/>
  <c r="AK88" i="9"/>
  <c r="AO88" i="9"/>
  <c r="F80" i="10"/>
  <c r="J80" i="10"/>
  <c r="N80" i="10"/>
  <c r="R80" i="10"/>
  <c r="V80" i="10"/>
  <c r="Z80" i="10"/>
  <c r="AD80" i="10"/>
  <c r="AH80" i="10"/>
  <c r="AL80" i="10"/>
  <c r="G80" i="8"/>
  <c r="K80" i="8"/>
  <c r="O80" i="8"/>
  <c r="S80" i="8"/>
  <c r="W80" i="8"/>
  <c r="AA80" i="8"/>
  <c r="AE80" i="8"/>
  <c r="AJ80" i="8"/>
  <c r="AN80" i="8"/>
  <c r="G88" i="9"/>
  <c r="K88" i="9"/>
  <c r="O88" i="9"/>
  <c r="S88" i="9"/>
  <c r="W88" i="9"/>
  <c r="AA88" i="9"/>
  <c r="AE88" i="9"/>
  <c r="AI88" i="9"/>
  <c r="AM88" i="9"/>
  <c r="H80" i="10"/>
  <c r="L80" i="10"/>
  <c r="P80" i="10"/>
  <c r="T80" i="10"/>
  <c r="X80" i="10"/>
  <c r="AB80" i="10"/>
  <c r="AF80" i="10"/>
  <c r="AJ80" i="10"/>
  <c r="AN80" i="10"/>
  <c r="E92" i="13"/>
  <c r="I92" i="13"/>
  <c r="M92" i="13"/>
  <c r="Q92" i="13"/>
  <c r="V92" i="13"/>
  <c r="Z92" i="13"/>
  <c r="AD92" i="13"/>
  <c r="AH92" i="13"/>
  <c r="AL92" i="13"/>
  <c r="H80" i="8"/>
  <c r="L80" i="8"/>
  <c r="P80" i="8"/>
  <c r="T80" i="8"/>
  <c r="X80" i="8"/>
  <c r="AB80" i="8"/>
  <c r="AG80" i="8"/>
  <c r="AK80" i="8"/>
  <c r="AO80" i="8"/>
  <c r="AF80" i="8"/>
  <c r="H88" i="9"/>
  <c r="L88" i="9"/>
  <c r="P88" i="9"/>
  <c r="T88" i="9"/>
  <c r="X88" i="9"/>
  <c r="AB88" i="9"/>
  <c r="AF88" i="9"/>
  <c r="AJ88" i="9"/>
  <c r="AN88" i="9"/>
  <c r="E80" i="10"/>
  <c r="I80" i="10"/>
  <c r="M80" i="10"/>
  <c r="Q80" i="10"/>
  <c r="U80" i="10"/>
  <c r="Y80" i="10"/>
  <c r="AC80" i="10"/>
  <c r="AG80" i="10"/>
  <c r="AK80" i="10"/>
  <c r="AO80" i="10"/>
  <c r="F92" i="13"/>
  <c r="J92" i="13"/>
  <c r="N92" i="13"/>
  <c r="R92" i="13"/>
  <c r="W92" i="13"/>
  <c r="AA92" i="13"/>
  <c r="AE92" i="13"/>
  <c r="AI92" i="13"/>
  <c r="AM92" i="13"/>
  <c r="T76" i="14"/>
  <c r="X76" i="14"/>
  <c r="AB76" i="14"/>
  <c r="AF76" i="14"/>
  <c r="AJ76" i="14"/>
  <c r="AN76" i="14"/>
  <c r="K56" i="1"/>
  <c r="L56" i="1"/>
  <c r="M56" i="1"/>
  <c r="K58" i="1"/>
  <c r="L58" i="1"/>
  <c r="M58" i="1"/>
  <c r="AN197" i="5"/>
  <c r="AM197" i="5"/>
  <c r="AL197" i="5"/>
  <c r="AK197" i="5"/>
  <c r="AJ197" i="5"/>
  <c r="AI197" i="5"/>
  <c r="AH197" i="5"/>
  <c r="AG197" i="5"/>
  <c r="AF197" i="5"/>
  <c r="AE197" i="5"/>
  <c r="AD197" i="5"/>
  <c r="AC197" i="5"/>
  <c r="AB197" i="5"/>
  <c r="AA197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E19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E37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E22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AO10" i="5"/>
  <c r="AO96" i="5" s="1"/>
  <c r="AN10" i="5"/>
  <c r="AM10" i="5"/>
  <c r="AL10" i="5"/>
  <c r="AL96" i="5" s="1"/>
  <c r="AK10" i="5"/>
  <c r="AJ10" i="5"/>
  <c r="AI10" i="5"/>
  <c r="AH10" i="5"/>
  <c r="AH96" i="5" s="1"/>
  <c r="AG10" i="5"/>
  <c r="AF10" i="5"/>
  <c r="AE10" i="5"/>
  <c r="AD10" i="5"/>
  <c r="AD96" i="5" s="1"/>
  <c r="AC10" i="5"/>
  <c r="AC96" i="5" s="1"/>
  <c r="AB10" i="5"/>
  <c r="AA10" i="5"/>
  <c r="Z10" i="5"/>
  <c r="Y10" i="5"/>
  <c r="Y96" i="5" s="1"/>
  <c r="X10" i="5"/>
  <c r="W10" i="5"/>
  <c r="V10" i="5"/>
  <c r="V96" i="5" s="1"/>
  <c r="U10" i="5"/>
  <c r="T10" i="5"/>
  <c r="S10" i="5"/>
  <c r="R10" i="5"/>
  <c r="R96" i="5" s="1"/>
  <c r="Q10" i="5"/>
  <c r="P10" i="5"/>
  <c r="O10" i="5"/>
  <c r="N10" i="5"/>
  <c r="N96" i="5" s="1"/>
  <c r="M10" i="5"/>
  <c r="M96" i="5" s="1"/>
  <c r="L10" i="5"/>
  <c r="K10" i="5"/>
  <c r="J10" i="5"/>
  <c r="I10" i="5"/>
  <c r="H10" i="5"/>
  <c r="G10" i="5"/>
  <c r="F10" i="5"/>
  <c r="F96" i="5" s="1"/>
  <c r="E10" i="5"/>
  <c r="C7" i="5"/>
  <c r="D7" i="5" s="1"/>
  <c r="E7" i="5" s="1"/>
  <c r="F7" i="5" s="1"/>
  <c r="G7" i="5" s="1"/>
  <c r="H7" i="5" s="1"/>
  <c r="I7" i="5" s="1"/>
  <c r="J7" i="5" s="1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AG7" i="5" s="1"/>
  <c r="AH7" i="5" s="1"/>
  <c r="AI7" i="5" s="1"/>
  <c r="AJ7" i="5" s="1"/>
  <c r="AK7" i="5" s="1"/>
  <c r="AL7" i="5" s="1"/>
  <c r="AM7" i="5" s="1"/>
  <c r="AN7" i="5" s="1"/>
  <c r="AO7" i="5" s="1"/>
  <c r="AN197" i="4"/>
  <c r="AM197" i="4"/>
  <c r="AL197" i="4"/>
  <c r="AK197" i="4"/>
  <c r="AJ197" i="4"/>
  <c r="AI197" i="4"/>
  <c r="AH197" i="4"/>
  <c r="AG197" i="4"/>
  <c r="AF197" i="4"/>
  <c r="AE197" i="4"/>
  <c r="AD197" i="4"/>
  <c r="AC197" i="4"/>
  <c r="AB197" i="4"/>
  <c r="AA197" i="4"/>
  <c r="Z197" i="4"/>
  <c r="Y197" i="4"/>
  <c r="X197" i="4"/>
  <c r="W197" i="4"/>
  <c r="V197" i="4"/>
  <c r="U197" i="4"/>
  <c r="T197" i="4"/>
  <c r="S197" i="4"/>
  <c r="R197" i="4"/>
  <c r="Q197" i="4"/>
  <c r="P197" i="4"/>
  <c r="O197" i="4"/>
  <c r="N197" i="4"/>
  <c r="M197" i="4"/>
  <c r="L197" i="4"/>
  <c r="K197" i="4"/>
  <c r="J197" i="4"/>
  <c r="I197" i="4"/>
  <c r="H197" i="4"/>
  <c r="G197" i="4"/>
  <c r="F197" i="4"/>
  <c r="E19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AO85" i="4"/>
  <c r="AN85" i="4"/>
  <c r="AM85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AO78" i="4"/>
  <c r="AN78" i="4"/>
  <c r="AM78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AO66" i="4"/>
  <c r="AN66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AO60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I52" i="4"/>
  <c r="H52" i="4"/>
  <c r="G52" i="4"/>
  <c r="F52" i="4"/>
  <c r="E52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AO10" i="4"/>
  <c r="AO96" i="4" s="1"/>
  <c r="AN10" i="4"/>
  <c r="AM10" i="4"/>
  <c r="AL10" i="4"/>
  <c r="AK10" i="4"/>
  <c r="AJ10" i="4"/>
  <c r="AI10" i="4"/>
  <c r="AH10" i="4"/>
  <c r="AG10" i="4"/>
  <c r="AG96" i="4" s="1"/>
  <c r="AF10" i="4"/>
  <c r="AE10" i="4"/>
  <c r="AD10" i="4"/>
  <c r="AC10" i="4"/>
  <c r="AC96" i="4" s="1"/>
  <c r="AB10" i="4"/>
  <c r="AA10" i="4"/>
  <c r="Z10" i="4"/>
  <c r="Y10" i="4"/>
  <c r="X10" i="4"/>
  <c r="W10" i="4"/>
  <c r="V10" i="4"/>
  <c r="U10" i="4"/>
  <c r="U96" i="4" s="1"/>
  <c r="T10" i="4"/>
  <c r="S10" i="4"/>
  <c r="R10" i="4"/>
  <c r="Q10" i="4"/>
  <c r="Q96" i="4" s="1"/>
  <c r="P10" i="4"/>
  <c r="O10" i="4"/>
  <c r="N10" i="4"/>
  <c r="M10" i="4"/>
  <c r="M96" i="4" s="1"/>
  <c r="L10" i="4"/>
  <c r="K10" i="4"/>
  <c r="J10" i="4"/>
  <c r="I10" i="4"/>
  <c r="H10" i="4"/>
  <c r="G10" i="4"/>
  <c r="F10" i="4"/>
  <c r="E10" i="4"/>
  <c r="D7" i="4"/>
  <c r="E7" i="4" s="1"/>
  <c r="F7" i="4" s="1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AH7" i="4" s="1"/>
  <c r="AI7" i="4" s="1"/>
  <c r="AJ7" i="4" s="1"/>
  <c r="AK7" i="4" s="1"/>
  <c r="AL7" i="4" s="1"/>
  <c r="AM7" i="4" s="1"/>
  <c r="AN7" i="4" s="1"/>
  <c r="AO7" i="4" s="1"/>
  <c r="C7" i="4"/>
  <c r="AN197" i="3"/>
  <c r="AM197" i="3"/>
  <c r="AL197" i="3"/>
  <c r="AK197" i="3"/>
  <c r="AJ197" i="3"/>
  <c r="AI197" i="3"/>
  <c r="AH197" i="3"/>
  <c r="AG197" i="3"/>
  <c r="AF197" i="3"/>
  <c r="AE197" i="3"/>
  <c r="AD197" i="3"/>
  <c r="AC197" i="3"/>
  <c r="AB197" i="3"/>
  <c r="AA197" i="3"/>
  <c r="Z197" i="3"/>
  <c r="Y197" i="3"/>
  <c r="X197" i="3"/>
  <c r="W197" i="3"/>
  <c r="V197" i="3"/>
  <c r="U197" i="3"/>
  <c r="T197" i="3"/>
  <c r="S197" i="3"/>
  <c r="R197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AO10" i="3"/>
  <c r="AO96" i="3" s="1"/>
  <c r="AN10" i="3"/>
  <c r="AM10" i="3"/>
  <c r="AL10" i="3"/>
  <c r="AK10" i="3"/>
  <c r="AJ10" i="3"/>
  <c r="AI10" i="3"/>
  <c r="AH10" i="3"/>
  <c r="AG10" i="3"/>
  <c r="AF10" i="3"/>
  <c r="AE10" i="3"/>
  <c r="AD10" i="3"/>
  <c r="AC10" i="3"/>
  <c r="AC96" i="3" s="1"/>
  <c r="AB10" i="3"/>
  <c r="AA10" i="3"/>
  <c r="Z10" i="3"/>
  <c r="Y10" i="3"/>
  <c r="X10" i="3"/>
  <c r="W10" i="3"/>
  <c r="V10" i="3"/>
  <c r="U10" i="3"/>
  <c r="U96" i="3" s="1"/>
  <c r="T10" i="3"/>
  <c r="S10" i="3"/>
  <c r="R10" i="3"/>
  <c r="Q10" i="3"/>
  <c r="Q96" i="3" s="1"/>
  <c r="P10" i="3"/>
  <c r="O10" i="3"/>
  <c r="N10" i="3"/>
  <c r="M10" i="3"/>
  <c r="M96" i="3" s="1"/>
  <c r="L10" i="3"/>
  <c r="K10" i="3"/>
  <c r="J10" i="3"/>
  <c r="I10" i="3"/>
  <c r="H10" i="3"/>
  <c r="G10" i="3"/>
  <c r="F10" i="3"/>
  <c r="E10" i="3"/>
  <c r="D7" i="3"/>
  <c r="E7" i="3" s="1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AA7" i="3" s="1"/>
  <c r="AB7" i="3" s="1"/>
  <c r="AC7" i="3" s="1"/>
  <c r="AD7" i="3" s="1"/>
  <c r="AE7" i="3" s="1"/>
  <c r="AF7" i="3" s="1"/>
  <c r="AG7" i="3" s="1"/>
  <c r="AH7" i="3" s="1"/>
  <c r="AI7" i="3" s="1"/>
  <c r="AJ7" i="3" s="1"/>
  <c r="AK7" i="3" s="1"/>
  <c r="AL7" i="3" s="1"/>
  <c r="AM7" i="3" s="1"/>
  <c r="AN7" i="3" s="1"/>
  <c r="AO7" i="3" s="1"/>
  <c r="C7" i="3"/>
  <c r="AN193" i="2"/>
  <c r="AM193" i="2"/>
  <c r="AL193" i="2"/>
  <c r="AK193" i="2"/>
  <c r="AJ193" i="2"/>
  <c r="AI193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E193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G52" i="2"/>
  <c r="F52" i="2"/>
  <c r="E52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AO29" i="2"/>
  <c r="AN29" i="2"/>
  <c r="AM29" i="2"/>
  <c r="AL29" i="2"/>
  <c r="AK29" i="2"/>
  <c r="AJ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AO27" i="2"/>
  <c r="AN27" i="2"/>
  <c r="AM27" i="2"/>
  <c r="AL27" i="2"/>
  <c r="AK27" i="2"/>
  <c r="AJ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I27" i="2"/>
  <c r="H27" i="2"/>
  <c r="G27" i="2"/>
  <c r="F27" i="2"/>
  <c r="E27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AO10" i="2"/>
  <c r="AO92" i="2" s="1"/>
  <c r="AN10" i="2"/>
  <c r="AM10" i="2"/>
  <c r="AL10" i="2"/>
  <c r="AK10" i="2"/>
  <c r="AK92" i="2" s="1"/>
  <c r="AJ10" i="2"/>
  <c r="AI10" i="2"/>
  <c r="AH10" i="2"/>
  <c r="AG10" i="2"/>
  <c r="AG92" i="2" s="1"/>
  <c r="AF10" i="2"/>
  <c r="AE10" i="2"/>
  <c r="AD10" i="2"/>
  <c r="AC10" i="2"/>
  <c r="AC92" i="2" s="1"/>
  <c r="AB10" i="2"/>
  <c r="AA10" i="2"/>
  <c r="Z10" i="2"/>
  <c r="Y10" i="2"/>
  <c r="Y92" i="2" s="1"/>
  <c r="X10" i="2"/>
  <c r="W10" i="2"/>
  <c r="V10" i="2"/>
  <c r="U10" i="2"/>
  <c r="U92" i="2" s="1"/>
  <c r="T10" i="2"/>
  <c r="S10" i="2"/>
  <c r="R10" i="2"/>
  <c r="Q10" i="2"/>
  <c r="Q92" i="2" s="1"/>
  <c r="P10" i="2"/>
  <c r="O10" i="2"/>
  <c r="N10" i="2"/>
  <c r="M10" i="2"/>
  <c r="M92" i="2" s="1"/>
  <c r="L10" i="2"/>
  <c r="K10" i="2"/>
  <c r="J10" i="2"/>
  <c r="I10" i="2"/>
  <c r="I92" i="2" s="1"/>
  <c r="H10" i="2"/>
  <c r="G10" i="2"/>
  <c r="F10" i="2"/>
  <c r="E10" i="2"/>
  <c r="E92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AD7" i="2" s="1"/>
  <c r="AE7" i="2" s="1"/>
  <c r="AF7" i="2" s="1"/>
  <c r="AG7" i="2" s="1"/>
  <c r="AH7" i="2" s="1"/>
  <c r="AI7" i="2" s="1"/>
  <c r="AJ7" i="2" s="1"/>
  <c r="AK7" i="2" s="1"/>
  <c r="AL7" i="2" s="1"/>
  <c r="AM7" i="2" s="1"/>
  <c r="AN7" i="2" s="1"/>
  <c r="AO7" i="2" s="1"/>
  <c r="H92" i="2" l="1"/>
  <c r="L92" i="2"/>
  <c r="P92" i="2"/>
  <c r="T92" i="2"/>
  <c r="X92" i="2"/>
  <c r="AB92" i="2"/>
  <c r="AF92" i="2"/>
  <c r="AJ92" i="2"/>
  <c r="AN92" i="2"/>
  <c r="H96" i="3"/>
  <c r="P96" i="3"/>
  <c r="T96" i="3"/>
  <c r="X96" i="3"/>
  <c r="AB96" i="3"/>
  <c r="AN96" i="3"/>
  <c r="H96" i="4"/>
  <c r="L96" i="4"/>
  <c r="P96" i="4"/>
  <c r="T96" i="4"/>
  <c r="X96" i="4"/>
  <c r="AN96" i="4"/>
  <c r="F92" i="2"/>
  <c r="J92" i="2"/>
  <c r="N92" i="2"/>
  <c r="R92" i="2"/>
  <c r="V92" i="2"/>
  <c r="Z92" i="2"/>
  <c r="AD92" i="2"/>
  <c r="AH92" i="2"/>
  <c r="AL92" i="2"/>
  <c r="J96" i="3"/>
  <c r="N96" i="3"/>
  <c r="R96" i="3"/>
  <c r="V96" i="3"/>
  <c r="Z96" i="3"/>
  <c r="AD96" i="3"/>
  <c r="AH96" i="3"/>
  <c r="AL96" i="3"/>
  <c r="F96" i="4"/>
  <c r="J96" i="4"/>
  <c r="N96" i="4"/>
  <c r="R96" i="4"/>
  <c r="AD96" i="4"/>
  <c r="G96" i="5"/>
  <c r="K96" i="5"/>
  <c r="O96" i="5"/>
  <c r="S96" i="5"/>
  <c r="AA96" i="5"/>
  <c r="AE96" i="5"/>
  <c r="AI96" i="5"/>
  <c r="G92" i="2"/>
  <c r="K92" i="2"/>
  <c r="O92" i="2"/>
  <c r="S92" i="2"/>
  <c r="W92" i="2"/>
  <c r="AA92" i="2"/>
  <c r="AE92" i="2"/>
  <c r="AI92" i="2"/>
  <c r="AM92" i="2"/>
  <c r="G96" i="3"/>
  <c r="S96" i="3"/>
  <c r="AA96" i="3"/>
  <c r="AE96" i="3"/>
  <c r="AI96" i="3"/>
  <c r="AM96" i="3"/>
  <c r="G96" i="4"/>
  <c r="K96" i="4"/>
  <c r="S96" i="4"/>
  <c r="AA96" i="4"/>
  <c r="AE96" i="4"/>
  <c r="AI96" i="4"/>
  <c r="AM96" i="4"/>
  <c r="H96" i="5"/>
  <c r="L96" i="5"/>
  <c r="P96" i="5"/>
  <c r="T96" i="5"/>
  <c r="X96" i="5"/>
  <c r="AB96" i="5"/>
  <c r="AJ96" i="5"/>
  <c r="AN96" i="5"/>
  <c r="U96" i="5"/>
  <c r="I96" i="5"/>
  <c r="AM96" i="5"/>
  <c r="Q96" i="5"/>
  <c r="AG96" i="5"/>
  <c r="Z96" i="5"/>
  <c r="AK96" i="5"/>
  <c r="W96" i="5"/>
  <c r="E96" i="5"/>
  <c r="AF96" i="5"/>
  <c r="J96" i="5"/>
  <c r="Z96" i="4"/>
  <c r="V96" i="4"/>
  <c r="AH96" i="4"/>
  <c r="AB96" i="4"/>
  <c r="AL96" i="4"/>
  <c r="O96" i="4"/>
  <c r="Y96" i="4"/>
  <c r="AJ96" i="4"/>
  <c r="AK96" i="4"/>
  <c r="W96" i="4"/>
  <c r="E96" i="4"/>
  <c r="AF96" i="4"/>
  <c r="I96" i="4"/>
  <c r="F96" i="3"/>
  <c r="O96" i="3"/>
  <c r="K96" i="3"/>
  <c r="E96" i="3"/>
  <c r="AG96" i="3"/>
  <c r="L96" i="3"/>
  <c r="Y96" i="3"/>
  <c r="AJ96" i="3"/>
  <c r="AK96" i="3"/>
  <c r="W96" i="3"/>
  <c r="AF96" i="3"/>
  <c r="I96" i="3"/>
  <c r="E95" i="1"/>
  <c r="E93" i="1"/>
  <c r="E91" i="1"/>
  <c r="E89" i="1"/>
  <c r="E87" i="1"/>
  <c r="E8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J58" i="1"/>
  <c r="I58" i="1"/>
  <c r="H58" i="1"/>
  <c r="G58" i="1"/>
  <c r="F58" i="1"/>
  <c r="E58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I56" i="1"/>
  <c r="H56" i="1"/>
  <c r="G56" i="1"/>
  <c r="F56" i="1"/>
  <c r="E56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F43" i="1"/>
  <c r="E43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G96" i="1" s="1"/>
  <c r="F10" i="1"/>
  <c r="E10" i="1"/>
  <c r="E96" i="1" s="1"/>
  <c r="H96" i="1" l="1"/>
  <c r="F96" i="1"/>
  <c r="K96" i="1"/>
  <c r="S96" i="1"/>
  <c r="AA96" i="1"/>
  <c r="AE96" i="1"/>
  <c r="AI96" i="1"/>
  <c r="AM96" i="1"/>
  <c r="M96" i="1"/>
  <c r="U96" i="1"/>
  <c r="Y96" i="1"/>
  <c r="AC96" i="1"/>
  <c r="AG96" i="1"/>
  <c r="AO96" i="1"/>
  <c r="O96" i="1"/>
  <c r="Q96" i="1"/>
  <c r="W96" i="1"/>
  <c r="AK96" i="1"/>
  <c r="I96" i="1"/>
  <c r="L96" i="1"/>
  <c r="P96" i="1"/>
  <c r="T96" i="1"/>
  <c r="X96" i="1"/>
  <c r="AB96" i="1"/>
  <c r="AF96" i="1"/>
  <c r="AJ96" i="1"/>
  <c r="AN96" i="1"/>
  <c r="J96" i="1"/>
  <c r="N96" i="1"/>
  <c r="R96" i="1"/>
  <c r="V96" i="1"/>
  <c r="Z96" i="1"/>
  <c r="AD96" i="1"/>
  <c r="AH96" i="1"/>
  <c r="AL96" i="1"/>
  <c r="G197" i="1"/>
  <c r="S197" i="1"/>
  <c r="AE197" i="1"/>
  <c r="F197" i="1"/>
  <c r="N197" i="1"/>
  <c r="AD197" i="1"/>
  <c r="AH197" i="1"/>
  <c r="O197" i="1"/>
  <c r="AA197" i="1"/>
  <c r="AM197" i="1"/>
  <c r="J197" i="1"/>
  <c r="Z197" i="1"/>
  <c r="AL197" i="1"/>
  <c r="K197" i="1"/>
  <c r="W197" i="1"/>
  <c r="AI197" i="1"/>
  <c r="R197" i="1"/>
  <c r="V197" i="1"/>
  <c r="H197" i="1"/>
  <c r="L197" i="1"/>
  <c r="P197" i="1"/>
  <c r="T197" i="1"/>
  <c r="X197" i="1"/>
  <c r="AB197" i="1"/>
  <c r="AF197" i="1"/>
  <c r="AJ197" i="1"/>
  <c r="AN197" i="1"/>
  <c r="E197" i="1"/>
  <c r="I197" i="1"/>
  <c r="M197" i="1"/>
  <c r="Q197" i="1"/>
  <c r="U197" i="1"/>
  <c r="Y197" i="1"/>
  <c r="AC197" i="1"/>
  <c r="AG197" i="1"/>
  <c r="AK197" i="1"/>
  <c r="C7" i="1" l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l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</calcChain>
</file>

<file path=xl/sharedStrings.xml><?xml version="1.0" encoding="utf-8"?>
<sst xmlns="http://schemas.openxmlformats.org/spreadsheetml/2006/main" count="1343" uniqueCount="245">
  <si>
    <t>День 1</t>
  </si>
  <si>
    <t>№ ТК</t>
  </si>
  <si>
    <t>Наименование блюда</t>
  </si>
  <si>
    <t>Хлеб пшеничный, брутто</t>
  </si>
  <si>
    <t>Хлеб ржаной, брутто</t>
  </si>
  <si>
    <t xml:space="preserve">Мука пшеничная, брутто </t>
  </si>
  <si>
    <t>Макаронные изделия, брутто</t>
  </si>
  <si>
    <t>Фрукты свежие, брутто</t>
  </si>
  <si>
    <t>Фрукты сухие, брутто</t>
  </si>
  <si>
    <t>Сахар, брутто</t>
  </si>
  <si>
    <t>Кондитерские изделия, брутто</t>
  </si>
  <si>
    <t>Какао, брутто</t>
  </si>
  <si>
    <t>Чай, брутто</t>
  </si>
  <si>
    <t>Колбасные изделия, брутто</t>
  </si>
  <si>
    <t>Кисломолочный продукт, брутто</t>
  </si>
  <si>
    <t xml:space="preserve">Молоко, брутто </t>
  </si>
  <si>
    <t>Творог, брутто</t>
  </si>
  <si>
    <t>Сметана, брутто</t>
  </si>
  <si>
    <t>Сыр, брутто</t>
  </si>
  <si>
    <t>Масло сливочное, брутто</t>
  </si>
  <si>
    <t>Масло растительное, брутто</t>
  </si>
  <si>
    <t>Яйцо (штук), брутто</t>
  </si>
  <si>
    <t>Соль, брутто</t>
  </si>
  <si>
    <t>Дрожжи, брутто</t>
  </si>
  <si>
    <t>Итого</t>
  </si>
  <si>
    <t>Полдник</t>
  </si>
  <si>
    <t>Выход 1 порция в гр.</t>
  </si>
  <si>
    <t>ЗАВТРАК</t>
  </si>
  <si>
    <t>Кол-во питающихся</t>
  </si>
  <si>
    <t>ОБЕД</t>
  </si>
  <si>
    <t>ПОЛДНИК</t>
  </si>
  <si>
    <t>Крупа Манная</t>
  </si>
  <si>
    <t>Вода</t>
  </si>
  <si>
    <t>Молоко сгущенное</t>
  </si>
  <si>
    <t>Лук</t>
  </si>
  <si>
    <t>Морковь</t>
  </si>
  <si>
    <t>Капуста</t>
  </si>
  <si>
    <t>Картофель, брутто</t>
  </si>
  <si>
    <t>Томатная паста</t>
  </si>
  <si>
    <t>Рыба брутто</t>
  </si>
  <si>
    <t>Огурцы</t>
  </si>
  <si>
    <t>Фарш куриный</t>
  </si>
  <si>
    <t>Геркулес</t>
  </si>
  <si>
    <t>Говядина тушеная, брутто</t>
  </si>
  <si>
    <t>Брусника</t>
  </si>
  <si>
    <t>Каркаде, брутто</t>
  </si>
  <si>
    <t>Возраст</t>
  </si>
  <si>
    <t>ДАТА</t>
  </si>
  <si>
    <t>____________________________________________________</t>
  </si>
  <si>
    <t>Завтрак  1 комлект, 3 комплект</t>
  </si>
  <si>
    <t>Завтрак  2 комплект, 4 комплект</t>
  </si>
  <si>
    <t>Обед 1 комплет, 2 комплект</t>
  </si>
  <si>
    <t>ЗАВТРАК 1 комлект</t>
  </si>
  <si>
    <t>ЗАВТРАК 2 комлект</t>
  </si>
  <si>
    <t>с 6-11 л.</t>
  </si>
  <si>
    <t>с12-18 л.</t>
  </si>
  <si>
    <t>ОБЕД 1 комплект</t>
  </si>
  <si>
    <t>ОБЕД 2 комплект</t>
  </si>
  <si>
    <t>с 12-18 л</t>
  </si>
  <si>
    <t>ЗАВТРАК 3 комлект</t>
  </si>
  <si>
    <t>ЗАВТРАК 4 комлект</t>
  </si>
  <si>
    <t xml:space="preserve">ЗАВТРАК </t>
  </si>
  <si>
    <t>Каша дружба с маслом</t>
  </si>
  <si>
    <t>200/5</t>
  </si>
  <si>
    <t>250/5</t>
  </si>
  <si>
    <t>Сыр "Российский"</t>
  </si>
  <si>
    <t xml:space="preserve">Масло сливочное </t>
  </si>
  <si>
    <t xml:space="preserve">Чай с лимоном </t>
  </si>
  <si>
    <t>200/15/7</t>
  </si>
  <si>
    <t xml:space="preserve">Хлеб </t>
  </si>
  <si>
    <t>Огурец свежий</t>
  </si>
  <si>
    <t>Борщ с фасольюи картофелем</t>
  </si>
  <si>
    <t>Жаркое по домашнему</t>
  </si>
  <si>
    <t>Сельдь с луком</t>
  </si>
  <si>
    <t xml:space="preserve">Компот </t>
  </si>
  <si>
    <t>80/160</t>
  </si>
  <si>
    <t>100/200</t>
  </si>
  <si>
    <t>25/20/10</t>
  </si>
  <si>
    <t>Чай с сахаром</t>
  </si>
  <si>
    <t xml:space="preserve">Печенье </t>
  </si>
  <si>
    <t>Каша Вязкая (Гречневая)</t>
  </si>
  <si>
    <t>Пудинг из творога  с соусом клюквенным</t>
  </si>
  <si>
    <t xml:space="preserve">Сыр Российский </t>
  </si>
  <si>
    <t xml:space="preserve">Чай с сахаром </t>
  </si>
  <si>
    <t>Суп из овощей</t>
  </si>
  <si>
    <t>Птица Тушенная в сметанном соусе</t>
  </si>
  <si>
    <t>Макароны отварные</t>
  </si>
  <si>
    <t>Зеленый горошек консервированный</t>
  </si>
  <si>
    <t>Напиток Ягодный</t>
  </si>
  <si>
    <t>100/100</t>
  </si>
  <si>
    <t>80/80</t>
  </si>
  <si>
    <t>200/10</t>
  </si>
  <si>
    <t>250/10</t>
  </si>
  <si>
    <t>150/45</t>
  </si>
  <si>
    <t>200/60</t>
  </si>
  <si>
    <t>200/15/</t>
  </si>
  <si>
    <t>Каша Вязкая (Кукурузная)</t>
  </si>
  <si>
    <t>Какао с молоком</t>
  </si>
  <si>
    <t>Запеканка картофельная с мясом и маслом</t>
  </si>
  <si>
    <t>Кукуруза консервированная</t>
  </si>
  <si>
    <t>Суп -Лапша домашняя</t>
  </si>
  <si>
    <t>Тефтели с соусом сметанный с томатом</t>
  </si>
  <si>
    <t>Каша Рассыпчптая (Гречневая)</t>
  </si>
  <si>
    <t xml:space="preserve">Колбасные изделия, запеченые в тесте </t>
  </si>
  <si>
    <t>Напиток ягодный</t>
  </si>
  <si>
    <t>Бутерброд с колбасой вареной</t>
  </si>
  <si>
    <t xml:space="preserve">Рагу из овощей </t>
  </si>
  <si>
    <t>Каша Вязкая (Рисовая)</t>
  </si>
  <si>
    <t>Какао со сгущенным молоком</t>
  </si>
  <si>
    <t>Капуста тушеная</t>
  </si>
  <si>
    <t xml:space="preserve">Сосиски </t>
  </si>
  <si>
    <t>Рассольник "Ленинградский"</t>
  </si>
  <si>
    <t>Птица тунная в сметанном соусе</t>
  </si>
  <si>
    <t xml:space="preserve">Кукуруза консервированная </t>
  </si>
  <si>
    <t>Омлет с морковью(вареный на пару) с маслом</t>
  </si>
  <si>
    <t>155/10</t>
  </si>
  <si>
    <t>Каша Вязкая (Манная)</t>
  </si>
  <si>
    <t>Чай со сгущенным молоком</t>
  </si>
  <si>
    <t>с 12-18</t>
  </si>
  <si>
    <t>Омлет с колбасойи маслом</t>
  </si>
  <si>
    <t>150/10</t>
  </si>
  <si>
    <t>чай со сгущенным молоком</t>
  </si>
  <si>
    <t>Щи из свежей капусты с картофелем</t>
  </si>
  <si>
    <t>Запеканка из печени с рисом с соусом сметанным</t>
  </si>
  <si>
    <t>Каша рассыпчатая (гречневая)</t>
  </si>
  <si>
    <t xml:space="preserve">Зеленый горошек консервированная </t>
  </si>
  <si>
    <t xml:space="preserve">Напиток Ягодный </t>
  </si>
  <si>
    <t>110/40</t>
  </si>
  <si>
    <t>145/55</t>
  </si>
  <si>
    <t>Вареники ленивые со сметаной</t>
  </si>
  <si>
    <t>120/15</t>
  </si>
  <si>
    <t>Сельдь малосольгая</t>
  </si>
  <si>
    <t>Кислота лимонная</t>
  </si>
  <si>
    <t>Говядина (Тазобедренная часть)</t>
  </si>
  <si>
    <t>Суп молочный с макаронными изделиями</t>
  </si>
  <si>
    <t>Крупа пшеничная</t>
  </si>
  <si>
    <t>Крупа рисовая</t>
  </si>
  <si>
    <t>Рыба Жареная с луком</t>
  </si>
  <si>
    <t xml:space="preserve">Картофельное пюре </t>
  </si>
  <si>
    <t>50/10</t>
  </si>
  <si>
    <t>70/10</t>
  </si>
  <si>
    <t>Свекла</t>
  </si>
  <si>
    <t>Фасоль</t>
  </si>
  <si>
    <t>Минтай филе с костями и кожей</t>
  </si>
  <si>
    <t>Мука</t>
  </si>
  <si>
    <t>Каша вязкая (Пшеничная)</t>
  </si>
  <si>
    <t>Кофейный Напиток с молоком</t>
  </si>
  <si>
    <t>Рис припущенный с томатом</t>
  </si>
  <si>
    <t xml:space="preserve">Сардельки </t>
  </si>
  <si>
    <t>Солянка из птицы</t>
  </si>
  <si>
    <t>Биточки с соусом сметанно томатный</t>
  </si>
  <si>
    <t>80/50</t>
  </si>
  <si>
    <t>Картофельное пюре</t>
  </si>
  <si>
    <t>Фасоль консервированная</t>
  </si>
  <si>
    <t>Кисель</t>
  </si>
  <si>
    <t>Запеканка морковная с творогом со сметанным соусом</t>
  </si>
  <si>
    <t>Печенье</t>
  </si>
  <si>
    <t>150/5</t>
  </si>
  <si>
    <t>Суп с макаронными изделиями</t>
  </si>
  <si>
    <t>Фрикадельки из кур</t>
  </si>
  <si>
    <t>1/23/2</t>
  </si>
  <si>
    <t>Рыба по- русски с томатным соусом</t>
  </si>
  <si>
    <t>Картофель отварной</t>
  </si>
  <si>
    <t>Каша Вязкая (Овсянная)</t>
  </si>
  <si>
    <t>Макаронник с мясом и маслом</t>
  </si>
  <si>
    <t>Суп картофельный с бобовыми</t>
  </si>
  <si>
    <t xml:space="preserve">Плов </t>
  </si>
  <si>
    <t xml:space="preserve">Сосиска молочная </t>
  </si>
  <si>
    <t>Чай с лимоном</t>
  </si>
  <si>
    <t>Запеканка Рисовая с творогом с клюквенным соусом</t>
  </si>
  <si>
    <t>Масло сливочное</t>
  </si>
  <si>
    <t>Макароны запеченные с сыром</t>
  </si>
  <si>
    <t>Колбаса молочная</t>
  </si>
  <si>
    <t>Рыба запеченная в омлете</t>
  </si>
  <si>
    <t>80/37</t>
  </si>
  <si>
    <t>100/46</t>
  </si>
  <si>
    <t>Каша рассыпчатая "рисовая"</t>
  </si>
  <si>
    <t>Компот</t>
  </si>
  <si>
    <t>Пирожки печеные из сдобного теста</t>
  </si>
  <si>
    <t>Какао с молоком сгукщенным</t>
  </si>
  <si>
    <t xml:space="preserve">Кофейный напиток </t>
  </si>
  <si>
    <t>Омлет с колбасой маслом</t>
  </si>
  <si>
    <t>зеленый горошек консервированный</t>
  </si>
  <si>
    <t xml:space="preserve">кофейный напиток </t>
  </si>
  <si>
    <t>Суп картофельный с крупой и рыбными консервами</t>
  </si>
  <si>
    <t xml:space="preserve">Икра морковная </t>
  </si>
  <si>
    <t xml:space="preserve">Кисель </t>
  </si>
  <si>
    <t xml:space="preserve">Блинчики с маслом </t>
  </si>
  <si>
    <t>Крупа Гречневая</t>
  </si>
  <si>
    <t>Ванилин</t>
  </si>
  <si>
    <t xml:space="preserve">Сухари панировочные </t>
  </si>
  <si>
    <t>Ягода замороженая</t>
  </si>
  <si>
    <t>крахмал</t>
  </si>
  <si>
    <t>Горошек консервированный</t>
  </si>
  <si>
    <t>30/25</t>
  </si>
  <si>
    <t>Крупа кукурузная</t>
  </si>
  <si>
    <t>Мясо</t>
  </si>
  <si>
    <t>кукуруза консервированая</t>
  </si>
  <si>
    <t>какао порошок</t>
  </si>
  <si>
    <t>лимонная кислота</t>
  </si>
  <si>
    <t>курица</t>
  </si>
  <si>
    <t>Крупа рис</t>
  </si>
  <si>
    <t>Лимоная кислота</t>
  </si>
  <si>
    <t>Сосиски</t>
  </si>
  <si>
    <t>Огурцы соленые</t>
  </si>
  <si>
    <t>Курица</t>
  </si>
  <si>
    <t>Яйцов шт</t>
  </si>
  <si>
    <t>Печень</t>
  </si>
  <si>
    <t>Сухари</t>
  </si>
  <si>
    <t>Сало Шпик</t>
  </si>
  <si>
    <t>Рис крупа</t>
  </si>
  <si>
    <t>Крупа гречневая</t>
  </si>
  <si>
    <t xml:space="preserve">Зеленый горошек </t>
  </si>
  <si>
    <t>Творог</t>
  </si>
  <si>
    <t>Цикорий</t>
  </si>
  <si>
    <t>100/50</t>
  </si>
  <si>
    <t>Каркаде</t>
  </si>
  <si>
    <t xml:space="preserve">Крахмал </t>
  </si>
  <si>
    <t>Крупа манная</t>
  </si>
  <si>
    <t>Яйцо шт.</t>
  </si>
  <si>
    <t>Котлетное мясо</t>
  </si>
  <si>
    <t xml:space="preserve">Сухари </t>
  </si>
  <si>
    <t>Филе рыбы с кожей без костей</t>
  </si>
  <si>
    <t xml:space="preserve">Огурцы соленые </t>
  </si>
  <si>
    <t>Лимонная кислота</t>
  </si>
  <si>
    <t>Горох лущеный</t>
  </si>
  <si>
    <t xml:space="preserve">Кукуруза консервированая </t>
  </si>
  <si>
    <t>Лимон</t>
  </si>
  <si>
    <t>50/150</t>
  </si>
  <si>
    <t>75/175</t>
  </si>
  <si>
    <t>Крупа Рис</t>
  </si>
  <si>
    <t>200/35</t>
  </si>
  <si>
    <t>150/35</t>
  </si>
  <si>
    <t>Крахмал</t>
  </si>
  <si>
    <t>с 12-18л</t>
  </si>
  <si>
    <t>Горох лущевый</t>
  </si>
  <si>
    <t>Циукорий</t>
  </si>
  <si>
    <t>Зеленый горошек</t>
  </si>
  <si>
    <t xml:space="preserve">Консервы рыбные </t>
  </si>
  <si>
    <t xml:space="preserve">Биточки рубленные припущенные </t>
  </si>
  <si>
    <t>80/5</t>
  </si>
  <si>
    <t>100/5</t>
  </si>
  <si>
    <t>Соль</t>
  </si>
  <si>
    <t xml:space="preserve">Брусника </t>
  </si>
  <si>
    <t>Каша пшеничная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</si>
</sst>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1">
    <xf numFmtId="0" fontId="0" fillId="0" borderId="0" xfId="0"/>
    <xf numFmtId="0" fontId="2" fillId="0" borderId="16" xfId="0" applyNumberFormat="1" applyFont="1" applyBorder="1" applyAlignment="1">
      <alignment horizontal="center" wrapText="1"/>
    </xf>
    <xf numFmtId="0" fontId="2" fillId="0" borderId="17" xfId="0" applyNumberFormat="1" applyFont="1" applyBorder="1" applyAlignment="1">
      <alignment horizontal="center" wrapText="1"/>
    </xf>
    <xf numFmtId="0" fontId="2" fillId="0" borderId="19" xfId="0" applyNumberFormat="1" applyFont="1" applyBorder="1" applyAlignment="1">
      <alignment horizontal="center" wrapText="1"/>
    </xf>
    <xf numFmtId="0" fontId="2" fillId="0" borderId="20" xfId="0" applyNumberFormat="1" applyFont="1" applyBorder="1" applyAlignment="1">
      <alignment horizontal="center" wrapText="1"/>
    </xf>
    <xf numFmtId="0" fontId="2" fillId="0" borderId="22" xfId="0" applyNumberFormat="1" applyFont="1" applyBorder="1" applyAlignment="1">
      <alignment horizontal="center" wrapText="1"/>
    </xf>
    <xf numFmtId="0" fontId="2" fillId="0" borderId="18" xfId="0" applyNumberFormat="1" applyFont="1" applyBorder="1" applyAlignment="1">
      <alignment horizontal="center" wrapText="1"/>
    </xf>
    <xf numFmtId="0" fontId="2" fillId="0" borderId="21" xfId="0" applyNumberFormat="1" applyFont="1" applyBorder="1" applyAlignment="1">
      <alignment horizontal="center" wrapText="1"/>
    </xf>
    <xf numFmtId="0" fontId="3" fillId="0" borderId="3" xfId="0" applyFont="1" applyBorder="1" applyAlignment="1"/>
    <xf numFmtId="17" fontId="3" fillId="0" borderId="1" xfId="0" applyNumberFormat="1" applyFont="1" applyBorder="1" applyAlignment="1"/>
    <xf numFmtId="17" fontId="3" fillId="0" borderId="3" xfId="0" applyNumberFormat="1" applyFont="1" applyBorder="1" applyAlignment="1"/>
    <xf numFmtId="17" fontId="3" fillId="0" borderId="2" xfId="0" applyNumberFormat="1" applyFont="1" applyBorder="1" applyAlignment="1"/>
    <xf numFmtId="1" fontId="2" fillId="0" borderId="6" xfId="0" applyNumberFormat="1" applyFont="1" applyBorder="1" applyAlignment="1">
      <alignment horizontal="center" wrapText="1"/>
    </xf>
    <xf numFmtId="1" fontId="2" fillId="0" borderId="6" xfId="0" applyNumberFormat="1" applyFont="1" applyFill="1" applyBorder="1" applyAlignment="1">
      <alignment horizontal="center" wrapText="1"/>
    </xf>
    <xf numFmtId="2" fontId="2" fillId="0" borderId="19" xfId="0" applyNumberFormat="1" applyFont="1" applyBorder="1" applyAlignment="1">
      <alignment wrapText="1"/>
    </xf>
    <xf numFmtId="0" fontId="2" fillId="0" borderId="19" xfId="0" applyNumberFormat="1" applyFont="1" applyFill="1" applyBorder="1" applyAlignment="1">
      <alignment horizontal="center" wrapText="1"/>
    </xf>
    <xf numFmtId="2" fontId="2" fillId="0" borderId="21" xfId="0" applyNumberFormat="1" applyFont="1" applyBorder="1" applyAlignment="1">
      <alignment horizontal="center" wrapText="1"/>
    </xf>
    <xf numFmtId="2" fontId="2" fillId="0" borderId="16" xfId="0" applyNumberFormat="1" applyFont="1" applyBorder="1" applyAlignment="1">
      <alignment wrapText="1"/>
    </xf>
    <xf numFmtId="0" fontId="2" fillId="0" borderId="16" xfId="0" applyNumberFormat="1" applyFont="1" applyFill="1" applyBorder="1" applyAlignment="1">
      <alignment horizontal="center" wrapText="1"/>
    </xf>
    <xf numFmtId="2" fontId="2" fillId="0" borderId="23" xfId="0" applyNumberFormat="1" applyFont="1" applyBorder="1" applyAlignment="1">
      <alignment horizontal="center" wrapText="1"/>
    </xf>
    <xf numFmtId="2" fontId="2" fillId="0" borderId="24" xfId="0" applyNumberFormat="1" applyFont="1" applyBorder="1" applyAlignment="1">
      <alignment wrapText="1"/>
    </xf>
    <xf numFmtId="0" fontId="2" fillId="0" borderId="24" xfId="0" applyNumberFormat="1" applyFont="1" applyBorder="1" applyAlignment="1">
      <alignment horizontal="center" wrapText="1"/>
    </xf>
    <xf numFmtId="0" fontId="2" fillId="0" borderId="6" xfId="0" applyNumberFormat="1" applyFont="1" applyBorder="1" applyAlignment="1">
      <alignment horizontal="center" wrapText="1"/>
    </xf>
    <xf numFmtId="0" fontId="3" fillId="0" borderId="0" xfId="0" applyFont="1"/>
    <xf numFmtId="0" fontId="3" fillId="0" borderId="0" xfId="0" applyFont="1" applyFill="1"/>
    <xf numFmtId="2" fontId="2" fillId="0" borderId="0" xfId="0" applyNumberFormat="1" applyFont="1"/>
    <xf numFmtId="1" fontId="2" fillId="0" borderId="0" xfId="0" applyNumberFormat="1" applyFont="1"/>
    <xf numFmtId="0" fontId="4" fillId="0" borderId="4" xfId="0" applyNumberFormat="1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0" fontId="4" fillId="0" borderId="4" xfId="0" applyNumberFormat="1" applyFont="1" applyBorder="1" applyAlignment="1">
      <alignment horizontal="center" textRotation="90" wrapText="1"/>
    </xf>
    <xf numFmtId="0" fontId="4" fillId="0" borderId="4" xfId="0" applyNumberFormat="1" applyFont="1" applyFill="1" applyBorder="1" applyAlignment="1">
      <alignment horizontal="center" textRotation="90" wrapText="1"/>
    </xf>
    <xf numFmtId="0" fontId="4" fillId="0" borderId="5" xfId="0" applyNumberFormat="1" applyFont="1" applyBorder="1" applyAlignment="1">
      <alignment horizontal="center" textRotation="90" wrapText="1"/>
    </xf>
    <xf numFmtId="0" fontId="4" fillId="0" borderId="6" xfId="0" applyNumberFormat="1" applyFont="1" applyBorder="1" applyAlignment="1">
      <alignment horizontal="center" textRotation="90" wrapText="1"/>
    </xf>
    <xf numFmtId="0" fontId="4" fillId="0" borderId="7" xfId="0" applyNumberFormat="1" applyFont="1" applyBorder="1" applyAlignment="1">
      <alignment horizontal="center" textRotation="90" wrapText="1"/>
    </xf>
    <xf numFmtId="2" fontId="4" fillId="0" borderId="0" xfId="0" applyNumberFormat="1" applyFont="1"/>
    <xf numFmtId="1" fontId="4" fillId="0" borderId="6" xfId="0" applyNumberFormat="1" applyFont="1" applyBorder="1" applyAlignment="1">
      <alignment horizontal="center" wrapText="1"/>
    </xf>
    <xf numFmtId="0" fontId="5" fillId="0" borderId="0" xfId="0" applyFont="1"/>
    <xf numFmtId="0" fontId="4" fillId="0" borderId="0" xfId="0" applyNumberFormat="1" applyFont="1"/>
    <xf numFmtId="164" fontId="3" fillId="0" borderId="10" xfId="1" applyFont="1" applyBorder="1" applyAlignment="1">
      <alignment horizontal="center"/>
    </xf>
    <xf numFmtId="0" fontId="2" fillId="2" borderId="18" xfId="0" applyNumberFormat="1" applyFont="1" applyFill="1" applyBorder="1" applyAlignment="1">
      <alignment horizontal="center" wrapText="1"/>
    </xf>
    <xf numFmtId="2" fontId="2" fillId="2" borderId="19" xfId="0" applyNumberFormat="1" applyFont="1" applyFill="1" applyBorder="1" applyAlignment="1">
      <alignment wrapText="1"/>
    </xf>
    <xf numFmtId="0" fontId="2" fillId="2" borderId="19" xfId="0" applyNumberFormat="1" applyFont="1" applyFill="1" applyBorder="1" applyAlignment="1">
      <alignment horizontal="center" wrapText="1"/>
    </xf>
    <xf numFmtId="0" fontId="2" fillId="2" borderId="20" xfId="0" applyNumberFormat="1" applyFont="1" applyFill="1" applyBorder="1" applyAlignment="1">
      <alignment horizontal="center" wrapText="1"/>
    </xf>
    <xf numFmtId="2" fontId="2" fillId="2" borderId="21" xfId="0" applyNumberFormat="1" applyFont="1" applyFill="1" applyBorder="1" applyAlignment="1">
      <alignment horizontal="center" wrapText="1"/>
    </xf>
    <xf numFmtId="2" fontId="2" fillId="2" borderId="16" xfId="0" applyNumberFormat="1" applyFont="1" applyFill="1" applyBorder="1" applyAlignment="1">
      <alignment wrapText="1"/>
    </xf>
    <xf numFmtId="0" fontId="2" fillId="2" borderId="16" xfId="0" applyNumberFormat="1" applyFont="1" applyFill="1" applyBorder="1" applyAlignment="1">
      <alignment horizontal="center" wrapText="1"/>
    </xf>
    <xf numFmtId="0" fontId="2" fillId="2" borderId="22" xfId="0" applyNumberFormat="1" applyFont="1" applyFill="1" applyBorder="1" applyAlignment="1">
      <alignment horizontal="center" wrapText="1"/>
    </xf>
    <xf numFmtId="0" fontId="2" fillId="2" borderId="21" xfId="0" applyNumberFormat="1" applyFont="1" applyFill="1" applyBorder="1" applyAlignment="1">
      <alignment horizontal="center" wrapText="1"/>
    </xf>
    <xf numFmtId="0" fontId="2" fillId="2" borderId="17" xfId="0" applyNumberFormat="1" applyFont="1" applyFill="1" applyBorder="1" applyAlignment="1">
      <alignment horizontal="center" wrapText="1"/>
    </xf>
    <xf numFmtId="2" fontId="2" fillId="2" borderId="23" xfId="0" applyNumberFormat="1" applyFont="1" applyFill="1" applyBorder="1" applyAlignment="1">
      <alignment horizontal="center" wrapText="1"/>
    </xf>
    <xf numFmtId="2" fontId="2" fillId="2" borderId="24" xfId="0" applyNumberFormat="1" applyFont="1" applyFill="1" applyBorder="1" applyAlignment="1">
      <alignment wrapText="1"/>
    </xf>
    <xf numFmtId="0" fontId="2" fillId="2" borderId="24" xfId="0" applyNumberFormat="1" applyFont="1" applyFill="1" applyBorder="1" applyAlignment="1">
      <alignment horizontal="center" wrapText="1"/>
    </xf>
    <xf numFmtId="0" fontId="2" fillId="2" borderId="25" xfId="0" applyNumberFormat="1" applyFont="1" applyFill="1" applyBorder="1" applyAlignment="1">
      <alignment horizontal="center" wrapText="1"/>
    </xf>
    <xf numFmtId="0" fontId="4" fillId="2" borderId="8" xfId="0" applyNumberFormat="1" applyFont="1" applyFill="1" applyBorder="1" applyAlignment="1">
      <alignment horizontal="center" wrapText="1"/>
    </xf>
    <xf numFmtId="0" fontId="4" fillId="2" borderId="9" xfId="0" applyNumberFormat="1" applyFont="1" applyFill="1" applyBorder="1" applyAlignment="1">
      <alignment wrapText="1"/>
    </xf>
    <xf numFmtId="2" fontId="4" fillId="2" borderId="3" xfId="0" applyNumberFormat="1" applyFont="1" applyFill="1" applyBorder="1" applyAlignment="1">
      <alignment wrapText="1"/>
    </xf>
    <xf numFmtId="0" fontId="4" fillId="2" borderId="6" xfId="0" applyNumberFormat="1" applyFont="1" applyFill="1" applyBorder="1" applyAlignment="1">
      <alignment horizontal="center" wrapText="1"/>
    </xf>
    <xf numFmtId="2" fontId="4" fillId="2" borderId="6" xfId="0" applyNumberFormat="1" applyFont="1" applyFill="1" applyBorder="1" applyAlignment="1">
      <alignment horizontal="center" wrapText="1"/>
    </xf>
    <xf numFmtId="16" fontId="3" fillId="0" borderId="1" xfId="0" applyNumberFormat="1" applyFont="1" applyBorder="1" applyAlignment="1"/>
    <xf numFmtId="164" fontId="3" fillId="0" borderId="10" xfId="1" applyFont="1" applyBorder="1" applyAlignment="1"/>
    <xf numFmtId="164" fontId="3" fillId="0" borderId="15" xfId="1" applyFont="1" applyBorder="1" applyAlignment="1"/>
    <xf numFmtId="164" fontId="3" fillId="0" borderId="1" xfId="1" applyFont="1" applyBorder="1" applyAlignment="1"/>
    <xf numFmtId="164" fontId="3" fillId="0" borderId="2" xfId="1" applyFont="1" applyBorder="1" applyAlignment="1"/>
    <xf numFmtId="164" fontId="3" fillId="0" borderId="3" xfId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2" fontId="2" fillId="2" borderId="2" xfId="0" applyNumberFormat="1" applyFont="1" applyFill="1" applyBorder="1" applyAlignment="1">
      <alignment horizontal="center" wrapText="1"/>
    </xf>
    <xf numFmtId="2" fontId="2" fillId="2" borderId="3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2" xfId="0" applyNumberFormat="1" applyFont="1" applyFill="1" applyBorder="1" applyAlignment="1">
      <alignment horizontal="center" wrapText="1"/>
    </xf>
    <xf numFmtId="0" fontId="2" fillId="2" borderId="3" xfId="0" applyNumberFormat="1" applyFont="1" applyFill="1" applyBorder="1" applyAlignment="1">
      <alignment horizontal="center" wrapText="1"/>
    </xf>
    <xf numFmtId="0" fontId="3" fillId="0" borderId="0" xfId="0" applyFont="1" applyBorder="1" applyAlignment="1"/>
    <xf numFmtId="0" fontId="3" fillId="0" borderId="0" xfId="0" applyFont="1" applyBorder="1"/>
    <xf numFmtId="17" fontId="3" fillId="0" borderId="0" xfId="0" applyNumberFormat="1" applyFont="1" applyBorder="1" applyAlignment="1"/>
    <xf numFmtId="0" fontId="3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wrapText="1"/>
    </xf>
    <xf numFmtId="0" fontId="4" fillId="0" borderId="0" xfId="0" applyNumberFormat="1" applyFont="1" applyBorder="1" applyAlignment="1">
      <alignment horizontal="center" wrapText="1"/>
    </xf>
    <xf numFmtId="0" fontId="4" fillId="0" borderId="13" xfId="0" applyNumberFormat="1" applyFont="1" applyBorder="1" applyAlignment="1">
      <alignment horizontal="center" wrapText="1"/>
    </xf>
    <xf numFmtId="0" fontId="4" fillId="0" borderId="14" xfId="0" applyNumberFormat="1" applyFont="1" applyBorder="1" applyAlignment="1">
      <alignment wrapText="1"/>
    </xf>
    <xf numFmtId="2" fontId="4" fillId="0" borderId="7" xfId="0" applyNumberFormat="1" applyFont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0" fontId="2" fillId="2" borderId="0" xfId="0" applyNumberFormat="1" applyFont="1" applyFill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164" fontId="3" fillId="0" borderId="2" xfId="1" applyFont="1" applyBorder="1" applyAlignment="1">
      <alignment horizontal="center"/>
    </xf>
    <xf numFmtId="164" fontId="3" fillId="0" borderId="3" xfId="1" applyFont="1" applyBorder="1" applyAlignment="1">
      <alignment horizontal="center"/>
    </xf>
    <xf numFmtId="164" fontId="3" fillId="0" borderId="2" xfId="1" applyFont="1" applyBorder="1" applyAlignment="1">
      <alignment horizontal="center"/>
    </xf>
    <xf numFmtId="0" fontId="2" fillId="3" borderId="18" xfId="0" applyNumberFormat="1" applyFont="1" applyFill="1" applyBorder="1" applyAlignment="1">
      <alignment horizontal="center" wrapText="1"/>
    </xf>
    <xf numFmtId="2" fontId="2" fillId="3" borderId="19" xfId="0" applyNumberFormat="1" applyFont="1" applyFill="1" applyBorder="1" applyAlignment="1">
      <alignment wrapText="1"/>
    </xf>
    <xf numFmtId="0" fontId="2" fillId="3" borderId="19" xfId="0" applyNumberFormat="1" applyFont="1" applyFill="1" applyBorder="1" applyAlignment="1">
      <alignment horizontal="center" wrapText="1"/>
    </xf>
    <xf numFmtId="0" fontId="2" fillId="3" borderId="20" xfId="0" applyNumberFormat="1" applyFont="1" applyFill="1" applyBorder="1" applyAlignment="1">
      <alignment horizontal="center" wrapText="1"/>
    </xf>
    <xf numFmtId="2" fontId="2" fillId="3" borderId="0" xfId="0" applyNumberFormat="1" applyFont="1" applyFill="1"/>
    <xf numFmtId="2" fontId="2" fillId="3" borderId="21" xfId="0" applyNumberFormat="1" applyFont="1" applyFill="1" applyBorder="1" applyAlignment="1">
      <alignment horizontal="center" wrapText="1"/>
    </xf>
    <xf numFmtId="2" fontId="2" fillId="3" borderId="16" xfId="0" applyNumberFormat="1" applyFont="1" applyFill="1" applyBorder="1" applyAlignment="1">
      <alignment wrapText="1"/>
    </xf>
    <xf numFmtId="0" fontId="2" fillId="3" borderId="16" xfId="0" applyNumberFormat="1" applyFont="1" applyFill="1" applyBorder="1" applyAlignment="1">
      <alignment horizontal="center" wrapText="1"/>
    </xf>
    <xf numFmtId="0" fontId="2" fillId="3" borderId="21" xfId="0" applyNumberFormat="1" applyFont="1" applyFill="1" applyBorder="1" applyAlignment="1">
      <alignment horizontal="center" wrapText="1"/>
    </xf>
    <xf numFmtId="0" fontId="2" fillId="3" borderId="22" xfId="0" applyNumberFormat="1" applyFont="1" applyFill="1" applyBorder="1" applyAlignment="1">
      <alignment horizontal="center" wrapText="1"/>
    </xf>
    <xf numFmtId="2" fontId="2" fillId="3" borderId="23" xfId="0" applyNumberFormat="1" applyFont="1" applyFill="1" applyBorder="1" applyAlignment="1">
      <alignment horizontal="center" wrapText="1"/>
    </xf>
    <xf numFmtId="2" fontId="2" fillId="3" borderId="24" xfId="0" applyNumberFormat="1" applyFont="1" applyFill="1" applyBorder="1" applyAlignment="1">
      <alignment wrapText="1"/>
    </xf>
    <xf numFmtId="0" fontId="2" fillId="4" borderId="18" xfId="0" applyNumberFormat="1" applyFont="1" applyFill="1" applyBorder="1" applyAlignment="1">
      <alignment horizontal="center" wrapText="1"/>
    </xf>
    <xf numFmtId="2" fontId="2" fillId="4" borderId="19" xfId="0" applyNumberFormat="1" applyFont="1" applyFill="1" applyBorder="1" applyAlignment="1">
      <alignment wrapText="1"/>
    </xf>
    <xf numFmtId="0" fontId="2" fillId="4" borderId="19" xfId="0" applyNumberFormat="1" applyFont="1" applyFill="1" applyBorder="1" applyAlignment="1">
      <alignment horizontal="center" wrapText="1"/>
    </xf>
    <xf numFmtId="0" fontId="2" fillId="4" borderId="20" xfId="0" applyNumberFormat="1" applyFont="1" applyFill="1" applyBorder="1" applyAlignment="1">
      <alignment horizontal="center" wrapText="1"/>
    </xf>
    <xf numFmtId="2" fontId="2" fillId="4" borderId="0" xfId="0" applyNumberFormat="1" applyFont="1" applyFill="1"/>
    <xf numFmtId="2" fontId="2" fillId="4" borderId="21" xfId="0" applyNumberFormat="1" applyFont="1" applyFill="1" applyBorder="1" applyAlignment="1">
      <alignment horizontal="center" wrapText="1"/>
    </xf>
    <xf numFmtId="2" fontId="2" fillId="4" borderId="16" xfId="0" applyNumberFormat="1" applyFont="1" applyFill="1" applyBorder="1" applyAlignment="1">
      <alignment wrapText="1"/>
    </xf>
    <xf numFmtId="0" fontId="2" fillId="4" borderId="16" xfId="0" applyNumberFormat="1" applyFont="1" applyFill="1" applyBorder="1" applyAlignment="1">
      <alignment horizontal="center" wrapText="1"/>
    </xf>
    <xf numFmtId="0" fontId="2" fillId="4" borderId="21" xfId="0" applyNumberFormat="1" applyFont="1" applyFill="1" applyBorder="1" applyAlignment="1">
      <alignment horizontal="center" wrapText="1"/>
    </xf>
    <xf numFmtId="0" fontId="2" fillId="4" borderId="22" xfId="0" applyNumberFormat="1" applyFont="1" applyFill="1" applyBorder="1" applyAlignment="1">
      <alignment horizontal="center" wrapText="1"/>
    </xf>
    <xf numFmtId="2" fontId="2" fillId="4" borderId="23" xfId="0" applyNumberFormat="1" applyFont="1" applyFill="1" applyBorder="1" applyAlignment="1">
      <alignment horizontal="center" wrapText="1"/>
    </xf>
    <xf numFmtId="2" fontId="2" fillId="4" borderId="24" xfId="0" applyNumberFormat="1" applyFont="1" applyFill="1" applyBorder="1" applyAlignment="1">
      <alignment wrapText="1"/>
    </xf>
    <xf numFmtId="0" fontId="2" fillId="4" borderId="17" xfId="0" applyNumberFormat="1" applyFont="1" applyFill="1" applyBorder="1" applyAlignment="1">
      <alignment horizontal="center" wrapText="1"/>
    </xf>
    <xf numFmtId="0" fontId="2" fillId="4" borderId="24" xfId="0" applyNumberFormat="1" applyFont="1" applyFill="1" applyBorder="1" applyAlignment="1">
      <alignment horizontal="center" wrapText="1"/>
    </xf>
    <xf numFmtId="1" fontId="2" fillId="4" borderId="0" xfId="0" applyNumberFormat="1" applyFont="1" applyFill="1"/>
    <xf numFmtId="12" fontId="2" fillId="4" borderId="19" xfId="0" applyNumberFormat="1" applyFont="1" applyFill="1" applyBorder="1" applyAlignment="1">
      <alignment horizontal="center" wrapText="1"/>
    </xf>
    <xf numFmtId="12" fontId="2" fillId="4" borderId="16" xfId="0" applyNumberFormat="1" applyFont="1" applyFill="1" applyBorder="1" applyAlignment="1">
      <alignment horizontal="center" wrapText="1"/>
    </xf>
    <xf numFmtId="0" fontId="2" fillId="5" borderId="18" xfId="0" applyNumberFormat="1" applyFont="1" applyFill="1" applyBorder="1" applyAlignment="1">
      <alignment horizontal="center" wrapText="1"/>
    </xf>
    <xf numFmtId="2" fontId="2" fillId="5" borderId="19" xfId="0" applyNumberFormat="1" applyFont="1" applyFill="1" applyBorder="1" applyAlignment="1">
      <alignment wrapText="1"/>
    </xf>
    <xf numFmtId="0" fontId="2" fillId="5" borderId="19" xfId="0" applyNumberFormat="1" applyFont="1" applyFill="1" applyBorder="1" applyAlignment="1">
      <alignment horizontal="center" wrapText="1"/>
    </xf>
    <xf numFmtId="0" fontId="2" fillId="5" borderId="20" xfId="0" applyNumberFormat="1" applyFont="1" applyFill="1" applyBorder="1" applyAlignment="1">
      <alignment horizontal="center" wrapText="1"/>
    </xf>
    <xf numFmtId="2" fontId="2" fillId="5" borderId="0" xfId="0" applyNumberFormat="1" applyFont="1" applyFill="1"/>
    <xf numFmtId="2" fontId="2" fillId="5" borderId="21" xfId="0" applyNumberFormat="1" applyFont="1" applyFill="1" applyBorder="1" applyAlignment="1">
      <alignment horizontal="center" wrapText="1"/>
    </xf>
    <xf numFmtId="2" fontId="2" fillId="5" borderId="16" xfId="0" applyNumberFormat="1" applyFont="1" applyFill="1" applyBorder="1" applyAlignment="1">
      <alignment wrapText="1"/>
    </xf>
    <xf numFmtId="0" fontId="2" fillId="5" borderId="16" xfId="0" applyNumberFormat="1" applyFont="1" applyFill="1" applyBorder="1" applyAlignment="1">
      <alignment horizontal="center" wrapText="1"/>
    </xf>
    <xf numFmtId="0" fontId="2" fillId="5" borderId="21" xfId="0" applyNumberFormat="1" applyFont="1" applyFill="1" applyBorder="1" applyAlignment="1">
      <alignment horizontal="center" wrapText="1"/>
    </xf>
    <xf numFmtId="0" fontId="2" fillId="5" borderId="22" xfId="0" applyNumberFormat="1" applyFont="1" applyFill="1" applyBorder="1" applyAlignment="1">
      <alignment horizontal="center" wrapText="1"/>
    </xf>
    <xf numFmtId="2" fontId="2" fillId="5" borderId="23" xfId="0" applyNumberFormat="1" applyFont="1" applyFill="1" applyBorder="1" applyAlignment="1">
      <alignment horizontal="center" wrapText="1"/>
    </xf>
    <xf numFmtId="2" fontId="2" fillId="5" borderId="24" xfId="0" applyNumberFormat="1" applyFont="1" applyFill="1" applyBorder="1" applyAlignment="1">
      <alignment wrapText="1"/>
    </xf>
    <xf numFmtId="0" fontId="2" fillId="6" borderId="18" xfId="0" applyNumberFormat="1" applyFont="1" applyFill="1" applyBorder="1" applyAlignment="1">
      <alignment horizontal="center" wrapText="1"/>
    </xf>
    <xf numFmtId="2" fontId="2" fillId="6" borderId="19" xfId="0" applyNumberFormat="1" applyFont="1" applyFill="1" applyBorder="1" applyAlignment="1">
      <alignment wrapText="1"/>
    </xf>
    <xf numFmtId="0" fontId="2" fillId="6" borderId="19" xfId="0" applyNumberFormat="1" applyFont="1" applyFill="1" applyBorder="1" applyAlignment="1">
      <alignment horizontal="center" wrapText="1"/>
    </xf>
    <xf numFmtId="0" fontId="2" fillId="6" borderId="20" xfId="0" applyNumberFormat="1" applyFont="1" applyFill="1" applyBorder="1" applyAlignment="1">
      <alignment horizontal="center" wrapText="1"/>
    </xf>
    <xf numFmtId="2" fontId="2" fillId="6" borderId="0" xfId="0" applyNumberFormat="1" applyFont="1" applyFill="1"/>
    <xf numFmtId="2" fontId="2" fillId="6" borderId="21" xfId="0" applyNumberFormat="1" applyFont="1" applyFill="1" applyBorder="1" applyAlignment="1">
      <alignment horizontal="center" wrapText="1"/>
    </xf>
    <xf numFmtId="2" fontId="2" fillId="6" borderId="16" xfId="0" applyNumberFormat="1" applyFont="1" applyFill="1" applyBorder="1" applyAlignment="1">
      <alignment wrapText="1"/>
    </xf>
    <xf numFmtId="0" fontId="2" fillId="6" borderId="16" xfId="0" applyNumberFormat="1" applyFont="1" applyFill="1" applyBorder="1" applyAlignment="1">
      <alignment horizontal="center" wrapText="1"/>
    </xf>
    <xf numFmtId="0" fontId="2" fillId="6" borderId="21" xfId="0" applyNumberFormat="1" applyFont="1" applyFill="1" applyBorder="1" applyAlignment="1">
      <alignment horizontal="center" wrapText="1"/>
    </xf>
    <xf numFmtId="0" fontId="2" fillId="6" borderId="22" xfId="0" applyNumberFormat="1" applyFont="1" applyFill="1" applyBorder="1" applyAlignment="1">
      <alignment horizontal="center" wrapText="1"/>
    </xf>
    <xf numFmtId="2" fontId="2" fillId="6" borderId="23" xfId="0" applyNumberFormat="1" applyFont="1" applyFill="1" applyBorder="1" applyAlignment="1">
      <alignment horizontal="center" wrapText="1"/>
    </xf>
    <xf numFmtId="2" fontId="2" fillId="6" borderId="24" xfId="0" applyNumberFormat="1" applyFont="1" applyFill="1" applyBorder="1" applyAlignment="1">
      <alignment wrapText="1"/>
    </xf>
    <xf numFmtId="0" fontId="2" fillId="7" borderId="18" xfId="0" applyNumberFormat="1" applyFont="1" applyFill="1" applyBorder="1" applyAlignment="1">
      <alignment horizontal="center" wrapText="1"/>
    </xf>
    <xf numFmtId="2" fontId="2" fillId="7" borderId="19" xfId="0" applyNumberFormat="1" applyFont="1" applyFill="1" applyBorder="1" applyAlignment="1">
      <alignment wrapText="1"/>
    </xf>
    <xf numFmtId="0" fontId="2" fillId="7" borderId="19" xfId="0" applyNumberFormat="1" applyFont="1" applyFill="1" applyBorder="1" applyAlignment="1">
      <alignment horizontal="center" wrapText="1"/>
    </xf>
    <xf numFmtId="0" fontId="2" fillId="7" borderId="20" xfId="0" applyNumberFormat="1" applyFont="1" applyFill="1" applyBorder="1" applyAlignment="1">
      <alignment horizontal="center" wrapText="1"/>
    </xf>
    <xf numFmtId="2" fontId="2" fillId="7" borderId="0" xfId="0" applyNumberFormat="1" applyFont="1" applyFill="1"/>
    <xf numFmtId="2" fontId="2" fillId="7" borderId="21" xfId="0" applyNumberFormat="1" applyFont="1" applyFill="1" applyBorder="1" applyAlignment="1">
      <alignment horizontal="center" wrapText="1"/>
    </xf>
    <xf numFmtId="2" fontId="2" fillId="7" borderId="16" xfId="0" applyNumberFormat="1" applyFont="1" applyFill="1" applyBorder="1" applyAlignment="1">
      <alignment wrapText="1"/>
    </xf>
    <xf numFmtId="0" fontId="2" fillId="7" borderId="16" xfId="0" applyNumberFormat="1" applyFont="1" applyFill="1" applyBorder="1" applyAlignment="1">
      <alignment horizontal="center" wrapText="1"/>
    </xf>
    <xf numFmtId="0" fontId="2" fillId="7" borderId="21" xfId="0" applyNumberFormat="1" applyFont="1" applyFill="1" applyBorder="1" applyAlignment="1">
      <alignment horizontal="center" wrapText="1"/>
    </xf>
    <xf numFmtId="0" fontId="2" fillId="7" borderId="22" xfId="0" applyNumberFormat="1" applyFont="1" applyFill="1" applyBorder="1" applyAlignment="1">
      <alignment horizontal="center" wrapText="1"/>
    </xf>
    <xf numFmtId="2" fontId="2" fillId="7" borderId="23" xfId="0" applyNumberFormat="1" applyFont="1" applyFill="1" applyBorder="1" applyAlignment="1">
      <alignment horizontal="center" wrapText="1"/>
    </xf>
    <xf numFmtId="2" fontId="2" fillId="7" borderId="24" xfId="0" applyNumberFormat="1" applyFont="1" applyFill="1" applyBorder="1" applyAlignment="1">
      <alignment wrapText="1"/>
    </xf>
    <xf numFmtId="0" fontId="6" fillId="4" borderId="18" xfId="0" applyNumberFormat="1" applyFont="1" applyFill="1" applyBorder="1" applyAlignment="1">
      <alignment horizontal="center" wrapText="1"/>
    </xf>
    <xf numFmtId="2" fontId="6" fillId="4" borderId="19" xfId="0" applyNumberFormat="1" applyFont="1" applyFill="1" applyBorder="1" applyAlignment="1">
      <alignment wrapText="1"/>
    </xf>
    <xf numFmtId="0" fontId="6" fillId="4" borderId="19" xfId="0" applyNumberFormat="1" applyFont="1" applyFill="1" applyBorder="1" applyAlignment="1">
      <alignment horizontal="center" wrapText="1"/>
    </xf>
    <xf numFmtId="0" fontId="6" fillId="4" borderId="20" xfId="0" applyNumberFormat="1" applyFont="1" applyFill="1" applyBorder="1" applyAlignment="1">
      <alignment horizontal="center" wrapText="1"/>
    </xf>
    <xf numFmtId="2" fontId="6" fillId="4" borderId="0" xfId="0" applyNumberFormat="1" applyFont="1" applyFill="1"/>
    <xf numFmtId="2" fontId="6" fillId="4" borderId="21" xfId="0" applyNumberFormat="1" applyFont="1" applyFill="1" applyBorder="1" applyAlignment="1">
      <alignment horizontal="center" wrapText="1"/>
    </xf>
    <xf numFmtId="2" fontId="6" fillId="4" borderId="16" xfId="0" applyNumberFormat="1" applyFont="1" applyFill="1" applyBorder="1" applyAlignment="1">
      <alignment wrapText="1"/>
    </xf>
    <xf numFmtId="0" fontId="6" fillId="4" borderId="16" xfId="0" applyNumberFormat="1" applyFont="1" applyFill="1" applyBorder="1" applyAlignment="1">
      <alignment horizontal="center" wrapText="1"/>
    </xf>
    <xf numFmtId="0" fontId="6" fillId="4" borderId="21" xfId="0" applyNumberFormat="1" applyFont="1" applyFill="1" applyBorder="1" applyAlignment="1">
      <alignment horizontal="center" wrapText="1"/>
    </xf>
    <xf numFmtId="0" fontId="6" fillId="4" borderId="17" xfId="0" applyNumberFormat="1" applyFont="1" applyFill="1" applyBorder="1" applyAlignment="1">
      <alignment horizontal="center" wrapText="1"/>
    </xf>
    <xf numFmtId="0" fontId="6" fillId="4" borderId="22" xfId="0" applyNumberFormat="1" applyFont="1" applyFill="1" applyBorder="1" applyAlignment="1">
      <alignment horizontal="center" wrapText="1"/>
    </xf>
    <xf numFmtId="2" fontId="6" fillId="4" borderId="23" xfId="0" applyNumberFormat="1" applyFont="1" applyFill="1" applyBorder="1" applyAlignment="1">
      <alignment horizontal="center" wrapText="1"/>
    </xf>
    <xf numFmtId="2" fontId="6" fillId="4" borderId="24" xfId="0" applyNumberFormat="1" applyFont="1" applyFill="1" applyBorder="1" applyAlignment="1">
      <alignment wrapText="1"/>
    </xf>
    <xf numFmtId="0" fontId="6" fillId="4" borderId="24" xfId="0" applyNumberFormat="1" applyFont="1" applyFill="1" applyBorder="1" applyAlignment="1">
      <alignment horizontal="center" wrapText="1"/>
    </xf>
    <xf numFmtId="12" fontId="2" fillId="3" borderId="19" xfId="0" applyNumberFormat="1" applyFont="1" applyFill="1" applyBorder="1" applyAlignment="1">
      <alignment horizontal="center" wrapText="1"/>
    </xf>
    <xf numFmtId="13" fontId="2" fillId="6" borderId="19" xfId="0" applyNumberFormat="1" applyFont="1" applyFill="1" applyBorder="1" applyAlignment="1">
      <alignment horizontal="center" wrapText="1"/>
    </xf>
    <xf numFmtId="2" fontId="2" fillId="4" borderId="18" xfId="0" applyNumberFormat="1" applyFont="1" applyFill="1" applyBorder="1" applyAlignment="1">
      <alignment horizontal="center" wrapText="1"/>
    </xf>
    <xf numFmtId="0" fontId="2" fillId="3" borderId="17" xfId="0" applyNumberFormat="1" applyFont="1" applyFill="1" applyBorder="1" applyAlignment="1">
      <alignment horizontal="center" wrapText="1"/>
    </xf>
    <xf numFmtId="0" fontId="2" fillId="3" borderId="24" xfId="0" applyNumberFormat="1" applyFont="1" applyFill="1" applyBorder="1" applyAlignment="1">
      <alignment horizontal="center" wrapText="1"/>
    </xf>
    <xf numFmtId="0" fontId="6" fillId="7" borderId="18" xfId="0" applyNumberFormat="1" applyFont="1" applyFill="1" applyBorder="1" applyAlignment="1">
      <alignment horizontal="center" wrapText="1"/>
    </xf>
    <xf numFmtId="2" fontId="6" fillId="7" borderId="19" xfId="0" applyNumberFormat="1" applyFont="1" applyFill="1" applyBorder="1" applyAlignment="1">
      <alignment wrapText="1"/>
    </xf>
    <xf numFmtId="0" fontId="6" fillId="7" borderId="19" xfId="0" applyNumberFormat="1" applyFont="1" applyFill="1" applyBorder="1" applyAlignment="1">
      <alignment horizontal="center" wrapText="1"/>
    </xf>
    <xf numFmtId="0" fontId="6" fillId="7" borderId="20" xfId="0" applyNumberFormat="1" applyFont="1" applyFill="1" applyBorder="1" applyAlignment="1">
      <alignment horizontal="center" wrapText="1"/>
    </xf>
    <xf numFmtId="2" fontId="6" fillId="7" borderId="0" xfId="0" applyNumberFormat="1" applyFont="1" applyFill="1"/>
    <xf numFmtId="2" fontId="6" fillId="7" borderId="21" xfId="0" applyNumberFormat="1" applyFont="1" applyFill="1" applyBorder="1" applyAlignment="1">
      <alignment horizontal="center" wrapText="1"/>
    </xf>
    <xf numFmtId="2" fontId="6" fillId="7" borderId="16" xfId="0" applyNumberFormat="1" applyFont="1" applyFill="1" applyBorder="1" applyAlignment="1">
      <alignment wrapText="1"/>
    </xf>
    <xf numFmtId="0" fontId="6" fillId="7" borderId="16" xfId="0" applyNumberFormat="1" applyFont="1" applyFill="1" applyBorder="1" applyAlignment="1">
      <alignment horizontal="center" wrapText="1"/>
    </xf>
    <xf numFmtId="0" fontId="6" fillId="7" borderId="21" xfId="0" applyNumberFormat="1" applyFont="1" applyFill="1" applyBorder="1" applyAlignment="1">
      <alignment horizontal="center" wrapText="1"/>
    </xf>
    <xf numFmtId="0" fontId="6" fillId="7" borderId="22" xfId="0" applyNumberFormat="1" applyFont="1" applyFill="1" applyBorder="1" applyAlignment="1">
      <alignment horizontal="center" wrapText="1"/>
    </xf>
    <xf numFmtId="2" fontId="6" fillId="7" borderId="23" xfId="0" applyNumberFormat="1" applyFont="1" applyFill="1" applyBorder="1" applyAlignment="1">
      <alignment horizontal="center" wrapText="1"/>
    </xf>
    <xf numFmtId="2" fontId="6" fillId="7" borderId="24" xfId="0" applyNumberFormat="1" applyFont="1" applyFill="1" applyBorder="1" applyAlignment="1">
      <alignment wrapText="1"/>
    </xf>
    <xf numFmtId="12" fontId="6" fillId="7" borderId="19" xfId="0" applyNumberFormat="1" applyFont="1" applyFill="1" applyBorder="1" applyAlignment="1">
      <alignment horizontal="center" wrapText="1"/>
    </xf>
    <xf numFmtId="0" fontId="2" fillId="6" borderId="17" xfId="0" applyNumberFormat="1" applyFont="1" applyFill="1" applyBorder="1" applyAlignment="1">
      <alignment horizontal="center" wrapText="1"/>
    </xf>
    <xf numFmtId="0" fontId="2" fillId="6" borderId="24" xfId="0" applyNumberFormat="1" applyFont="1" applyFill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0" fontId="8" fillId="0" borderId="0" xfId="0" applyFont="1" applyFill="1"/>
    <xf numFmtId="164" fontId="8" fillId="4" borderId="1" xfId="1" applyFont="1" applyFill="1" applyBorder="1" applyAlignment="1"/>
    <xf numFmtId="164" fontId="8" fillId="4" borderId="2" xfId="1" applyFont="1" applyFill="1" applyBorder="1" applyAlignment="1"/>
    <xf numFmtId="164" fontId="8" fillId="4" borderId="3" xfId="1" applyFont="1" applyFill="1" applyBorder="1" applyAlignment="1">
      <alignment horizontal="center"/>
    </xf>
    <xf numFmtId="16" fontId="8" fillId="0" borderId="1" xfId="0" applyNumberFormat="1" applyFont="1" applyBorder="1" applyAlignment="1"/>
    <xf numFmtId="0" fontId="8" fillId="0" borderId="3" xfId="0" applyFont="1" applyBorder="1" applyAlignment="1"/>
    <xf numFmtId="164" fontId="8" fillId="0" borderId="1" xfId="1" applyFont="1" applyBorder="1" applyAlignment="1"/>
    <xf numFmtId="164" fontId="8" fillId="0" borderId="2" xfId="1" applyFont="1" applyBorder="1" applyAlignment="1"/>
    <xf numFmtId="164" fontId="8" fillId="0" borderId="3" xfId="1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/>
    <xf numFmtId="164" fontId="8" fillId="4" borderId="15" xfId="1" applyFont="1" applyFill="1" applyBorder="1" applyAlignment="1"/>
    <xf numFmtId="164" fontId="8" fillId="4" borderId="10" xfId="1" applyFont="1" applyFill="1" applyBorder="1" applyAlignment="1"/>
    <xf numFmtId="164" fontId="8" fillId="4" borderId="10" xfId="1" applyFont="1" applyFill="1" applyBorder="1" applyAlignment="1">
      <alignment horizontal="center"/>
    </xf>
    <xf numFmtId="17" fontId="8" fillId="0" borderId="1" xfId="0" applyNumberFormat="1" applyFont="1" applyBorder="1" applyAlignment="1"/>
    <xf numFmtId="17" fontId="8" fillId="0" borderId="3" xfId="0" applyNumberFormat="1" applyFont="1" applyBorder="1" applyAlignment="1"/>
    <xf numFmtId="164" fontId="8" fillId="0" borderId="15" xfId="1" applyFont="1" applyBorder="1" applyAlignment="1"/>
    <xf numFmtId="164" fontId="8" fillId="0" borderId="10" xfId="1" applyFont="1" applyBorder="1" applyAlignment="1"/>
    <xf numFmtId="164" fontId="8" fillId="0" borderId="10" xfId="1" applyFont="1" applyBorder="1" applyAlignment="1">
      <alignment horizontal="center"/>
    </xf>
    <xf numFmtId="17" fontId="8" fillId="0" borderId="0" xfId="0" applyNumberFormat="1" applyFont="1" applyBorder="1" applyAlignment="1"/>
    <xf numFmtId="2" fontId="10" fillId="0" borderId="0" xfId="0" applyNumberFormat="1" applyFont="1"/>
    <xf numFmtId="0" fontId="11" fillId="0" borderId="4" xfId="0" applyNumberFormat="1" applyFont="1" applyBorder="1" applyAlignment="1">
      <alignment horizontal="center" wrapText="1"/>
    </xf>
    <xf numFmtId="2" fontId="11" fillId="0" borderId="4" xfId="0" applyNumberFormat="1" applyFont="1" applyBorder="1" applyAlignment="1">
      <alignment horizontal="center" wrapText="1"/>
    </xf>
    <xf numFmtId="0" fontId="11" fillId="0" borderId="4" xfId="0" applyNumberFormat="1" applyFont="1" applyBorder="1" applyAlignment="1">
      <alignment horizontal="center" textRotation="90" wrapText="1"/>
    </xf>
    <xf numFmtId="0" fontId="11" fillId="0" borderId="4" xfId="0" applyNumberFormat="1" applyFont="1" applyFill="1" applyBorder="1" applyAlignment="1">
      <alignment horizontal="center" textRotation="90" wrapText="1"/>
    </xf>
    <xf numFmtId="0" fontId="11" fillId="0" borderId="5" xfId="0" applyNumberFormat="1" applyFont="1" applyBorder="1" applyAlignment="1">
      <alignment horizontal="center" textRotation="90" wrapText="1"/>
    </xf>
    <xf numFmtId="0" fontId="11" fillId="0" borderId="6" xfId="0" applyNumberFormat="1" applyFont="1" applyBorder="1" applyAlignment="1">
      <alignment horizontal="center" textRotation="90" wrapText="1"/>
    </xf>
    <xf numFmtId="0" fontId="11" fillId="0" borderId="7" xfId="0" applyNumberFormat="1" applyFont="1" applyBorder="1" applyAlignment="1">
      <alignment horizontal="center" textRotation="90" wrapText="1"/>
    </xf>
    <xf numFmtId="2" fontId="11" fillId="0" borderId="0" xfId="0" applyNumberFormat="1" applyFont="1"/>
    <xf numFmtId="0" fontId="10" fillId="0" borderId="6" xfId="0" applyNumberFormat="1" applyFont="1" applyBorder="1" applyAlignment="1">
      <alignment horizontal="center" wrapText="1"/>
    </xf>
    <xf numFmtId="1" fontId="11" fillId="0" borderId="6" xfId="0" applyNumberFormat="1" applyFont="1" applyBorder="1" applyAlignment="1">
      <alignment horizontal="center" wrapText="1"/>
    </xf>
    <xf numFmtId="1" fontId="10" fillId="0" borderId="6" xfId="0" applyNumberFormat="1" applyFont="1" applyBorder="1" applyAlignment="1">
      <alignment horizontal="center" wrapText="1"/>
    </xf>
    <xf numFmtId="1" fontId="10" fillId="0" borderId="6" xfId="0" applyNumberFormat="1" applyFont="1" applyFill="1" applyBorder="1" applyAlignment="1">
      <alignment horizontal="center" wrapText="1"/>
    </xf>
    <xf numFmtId="1" fontId="10" fillId="0" borderId="0" xfId="0" applyNumberFormat="1" applyFont="1"/>
    <xf numFmtId="0" fontId="10" fillId="0" borderId="18" xfId="0" applyNumberFormat="1" applyFont="1" applyBorder="1" applyAlignment="1">
      <alignment horizontal="center" wrapText="1"/>
    </xf>
    <xf numFmtId="2" fontId="10" fillId="0" borderId="19" xfId="0" applyNumberFormat="1" applyFont="1" applyBorder="1" applyAlignment="1">
      <alignment wrapText="1"/>
    </xf>
    <xf numFmtId="0" fontId="10" fillId="0" borderId="19" xfId="0" applyNumberFormat="1" applyFont="1" applyBorder="1" applyAlignment="1">
      <alignment horizontal="center" wrapText="1"/>
    </xf>
    <xf numFmtId="0" fontId="10" fillId="0" borderId="19" xfId="0" applyNumberFormat="1" applyFont="1" applyFill="1" applyBorder="1" applyAlignment="1">
      <alignment horizontal="center" wrapText="1"/>
    </xf>
    <xf numFmtId="0" fontId="10" fillId="0" borderId="20" xfId="0" applyNumberFormat="1" applyFont="1" applyBorder="1" applyAlignment="1">
      <alignment horizontal="center" wrapText="1"/>
    </xf>
    <xf numFmtId="2" fontId="10" fillId="0" borderId="21" xfId="0" applyNumberFormat="1" applyFont="1" applyBorder="1" applyAlignment="1">
      <alignment horizontal="center" wrapText="1"/>
    </xf>
    <xf numFmtId="2" fontId="10" fillId="0" borderId="16" xfId="0" applyNumberFormat="1" applyFont="1" applyBorder="1" applyAlignment="1">
      <alignment wrapText="1"/>
    </xf>
    <xf numFmtId="0" fontId="10" fillId="0" borderId="16" xfId="0" applyNumberFormat="1" applyFont="1" applyBorder="1" applyAlignment="1">
      <alignment horizontal="center" wrapText="1"/>
    </xf>
    <xf numFmtId="0" fontId="10" fillId="0" borderId="21" xfId="0" applyNumberFormat="1" applyFont="1" applyBorder="1" applyAlignment="1">
      <alignment horizontal="center" wrapText="1"/>
    </xf>
    <xf numFmtId="0" fontId="10" fillId="0" borderId="17" xfId="0" applyNumberFormat="1" applyFont="1" applyBorder="1" applyAlignment="1">
      <alignment horizontal="center" wrapText="1"/>
    </xf>
    <xf numFmtId="0" fontId="10" fillId="0" borderId="16" xfId="0" applyNumberFormat="1" applyFont="1" applyFill="1" applyBorder="1" applyAlignment="1">
      <alignment horizontal="center" wrapText="1"/>
    </xf>
    <xf numFmtId="0" fontId="10" fillId="0" borderId="22" xfId="0" applyNumberFormat="1" applyFont="1" applyBorder="1" applyAlignment="1">
      <alignment horizontal="center" wrapText="1"/>
    </xf>
    <xf numFmtId="2" fontId="10" fillId="0" borderId="23" xfId="0" applyNumberFormat="1" applyFont="1" applyBorder="1" applyAlignment="1">
      <alignment horizontal="center" wrapText="1"/>
    </xf>
    <xf numFmtId="2" fontId="10" fillId="0" borderId="24" xfId="0" applyNumberFormat="1" applyFont="1" applyBorder="1" applyAlignment="1">
      <alignment wrapText="1"/>
    </xf>
    <xf numFmtId="0" fontId="10" fillId="0" borderId="24" xfId="0" applyNumberFormat="1" applyFont="1" applyBorder="1" applyAlignment="1">
      <alignment horizontal="center" wrapText="1"/>
    </xf>
    <xf numFmtId="0" fontId="10" fillId="4" borderId="18" xfId="0" applyNumberFormat="1" applyFont="1" applyFill="1" applyBorder="1" applyAlignment="1">
      <alignment horizontal="center" wrapText="1"/>
    </xf>
    <xf numFmtId="2" fontId="10" fillId="4" borderId="19" xfId="0" applyNumberFormat="1" applyFont="1" applyFill="1" applyBorder="1" applyAlignment="1">
      <alignment wrapText="1"/>
    </xf>
    <xf numFmtId="0" fontId="10" fillId="4" borderId="19" xfId="0" applyNumberFormat="1" applyFont="1" applyFill="1" applyBorder="1" applyAlignment="1">
      <alignment horizontal="center" wrapText="1"/>
    </xf>
    <xf numFmtId="0" fontId="10" fillId="4" borderId="20" xfId="0" applyNumberFormat="1" applyFont="1" applyFill="1" applyBorder="1" applyAlignment="1">
      <alignment horizontal="center" wrapText="1"/>
    </xf>
    <xf numFmtId="2" fontId="10" fillId="4" borderId="0" xfId="0" applyNumberFormat="1" applyFont="1" applyFill="1"/>
    <xf numFmtId="2" fontId="10" fillId="4" borderId="21" xfId="0" applyNumberFormat="1" applyFont="1" applyFill="1" applyBorder="1" applyAlignment="1">
      <alignment horizontal="center" wrapText="1"/>
    </xf>
    <xf numFmtId="2" fontId="10" fillId="4" borderId="16" xfId="0" applyNumberFormat="1" applyFont="1" applyFill="1" applyBorder="1" applyAlignment="1">
      <alignment wrapText="1"/>
    </xf>
    <xf numFmtId="0" fontId="10" fillId="4" borderId="16" xfId="0" applyNumberFormat="1" applyFont="1" applyFill="1" applyBorder="1" applyAlignment="1">
      <alignment horizontal="center" wrapText="1"/>
    </xf>
    <xf numFmtId="0" fontId="10" fillId="4" borderId="21" xfId="0" applyNumberFormat="1" applyFont="1" applyFill="1" applyBorder="1" applyAlignment="1">
      <alignment horizontal="center" wrapText="1"/>
    </xf>
    <xf numFmtId="0" fontId="10" fillId="4" borderId="17" xfId="0" applyNumberFormat="1" applyFont="1" applyFill="1" applyBorder="1" applyAlignment="1">
      <alignment horizontal="center" wrapText="1"/>
    </xf>
    <xf numFmtId="0" fontId="10" fillId="4" borderId="22" xfId="0" applyNumberFormat="1" applyFont="1" applyFill="1" applyBorder="1" applyAlignment="1">
      <alignment horizontal="center" wrapText="1"/>
    </xf>
    <xf numFmtId="2" fontId="10" fillId="4" borderId="23" xfId="0" applyNumberFormat="1" applyFont="1" applyFill="1" applyBorder="1" applyAlignment="1">
      <alignment horizontal="center" wrapText="1"/>
    </xf>
    <xf numFmtId="2" fontId="10" fillId="4" borderId="24" xfId="0" applyNumberFormat="1" applyFont="1" applyFill="1" applyBorder="1" applyAlignment="1">
      <alignment wrapText="1"/>
    </xf>
    <xf numFmtId="0" fontId="10" fillId="4" borderId="24" xfId="0" applyNumberFormat="1" applyFont="1" applyFill="1" applyBorder="1" applyAlignment="1">
      <alignment horizontal="center" wrapText="1"/>
    </xf>
    <xf numFmtId="12" fontId="10" fillId="4" borderId="19" xfId="0" applyNumberFormat="1" applyFont="1" applyFill="1" applyBorder="1" applyAlignment="1">
      <alignment horizontal="center" wrapText="1"/>
    </xf>
    <xf numFmtId="0" fontId="10" fillId="3" borderId="18" xfId="0" applyNumberFormat="1" applyFont="1" applyFill="1" applyBorder="1" applyAlignment="1">
      <alignment horizontal="center" wrapText="1"/>
    </xf>
    <xf numFmtId="2" fontId="10" fillId="3" borderId="19" xfId="0" applyNumberFormat="1" applyFont="1" applyFill="1" applyBorder="1" applyAlignment="1">
      <alignment wrapText="1"/>
    </xf>
    <xf numFmtId="0" fontId="10" fillId="3" borderId="19" xfId="0" applyNumberFormat="1" applyFont="1" applyFill="1" applyBorder="1" applyAlignment="1">
      <alignment horizontal="center" wrapText="1"/>
    </xf>
    <xf numFmtId="0" fontId="10" fillId="3" borderId="20" xfId="0" applyNumberFormat="1" applyFont="1" applyFill="1" applyBorder="1" applyAlignment="1">
      <alignment horizontal="center" wrapText="1"/>
    </xf>
    <xf numFmtId="2" fontId="10" fillId="3" borderId="0" xfId="0" applyNumberFormat="1" applyFont="1" applyFill="1"/>
    <xf numFmtId="2" fontId="10" fillId="3" borderId="21" xfId="0" applyNumberFormat="1" applyFont="1" applyFill="1" applyBorder="1" applyAlignment="1">
      <alignment horizontal="center" wrapText="1"/>
    </xf>
    <xf numFmtId="2" fontId="10" fillId="3" borderId="16" xfId="0" applyNumberFormat="1" applyFont="1" applyFill="1" applyBorder="1" applyAlignment="1">
      <alignment wrapText="1"/>
    </xf>
    <xf numFmtId="0" fontId="10" fillId="3" borderId="16" xfId="0" applyNumberFormat="1" applyFont="1" applyFill="1" applyBorder="1" applyAlignment="1">
      <alignment horizontal="center" wrapText="1"/>
    </xf>
    <xf numFmtId="0" fontId="10" fillId="3" borderId="21" xfId="0" applyNumberFormat="1" applyFont="1" applyFill="1" applyBorder="1" applyAlignment="1">
      <alignment horizontal="center" wrapText="1"/>
    </xf>
    <xf numFmtId="0" fontId="10" fillId="3" borderId="22" xfId="0" applyNumberFormat="1" applyFont="1" applyFill="1" applyBorder="1" applyAlignment="1">
      <alignment horizontal="center" wrapText="1"/>
    </xf>
    <xf numFmtId="2" fontId="10" fillId="3" borderId="23" xfId="0" applyNumberFormat="1" applyFont="1" applyFill="1" applyBorder="1" applyAlignment="1">
      <alignment horizontal="center" wrapText="1"/>
    </xf>
    <xf numFmtId="2" fontId="10" fillId="3" borderId="24" xfId="0" applyNumberFormat="1" applyFont="1" applyFill="1" applyBorder="1" applyAlignment="1">
      <alignment wrapText="1"/>
    </xf>
    <xf numFmtId="0" fontId="11" fillId="0" borderId="13" xfId="0" applyNumberFormat="1" applyFont="1" applyBorder="1" applyAlignment="1">
      <alignment horizontal="center" wrapText="1"/>
    </xf>
    <xf numFmtId="0" fontId="11" fillId="0" borderId="14" xfId="0" applyNumberFormat="1" applyFont="1" applyBorder="1" applyAlignment="1">
      <alignment wrapText="1"/>
    </xf>
    <xf numFmtId="2" fontId="11" fillId="0" borderId="7" xfId="0" applyNumberFormat="1" applyFont="1" applyBorder="1" applyAlignment="1">
      <alignment wrapText="1"/>
    </xf>
    <xf numFmtId="0" fontId="11" fillId="0" borderId="0" xfId="0" applyNumberFormat="1" applyFont="1"/>
    <xf numFmtId="0" fontId="11" fillId="0" borderId="0" xfId="0" applyNumberFormat="1" applyFont="1" applyBorder="1" applyAlignment="1">
      <alignment horizontal="center" wrapText="1"/>
    </xf>
    <xf numFmtId="0" fontId="11" fillId="0" borderId="0" xfId="0" applyNumberFormat="1" applyFont="1" applyBorder="1" applyAlignment="1">
      <alignment wrapText="1"/>
    </xf>
    <xf numFmtId="2" fontId="11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horizontal="center"/>
    </xf>
    <xf numFmtId="0" fontId="10" fillId="2" borderId="0" xfId="0" applyNumberFormat="1" applyFont="1" applyFill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164" fontId="8" fillId="0" borderId="2" xfId="1" applyFont="1" applyBorder="1" applyAlignment="1">
      <alignment horizontal="center"/>
    </xf>
    <xf numFmtId="17" fontId="8" fillId="0" borderId="2" xfId="0" applyNumberFormat="1" applyFont="1" applyBorder="1" applyAlignment="1"/>
    <xf numFmtId="2" fontId="10" fillId="2" borderId="3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0" fontId="10" fillId="2" borderId="18" xfId="0" applyNumberFormat="1" applyFont="1" applyFill="1" applyBorder="1" applyAlignment="1">
      <alignment horizontal="center" wrapText="1"/>
    </xf>
    <xf numFmtId="2" fontId="10" fillId="2" borderId="19" xfId="0" applyNumberFormat="1" applyFont="1" applyFill="1" applyBorder="1" applyAlignment="1">
      <alignment wrapText="1"/>
    </xf>
    <xf numFmtId="0" fontId="10" fillId="2" borderId="19" xfId="0" applyNumberFormat="1" applyFont="1" applyFill="1" applyBorder="1" applyAlignment="1">
      <alignment horizontal="center" wrapText="1"/>
    </xf>
    <xf numFmtId="0" fontId="10" fillId="2" borderId="22" xfId="0" applyNumberFormat="1" applyFont="1" applyFill="1" applyBorder="1" applyAlignment="1">
      <alignment horizontal="center" wrapText="1"/>
    </xf>
    <xf numFmtId="2" fontId="10" fillId="2" borderId="21" xfId="0" applyNumberFormat="1" applyFont="1" applyFill="1" applyBorder="1" applyAlignment="1">
      <alignment horizontal="center" wrapText="1"/>
    </xf>
    <xf numFmtId="2" fontId="10" fillId="2" borderId="16" xfId="0" applyNumberFormat="1" applyFont="1" applyFill="1" applyBorder="1" applyAlignment="1">
      <alignment wrapText="1"/>
    </xf>
    <xf numFmtId="0" fontId="10" fillId="2" borderId="16" xfId="0" applyNumberFormat="1" applyFont="1" applyFill="1" applyBorder="1" applyAlignment="1">
      <alignment horizontal="center" wrapText="1"/>
    </xf>
    <xf numFmtId="0" fontId="10" fillId="2" borderId="25" xfId="0" applyNumberFormat="1" applyFont="1" applyFill="1" applyBorder="1" applyAlignment="1">
      <alignment horizontal="center" wrapText="1"/>
    </xf>
    <xf numFmtId="0" fontId="10" fillId="2" borderId="21" xfId="0" applyNumberFormat="1" applyFont="1" applyFill="1" applyBorder="1" applyAlignment="1">
      <alignment horizontal="center" wrapText="1"/>
    </xf>
    <xf numFmtId="0" fontId="10" fillId="2" borderId="17" xfId="0" applyNumberFormat="1" applyFont="1" applyFill="1" applyBorder="1" applyAlignment="1">
      <alignment horizontal="center" wrapText="1"/>
    </xf>
    <xf numFmtId="0" fontId="10" fillId="2" borderId="20" xfId="0" applyNumberFormat="1" applyFont="1" applyFill="1" applyBorder="1" applyAlignment="1">
      <alignment horizontal="center" wrapText="1"/>
    </xf>
    <xf numFmtId="2" fontId="10" fillId="2" borderId="23" xfId="0" applyNumberFormat="1" applyFont="1" applyFill="1" applyBorder="1" applyAlignment="1">
      <alignment horizontal="center" wrapText="1"/>
    </xf>
    <xf numFmtId="2" fontId="10" fillId="2" borderId="24" xfId="0" applyNumberFormat="1" applyFont="1" applyFill="1" applyBorder="1" applyAlignment="1">
      <alignment wrapText="1"/>
    </xf>
    <xf numFmtId="0" fontId="10" fillId="2" borderId="24" xfId="0" applyNumberFormat="1" applyFont="1" applyFill="1" applyBorder="1" applyAlignment="1">
      <alignment horizontal="center" wrapText="1"/>
    </xf>
    <xf numFmtId="2" fontId="10" fillId="2" borderId="2" xfId="0" applyNumberFormat="1" applyFont="1" applyFill="1" applyBorder="1" applyAlignment="1">
      <alignment horizontal="center" wrapText="1"/>
    </xf>
    <xf numFmtId="0" fontId="10" fillId="2" borderId="3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0" fontId="11" fillId="2" borderId="8" xfId="0" applyNumberFormat="1" applyFont="1" applyFill="1" applyBorder="1" applyAlignment="1">
      <alignment horizontal="center" wrapText="1"/>
    </xf>
    <xf numFmtId="0" fontId="11" fillId="2" borderId="9" xfId="0" applyNumberFormat="1" applyFont="1" applyFill="1" applyBorder="1" applyAlignment="1">
      <alignment wrapText="1"/>
    </xf>
    <xf numFmtId="2" fontId="11" fillId="2" borderId="3" xfId="0" applyNumberFormat="1" applyFont="1" applyFill="1" applyBorder="1" applyAlignment="1">
      <alignment wrapText="1"/>
    </xf>
    <xf numFmtId="0" fontId="11" fillId="2" borderId="6" xfId="0" applyNumberFormat="1" applyFont="1" applyFill="1" applyBorder="1" applyAlignment="1">
      <alignment horizont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13" xfId="0" applyNumberFormat="1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2" fontId="4" fillId="4" borderId="4" xfId="0" applyNumberFormat="1" applyFont="1" applyFill="1" applyBorder="1" applyAlignment="1">
      <alignment horizontal="center" vertical="center" wrapText="1"/>
    </xf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2" fillId="2" borderId="12" xfId="0" applyNumberFormat="1" applyFont="1" applyFill="1" applyBorder="1" applyAlignment="1">
      <alignment horizontal="center" wrapText="1"/>
    </xf>
    <xf numFmtId="2" fontId="2" fillId="2" borderId="7" xfId="0" applyNumberFormat="1" applyFont="1" applyFill="1" applyBorder="1" applyAlignment="1">
      <alignment horizontal="center" wrapText="1"/>
    </xf>
    <xf numFmtId="164" fontId="3" fillId="0" borderId="1" xfId="1" applyFont="1" applyBorder="1" applyAlignment="1">
      <alignment horizontal="center"/>
    </xf>
    <xf numFmtId="164" fontId="3" fillId="0" borderId="3" xfId="1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164" fontId="3" fillId="0" borderId="2" xfId="1" applyFont="1" applyBorder="1" applyAlignment="1">
      <alignment horizontal="center"/>
    </xf>
    <xf numFmtId="0" fontId="2" fillId="7" borderId="4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 wrapText="1"/>
    </xf>
    <xf numFmtId="2" fontId="2" fillId="0" borderId="9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164" fontId="3" fillId="0" borderId="0" xfId="1" applyFont="1" applyBorder="1" applyAlignment="1">
      <alignment horizontal="center"/>
    </xf>
    <xf numFmtId="164" fontId="3" fillId="0" borderId="5" xfId="1" applyFont="1" applyBorder="1" applyAlignment="1">
      <alignment horizontal="center"/>
    </xf>
    <xf numFmtId="164" fontId="3" fillId="0" borderId="7" xfId="1" applyFont="1" applyBorder="1" applyAlignment="1">
      <alignment horizontal="center"/>
    </xf>
    <xf numFmtId="164" fontId="3" fillId="0" borderId="11" xfId="1" applyFont="1" applyBorder="1" applyAlignment="1">
      <alignment horizontal="center"/>
    </xf>
    <xf numFmtId="164" fontId="3" fillId="0" borderId="9" xfId="1" applyFont="1" applyBorder="1" applyAlignment="1">
      <alignment horizontal="center"/>
    </xf>
    <xf numFmtId="2" fontId="4" fillId="7" borderId="4" xfId="0" applyNumberFormat="1" applyFont="1" applyFill="1" applyBorder="1" applyAlignment="1">
      <alignment horizontal="center" vertical="center" wrapText="1"/>
    </xf>
    <xf numFmtId="2" fontId="4" fillId="7" borderId="13" xfId="0" applyNumberFormat="1" applyFont="1" applyFill="1" applyBorder="1" applyAlignment="1">
      <alignment horizontal="center" vertical="center" wrapText="1"/>
    </xf>
    <xf numFmtId="2" fontId="4" fillId="7" borderId="8" xfId="0" applyNumberFormat="1" applyFont="1" applyFill="1" applyBorder="1" applyAlignment="1">
      <alignment horizontal="center" vertical="center" wrapText="1"/>
    </xf>
    <xf numFmtId="0" fontId="2" fillId="5" borderId="4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2" fontId="4" fillId="5" borderId="4" xfId="0" applyNumberFormat="1" applyFont="1" applyFill="1" applyBorder="1" applyAlignment="1">
      <alignment horizontal="center" vertical="center" wrapText="1"/>
    </xf>
    <xf numFmtId="2" fontId="4" fillId="5" borderId="13" xfId="0" applyNumberFormat="1" applyFont="1" applyFill="1" applyBorder="1" applyAlignment="1">
      <alignment horizontal="center" vertical="center" wrapText="1"/>
    </xf>
    <xf numFmtId="2" fontId="4" fillId="5" borderId="8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13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13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0" fontId="2" fillId="6" borderId="4" xfId="0" applyNumberFormat="1" applyFont="1" applyFill="1" applyBorder="1" applyAlignment="1">
      <alignment horizontal="center" vertical="center" wrapText="1"/>
    </xf>
    <xf numFmtId="0" fontId="2" fillId="6" borderId="13" xfId="0" applyNumberFormat="1" applyFont="1" applyFill="1" applyBorder="1" applyAlignment="1">
      <alignment horizontal="center" vertical="center" wrapText="1"/>
    </xf>
    <xf numFmtId="0" fontId="2" fillId="6" borderId="8" xfId="0" applyNumberFormat="1" applyFont="1" applyFill="1" applyBorder="1" applyAlignment="1">
      <alignment horizontal="center" vertical="center" wrapText="1"/>
    </xf>
    <xf numFmtId="2" fontId="4" fillId="6" borderId="4" xfId="0" applyNumberFormat="1" applyFont="1" applyFill="1" applyBorder="1" applyAlignment="1">
      <alignment horizontal="center" vertical="center" wrapText="1"/>
    </xf>
    <xf numFmtId="2" fontId="4" fillId="6" borderId="13" xfId="0" applyNumberFormat="1" applyFont="1" applyFill="1" applyBorder="1" applyAlignment="1">
      <alignment horizontal="center" vertical="center" wrapText="1"/>
    </xf>
    <xf numFmtId="2" fontId="4" fillId="6" borderId="8" xfId="0" applyNumberFormat="1" applyFont="1" applyFill="1" applyBorder="1" applyAlignment="1">
      <alignment horizontal="center" vertical="center" wrapText="1"/>
    </xf>
    <xf numFmtId="0" fontId="6" fillId="4" borderId="4" xfId="0" applyNumberFormat="1" applyFont="1" applyFill="1" applyBorder="1" applyAlignment="1">
      <alignment horizontal="center" vertical="center" wrapText="1"/>
    </xf>
    <xf numFmtId="0" fontId="6" fillId="4" borderId="13" xfId="0" applyNumberFormat="1" applyFont="1" applyFill="1" applyBorder="1" applyAlignment="1">
      <alignment horizontal="center" vertical="center" wrapText="1"/>
    </xf>
    <xf numFmtId="0" fontId="6" fillId="4" borderId="8" xfId="0" applyNumberFormat="1" applyFont="1" applyFill="1" applyBorder="1" applyAlignment="1">
      <alignment horizontal="center" vertical="center" wrapText="1"/>
    </xf>
    <xf numFmtId="2" fontId="7" fillId="4" borderId="4" xfId="0" applyNumberFormat="1" applyFont="1" applyFill="1" applyBorder="1" applyAlignment="1">
      <alignment horizontal="center" vertical="center" wrapText="1"/>
    </xf>
    <xf numFmtId="2" fontId="7" fillId="4" borderId="13" xfId="0" applyNumberFormat="1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6" fillId="7" borderId="4" xfId="0" applyNumberFormat="1" applyFont="1" applyFill="1" applyBorder="1" applyAlignment="1">
      <alignment horizontal="center" vertical="center" wrapText="1"/>
    </xf>
    <xf numFmtId="0" fontId="6" fillId="7" borderId="13" xfId="0" applyNumberFormat="1" applyFont="1" applyFill="1" applyBorder="1" applyAlignment="1">
      <alignment horizontal="center" vertical="center" wrapText="1"/>
    </xf>
    <xf numFmtId="0" fontId="6" fillId="7" borderId="8" xfId="0" applyNumberFormat="1" applyFont="1" applyFill="1" applyBorder="1" applyAlignment="1">
      <alignment horizontal="center" vertical="center" wrapText="1"/>
    </xf>
    <xf numFmtId="2" fontId="7" fillId="7" borderId="4" xfId="0" applyNumberFormat="1" applyFont="1" applyFill="1" applyBorder="1" applyAlignment="1">
      <alignment horizontal="center" vertical="center" wrapText="1"/>
    </xf>
    <xf numFmtId="2" fontId="7" fillId="7" borderId="13" xfId="0" applyNumberFormat="1" applyFont="1" applyFill="1" applyBorder="1" applyAlignment="1">
      <alignment horizontal="center" vertical="center" wrapText="1"/>
    </xf>
    <xf numFmtId="2" fontId="7" fillId="7" borderId="8" xfId="0" applyNumberFormat="1" applyFont="1" applyFill="1" applyBorder="1" applyAlignment="1">
      <alignment horizontal="center" vertical="center" wrapText="1"/>
    </xf>
    <xf numFmtId="0" fontId="10" fillId="0" borderId="26" xfId="0" applyNumberFormat="1" applyFont="1" applyBorder="1" applyAlignment="1">
      <alignment horizontal="center" vertical="center" wrapText="1"/>
    </xf>
    <xf numFmtId="0" fontId="10" fillId="0" borderId="27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2" fontId="11" fillId="0" borderId="13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4" fontId="8" fillId="0" borderId="0" xfId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164" fontId="8" fillId="0" borderId="5" xfId="1" applyFont="1" applyBorder="1" applyAlignment="1">
      <alignment horizontal="center"/>
    </xf>
    <xf numFmtId="164" fontId="8" fillId="0" borderId="7" xfId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164" fontId="8" fillId="0" borderId="9" xfId="1" applyFont="1" applyBorder="1" applyAlignment="1">
      <alignment horizontal="center"/>
    </xf>
    <xf numFmtId="0" fontId="10" fillId="0" borderId="4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8" xfId="0" applyNumberFormat="1" applyFont="1" applyBorder="1" applyAlignment="1">
      <alignment horizontal="center" vertical="center" wrapText="1"/>
    </xf>
    <xf numFmtId="0" fontId="10" fillId="4" borderId="4" xfId="0" applyNumberFormat="1" applyFont="1" applyFill="1" applyBorder="1" applyAlignment="1">
      <alignment horizontal="center" vertical="center" wrapText="1"/>
    </xf>
    <xf numFmtId="0" fontId="10" fillId="4" borderId="13" xfId="0" applyNumberFormat="1" applyFont="1" applyFill="1" applyBorder="1" applyAlignment="1">
      <alignment horizontal="center" vertical="center" wrapText="1"/>
    </xf>
    <xf numFmtId="0" fontId="10" fillId="4" borderId="8" xfId="0" applyNumberFormat="1" applyFont="1" applyFill="1" applyBorder="1" applyAlignment="1">
      <alignment horizontal="center" vertical="center" wrapText="1"/>
    </xf>
    <xf numFmtId="2" fontId="11" fillId="4" borderId="4" xfId="0" applyNumberFormat="1" applyFont="1" applyFill="1" applyBorder="1" applyAlignment="1">
      <alignment horizontal="center" vertical="center" wrapText="1"/>
    </xf>
    <xf numFmtId="2" fontId="11" fillId="4" borderId="13" xfId="0" applyNumberFormat="1" applyFont="1" applyFill="1" applyBorder="1" applyAlignment="1">
      <alignment horizontal="center" vertical="center" wrapText="1"/>
    </xf>
    <xf numFmtId="2" fontId="11" fillId="4" borderId="8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wrapText="1"/>
    </xf>
    <xf numFmtId="2" fontId="10" fillId="0" borderId="2" xfId="0" applyNumberFormat="1" applyFont="1" applyBorder="1" applyAlignment="1">
      <alignment horizontal="center" wrapText="1"/>
    </xf>
    <xf numFmtId="2" fontId="10" fillId="0" borderId="3" xfId="0" applyNumberFormat="1" applyFont="1" applyBorder="1" applyAlignment="1">
      <alignment horizontal="center" wrapText="1"/>
    </xf>
    <xf numFmtId="2" fontId="10" fillId="0" borderId="10" xfId="0" applyNumberFormat="1" applyFont="1" applyBorder="1" applyAlignment="1">
      <alignment horizontal="center" wrapText="1"/>
    </xf>
    <xf numFmtId="2" fontId="10" fillId="0" borderId="9" xfId="0" applyNumberFormat="1" applyFont="1" applyBorder="1" applyAlignment="1">
      <alignment horizontal="center" wrapText="1"/>
    </xf>
    <xf numFmtId="164" fontId="8" fillId="0" borderId="1" xfId="1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17" fontId="8" fillId="0" borderId="1" xfId="0" applyNumberFormat="1" applyFont="1" applyBorder="1" applyAlignment="1">
      <alignment horizontal="center"/>
    </xf>
    <xf numFmtId="17" fontId="8" fillId="0" borderId="3" xfId="0" applyNumberFormat="1" applyFont="1" applyBorder="1" applyAlignment="1">
      <alignment horizontal="center"/>
    </xf>
    <xf numFmtId="0" fontId="10" fillId="3" borderId="4" xfId="0" applyNumberFormat="1" applyFont="1" applyFill="1" applyBorder="1" applyAlignment="1">
      <alignment horizontal="center" vertical="center" wrapText="1"/>
    </xf>
    <xf numFmtId="0" fontId="10" fillId="3" borderId="13" xfId="0" applyNumberFormat="1" applyFont="1" applyFill="1" applyBorder="1" applyAlignment="1">
      <alignment horizontal="center" vertical="center" wrapText="1"/>
    </xf>
    <xf numFmtId="0" fontId="10" fillId="3" borderId="8" xfId="0" applyNumberFormat="1" applyFont="1" applyFill="1" applyBorder="1" applyAlignment="1">
      <alignment horizontal="center" vertical="center" wrapText="1"/>
    </xf>
    <xf numFmtId="2" fontId="11" fillId="3" borderId="4" xfId="0" applyNumberFormat="1" applyFont="1" applyFill="1" applyBorder="1" applyAlignment="1">
      <alignment horizontal="center" vertical="center" wrapText="1"/>
    </xf>
    <xf numFmtId="2" fontId="11" fillId="3" borderId="13" xfId="0" applyNumberFormat="1" applyFont="1" applyFill="1" applyBorder="1" applyAlignment="1">
      <alignment horizontal="center" vertical="center" wrapText="1"/>
    </xf>
    <xf numFmtId="2" fontId="11" fillId="3" borderId="8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0" fillId="2" borderId="13" xfId="0" applyNumberFormat="1" applyFont="1" applyFill="1" applyBorder="1" applyAlignment="1">
      <alignment horizontal="center" vertical="center" wrapText="1"/>
    </xf>
    <xf numFmtId="0" fontId="10" fillId="2" borderId="8" xfId="0" applyNumberFormat="1" applyFont="1" applyFill="1" applyBorder="1" applyAlignment="1">
      <alignment horizontal="center" vertical="center" wrapText="1"/>
    </xf>
    <xf numFmtId="2" fontId="11" fillId="2" borderId="4" xfId="0" applyNumberFormat="1" applyFont="1" applyFill="1" applyBorder="1" applyAlignment="1">
      <alignment horizontal="center" vertical="center" wrapText="1"/>
    </xf>
    <xf numFmtId="2" fontId="11" fillId="2" borderId="13" xfId="0" applyNumberFormat="1" applyFont="1" applyFill="1" applyBorder="1" applyAlignment="1">
      <alignment horizontal="center" vertical="center" wrapText="1"/>
    </xf>
    <xf numFmtId="2" fontId="11" fillId="2" borderId="8" xfId="0" applyNumberFormat="1" applyFont="1" applyFill="1" applyBorder="1" applyAlignment="1">
      <alignment horizontal="center" vertical="center" wrapText="1"/>
    </xf>
    <xf numFmtId="164" fontId="8" fillId="0" borderId="2" xfId="1" applyFont="1" applyBorder="1" applyAlignment="1">
      <alignment horizontal="center"/>
    </xf>
    <xf numFmtId="2" fontId="10" fillId="2" borderId="12" xfId="0" applyNumberFormat="1" applyFont="1" applyFill="1" applyBorder="1" applyAlignment="1">
      <alignment horizontal="center" wrapText="1"/>
    </xf>
    <xf numFmtId="2" fontId="10" fillId="2" borderId="7" xfId="0" applyNumberFormat="1" applyFont="1" applyFill="1" applyBorder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97"/>
  <sheetViews>
    <sheetView topLeftCell="N67" zoomScale="84" zoomScaleNormal="84" workbookViewId="0">
      <selection activeCell="N96" sqref="N96"/>
    </sheetView>
  </sheetViews>
  <sheetFormatPr defaultColWidth="5.85546875" defaultRowHeight="17.25" customHeight="1" x14ac:dyDescent="0.25"/>
  <cols>
    <col min="1" max="1" width="5.85546875" style="23"/>
    <col min="2" max="2" width="30.85546875" style="36" customWidth="1"/>
    <col min="3" max="3" width="11.42578125" style="23" customWidth="1"/>
    <col min="4" max="4" width="10.85546875" style="23" customWidth="1"/>
    <col min="5" max="5" width="9.42578125" style="23" customWidth="1"/>
    <col min="6" max="11" width="9.28515625" style="23" customWidth="1"/>
    <col min="12" max="13" width="9.28515625" style="24" customWidth="1"/>
    <col min="14" max="14" width="6.28515625" style="24" customWidth="1"/>
    <col min="15" max="15" width="9.28515625" style="24" customWidth="1"/>
    <col min="16" max="16" width="6.140625" style="24" customWidth="1"/>
    <col min="17" max="21" width="9.28515625" style="24" customWidth="1"/>
    <col min="22" max="41" width="9.28515625" style="23" customWidth="1"/>
    <col min="42" max="16384" width="5.85546875" style="23"/>
  </cols>
  <sheetData>
    <row r="1" spans="1:42" ht="26.25" customHeight="1" x14ac:dyDescent="0.25">
      <c r="B1" s="36" t="s">
        <v>47</v>
      </c>
      <c r="C1" s="23" t="s">
        <v>48</v>
      </c>
    </row>
    <row r="2" spans="1:42" ht="25.5" customHeight="1" thickBot="1" x14ac:dyDescent="0.3"/>
    <row r="3" spans="1:42" ht="39" customHeight="1" thickBot="1" x14ac:dyDescent="0.3">
      <c r="B3" s="336" t="s">
        <v>28</v>
      </c>
      <c r="C3" s="61" t="s">
        <v>52</v>
      </c>
      <c r="D3" s="62"/>
      <c r="E3" s="63"/>
      <c r="F3" s="58" t="s">
        <v>54</v>
      </c>
      <c r="G3" s="8"/>
      <c r="H3" s="320">
        <v>100</v>
      </c>
      <c r="I3" s="321"/>
      <c r="J3" s="61" t="s">
        <v>53</v>
      </c>
      <c r="K3" s="62"/>
      <c r="L3" s="63"/>
      <c r="M3" s="58" t="s">
        <v>54</v>
      </c>
      <c r="N3" s="8"/>
      <c r="O3" s="320">
        <v>1</v>
      </c>
      <c r="P3" s="321"/>
      <c r="Q3" s="322" t="s">
        <v>56</v>
      </c>
      <c r="R3" s="323"/>
      <c r="S3" s="324"/>
      <c r="T3" s="58" t="s">
        <v>54</v>
      </c>
      <c r="U3" s="320">
        <v>1</v>
      </c>
      <c r="V3" s="321"/>
      <c r="W3" s="342" t="s">
        <v>30</v>
      </c>
      <c r="X3" s="343"/>
      <c r="Y3" s="58" t="s">
        <v>54</v>
      </c>
      <c r="Z3" s="8"/>
      <c r="AA3" s="320">
        <v>1</v>
      </c>
      <c r="AB3" s="325"/>
      <c r="AC3" s="341"/>
      <c r="AD3" s="341"/>
      <c r="AE3" s="70"/>
      <c r="AF3" s="70"/>
      <c r="AG3" s="70"/>
      <c r="AH3" s="340"/>
      <c r="AI3" s="340"/>
      <c r="AJ3" s="341"/>
      <c r="AK3" s="341"/>
      <c r="AL3" s="70"/>
      <c r="AM3" s="70"/>
      <c r="AN3" s="340"/>
      <c r="AO3" s="340"/>
      <c r="AP3" s="71"/>
    </row>
    <row r="4" spans="1:42" ht="21.75" customHeight="1" thickBot="1" x14ac:dyDescent="0.3">
      <c r="B4" s="337"/>
      <c r="C4" s="60" t="s">
        <v>59</v>
      </c>
      <c r="D4" s="59"/>
      <c r="E4" s="38"/>
      <c r="F4" s="9" t="s">
        <v>55</v>
      </c>
      <c r="G4" s="10"/>
      <c r="H4" s="320">
        <v>1</v>
      </c>
      <c r="I4" s="321"/>
      <c r="J4" s="60" t="s">
        <v>60</v>
      </c>
      <c r="K4" s="59"/>
      <c r="L4" s="38"/>
      <c r="M4" s="9" t="s">
        <v>55</v>
      </c>
      <c r="N4" s="10"/>
      <c r="O4" s="320">
        <v>1</v>
      </c>
      <c r="P4" s="321"/>
      <c r="Q4" s="322" t="s">
        <v>57</v>
      </c>
      <c r="R4" s="323"/>
      <c r="S4" s="324"/>
      <c r="T4" s="9" t="s">
        <v>55</v>
      </c>
      <c r="U4" s="320">
        <v>1</v>
      </c>
      <c r="V4" s="321"/>
      <c r="W4" s="344"/>
      <c r="X4" s="345"/>
      <c r="Y4" s="9" t="s">
        <v>55</v>
      </c>
      <c r="Z4" s="10"/>
      <c r="AA4" s="320">
        <v>1</v>
      </c>
      <c r="AB4" s="325"/>
      <c r="AC4" s="341"/>
      <c r="AD4" s="341"/>
      <c r="AE4" s="72"/>
      <c r="AF4" s="72"/>
      <c r="AG4" s="72"/>
      <c r="AH4" s="340"/>
      <c r="AI4" s="340"/>
      <c r="AJ4" s="341"/>
      <c r="AK4" s="341"/>
      <c r="AL4" s="72"/>
      <c r="AM4" s="72"/>
      <c r="AN4" s="340"/>
      <c r="AO4" s="340"/>
      <c r="AP4" s="71"/>
    </row>
    <row r="5" spans="1:42" s="25" customFormat="1" ht="20.25" customHeight="1" thickBot="1" x14ac:dyDescent="0.3">
      <c r="A5" s="317" t="s">
        <v>0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9"/>
    </row>
    <row r="6" spans="1:42" s="34" customFormat="1" ht="85.5" customHeight="1" thickBot="1" x14ac:dyDescent="0.3">
      <c r="A6" s="27" t="s">
        <v>1</v>
      </c>
      <c r="B6" s="28" t="s">
        <v>2</v>
      </c>
      <c r="C6" s="29" t="s">
        <v>26</v>
      </c>
      <c r="D6" s="29" t="s">
        <v>46</v>
      </c>
      <c r="E6" s="29" t="s">
        <v>32</v>
      </c>
      <c r="F6" s="29" t="s">
        <v>3</v>
      </c>
      <c r="G6" s="29" t="s">
        <v>4</v>
      </c>
      <c r="H6" s="29" t="s">
        <v>243</v>
      </c>
      <c r="I6" s="29" t="s">
        <v>135</v>
      </c>
      <c r="J6" s="29" t="s">
        <v>136</v>
      </c>
      <c r="K6" s="29" t="s">
        <v>6</v>
      </c>
      <c r="L6" s="30" t="s">
        <v>37</v>
      </c>
      <c r="M6" s="30" t="s">
        <v>131</v>
      </c>
      <c r="N6" s="30" t="s">
        <v>40</v>
      </c>
      <c r="O6" s="30" t="s">
        <v>34</v>
      </c>
      <c r="P6" s="30" t="s">
        <v>142</v>
      </c>
      <c r="Q6" s="30" t="s">
        <v>35</v>
      </c>
      <c r="R6" s="30" t="s">
        <v>38</v>
      </c>
      <c r="S6" s="30" t="s">
        <v>7</v>
      </c>
      <c r="T6" s="30" t="s">
        <v>132</v>
      </c>
      <c r="U6" s="30" t="s">
        <v>141</v>
      </c>
      <c r="V6" s="29" t="s">
        <v>8</v>
      </c>
      <c r="W6" s="31" t="s">
        <v>9</v>
      </c>
      <c r="X6" s="32" t="s">
        <v>10</v>
      </c>
      <c r="Y6" s="32" t="s">
        <v>11</v>
      </c>
      <c r="Z6" s="33" t="s">
        <v>12</v>
      </c>
      <c r="AA6" s="29" t="s">
        <v>133</v>
      </c>
      <c r="AB6" s="29" t="s">
        <v>41</v>
      </c>
      <c r="AC6" s="29" t="s">
        <v>39</v>
      </c>
      <c r="AD6" s="29" t="s">
        <v>13</v>
      </c>
      <c r="AE6" s="29" t="s">
        <v>14</v>
      </c>
      <c r="AF6" s="29" t="s">
        <v>15</v>
      </c>
      <c r="AG6" s="29" t="s">
        <v>33</v>
      </c>
      <c r="AH6" s="29" t="s">
        <v>144</v>
      </c>
      <c r="AI6" s="29" t="s">
        <v>17</v>
      </c>
      <c r="AJ6" s="29" t="s">
        <v>18</v>
      </c>
      <c r="AK6" s="29" t="s">
        <v>19</v>
      </c>
      <c r="AL6" s="29" t="s">
        <v>20</v>
      </c>
      <c r="AM6" s="29" t="s">
        <v>143</v>
      </c>
      <c r="AN6" s="31" t="s">
        <v>22</v>
      </c>
      <c r="AO6" s="29" t="s">
        <v>23</v>
      </c>
    </row>
    <row r="7" spans="1:42" s="25" customFormat="1" ht="18.75" customHeight="1" thickBot="1" x14ac:dyDescent="0.3">
      <c r="A7" s="22">
        <v>1</v>
      </c>
      <c r="B7" s="35">
        <v>2</v>
      </c>
      <c r="C7" s="12">
        <f>B7+1</f>
        <v>3</v>
      </c>
      <c r="D7" s="12">
        <f t="shared" ref="D7:S7" si="0">C7+1</f>
        <v>4</v>
      </c>
      <c r="E7" s="12">
        <f t="shared" si="0"/>
        <v>5</v>
      </c>
      <c r="F7" s="12">
        <f t="shared" si="0"/>
        <v>6</v>
      </c>
      <c r="G7" s="12">
        <f t="shared" si="0"/>
        <v>7</v>
      </c>
      <c r="H7" s="12">
        <f t="shared" si="0"/>
        <v>8</v>
      </c>
      <c r="I7" s="12">
        <f t="shared" si="0"/>
        <v>9</v>
      </c>
      <c r="J7" s="12">
        <f t="shared" si="0"/>
        <v>10</v>
      </c>
      <c r="K7" s="12">
        <f t="shared" si="0"/>
        <v>11</v>
      </c>
      <c r="L7" s="13">
        <f t="shared" si="0"/>
        <v>12</v>
      </c>
      <c r="M7" s="13">
        <f t="shared" si="0"/>
        <v>13</v>
      </c>
      <c r="N7" s="13">
        <f t="shared" si="0"/>
        <v>14</v>
      </c>
      <c r="O7" s="13">
        <f t="shared" si="0"/>
        <v>15</v>
      </c>
      <c r="P7" s="13">
        <f t="shared" si="0"/>
        <v>16</v>
      </c>
      <c r="Q7" s="13">
        <f t="shared" si="0"/>
        <v>17</v>
      </c>
      <c r="R7" s="13">
        <f t="shared" si="0"/>
        <v>18</v>
      </c>
      <c r="S7" s="13">
        <f t="shared" si="0"/>
        <v>19</v>
      </c>
      <c r="T7" s="13">
        <f t="shared" ref="T7" si="1">S7+1</f>
        <v>20</v>
      </c>
      <c r="U7" s="13">
        <f t="shared" ref="U7" si="2">T7+1</f>
        <v>21</v>
      </c>
      <c r="V7" s="13">
        <f>U7+1</f>
        <v>22</v>
      </c>
      <c r="W7" s="13">
        <f t="shared" ref="W7" si="3">V7+1</f>
        <v>23</v>
      </c>
      <c r="X7" s="13">
        <f t="shared" ref="X7" si="4">W7+1</f>
        <v>24</v>
      </c>
      <c r="Y7" s="13">
        <f t="shared" ref="Y7" si="5">X7+1</f>
        <v>25</v>
      </c>
      <c r="Z7" s="13">
        <f t="shared" ref="Z7" si="6">Y7+1</f>
        <v>26</v>
      </c>
      <c r="AA7" s="13">
        <f t="shared" ref="AA7" si="7">Z7+1</f>
        <v>27</v>
      </c>
      <c r="AB7" s="13">
        <f t="shared" ref="AB7" si="8">AA7+1</f>
        <v>28</v>
      </c>
      <c r="AC7" s="13">
        <f>AB7+1</f>
        <v>29</v>
      </c>
      <c r="AD7" s="13">
        <f t="shared" ref="AD7" si="9">AC7+1</f>
        <v>30</v>
      </c>
      <c r="AE7" s="13">
        <f t="shared" ref="AE7" si="10">AD7+1</f>
        <v>31</v>
      </c>
      <c r="AF7" s="13">
        <f t="shared" ref="AF7" si="11">AE7+1</f>
        <v>32</v>
      </c>
      <c r="AG7" s="13">
        <f t="shared" ref="AG7" si="12">AF7+1</f>
        <v>33</v>
      </c>
      <c r="AH7" s="13">
        <f t="shared" ref="AH7" si="13">AG7+1</f>
        <v>34</v>
      </c>
      <c r="AI7" s="13">
        <f t="shared" ref="AI7" si="14">AH7+1</f>
        <v>35</v>
      </c>
      <c r="AJ7" s="13">
        <f t="shared" ref="AJ7" si="15">AI7+1</f>
        <v>36</v>
      </c>
      <c r="AK7" s="13">
        <f t="shared" ref="AK7" si="16">AJ7+1</f>
        <v>37</v>
      </c>
      <c r="AL7" s="13">
        <f t="shared" ref="AL7" si="17">AK7+1</f>
        <v>38</v>
      </c>
      <c r="AM7" s="13">
        <f t="shared" ref="AM7" si="18">AL7+1</f>
        <v>39</v>
      </c>
      <c r="AN7" s="13">
        <f t="shared" ref="AN7" si="19">AM7+1</f>
        <v>40</v>
      </c>
      <c r="AO7" s="13">
        <f t="shared" ref="AO7" si="20">AN7+1</f>
        <v>41</v>
      </c>
    </row>
    <row r="8" spans="1:42" s="26" customFormat="1" ht="18.75" customHeight="1" thickBot="1" x14ac:dyDescent="0.3">
      <c r="A8" s="317" t="s">
        <v>49</v>
      </c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9"/>
    </row>
    <row r="9" spans="1:42" s="101" customFormat="1" ht="18.75" customHeight="1" x14ac:dyDescent="0.25">
      <c r="A9" s="305"/>
      <c r="B9" s="308" t="s">
        <v>62</v>
      </c>
      <c r="C9" s="97" t="s">
        <v>63</v>
      </c>
      <c r="D9" s="98" t="s">
        <v>54</v>
      </c>
      <c r="E9" s="99">
        <v>85</v>
      </c>
      <c r="F9" s="99"/>
      <c r="G9" s="99"/>
      <c r="H9" s="99"/>
      <c r="I9" s="99">
        <v>11</v>
      </c>
      <c r="J9" s="99">
        <v>15</v>
      </c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>
        <v>5</v>
      </c>
      <c r="X9" s="99"/>
      <c r="Y9" s="99"/>
      <c r="Z9" s="99"/>
      <c r="AA9" s="99"/>
      <c r="AB9" s="99"/>
      <c r="AC9" s="99"/>
      <c r="AD9" s="99"/>
      <c r="AE9" s="99"/>
      <c r="AF9" s="99">
        <v>85</v>
      </c>
      <c r="AG9" s="99"/>
      <c r="AH9" s="99"/>
      <c r="AI9" s="99"/>
      <c r="AJ9" s="99"/>
      <c r="AK9" s="99">
        <v>3</v>
      </c>
      <c r="AL9" s="99"/>
      <c r="AM9" s="99"/>
      <c r="AN9" s="99"/>
      <c r="AO9" s="100"/>
    </row>
    <row r="10" spans="1:42" s="101" customFormat="1" ht="18.75" customHeight="1" x14ac:dyDescent="0.25">
      <c r="A10" s="306"/>
      <c r="B10" s="309"/>
      <c r="C10" s="102"/>
      <c r="D10" s="103"/>
      <c r="E10" s="104">
        <f>E9*$H$3/1000</f>
        <v>8.5</v>
      </c>
      <c r="F10" s="104">
        <f t="shared" ref="F10:AO10" si="21">F9*$H$3/1000</f>
        <v>0</v>
      </c>
      <c r="G10" s="104">
        <f t="shared" si="21"/>
        <v>0</v>
      </c>
      <c r="H10" s="104">
        <f t="shared" si="21"/>
        <v>0</v>
      </c>
      <c r="I10" s="104">
        <f t="shared" si="21"/>
        <v>1.1000000000000001</v>
      </c>
      <c r="J10" s="104">
        <f t="shared" si="21"/>
        <v>1.5</v>
      </c>
      <c r="K10" s="104">
        <f t="shared" si="21"/>
        <v>0</v>
      </c>
      <c r="L10" s="104">
        <f t="shared" si="21"/>
        <v>0</v>
      </c>
      <c r="M10" s="104">
        <f t="shared" si="21"/>
        <v>0</v>
      </c>
      <c r="N10" s="104">
        <f t="shared" si="21"/>
        <v>0</v>
      </c>
      <c r="O10" s="104">
        <f t="shared" si="21"/>
        <v>0</v>
      </c>
      <c r="P10" s="104">
        <f t="shared" si="21"/>
        <v>0</v>
      </c>
      <c r="Q10" s="104">
        <f t="shared" si="21"/>
        <v>0</v>
      </c>
      <c r="R10" s="104">
        <f t="shared" si="21"/>
        <v>0</v>
      </c>
      <c r="S10" s="104">
        <f t="shared" si="21"/>
        <v>0</v>
      </c>
      <c r="T10" s="104">
        <f t="shared" si="21"/>
        <v>0</v>
      </c>
      <c r="U10" s="104">
        <f t="shared" si="21"/>
        <v>0</v>
      </c>
      <c r="V10" s="104">
        <f t="shared" si="21"/>
        <v>0</v>
      </c>
      <c r="W10" s="104">
        <f t="shared" si="21"/>
        <v>0.5</v>
      </c>
      <c r="X10" s="104">
        <f t="shared" si="21"/>
        <v>0</v>
      </c>
      <c r="Y10" s="104">
        <f t="shared" si="21"/>
        <v>0</v>
      </c>
      <c r="Z10" s="104">
        <f t="shared" si="21"/>
        <v>0</v>
      </c>
      <c r="AA10" s="104">
        <f t="shared" si="21"/>
        <v>0</v>
      </c>
      <c r="AB10" s="104">
        <f t="shared" si="21"/>
        <v>0</v>
      </c>
      <c r="AC10" s="104">
        <f t="shared" si="21"/>
        <v>0</v>
      </c>
      <c r="AD10" s="104">
        <f t="shared" si="21"/>
        <v>0</v>
      </c>
      <c r="AE10" s="104">
        <f t="shared" si="21"/>
        <v>0</v>
      </c>
      <c r="AF10" s="104">
        <f t="shared" si="21"/>
        <v>8.5</v>
      </c>
      <c r="AG10" s="104">
        <f t="shared" si="21"/>
        <v>0</v>
      </c>
      <c r="AH10" s="104">
        <f t="shared" si="21"/>
        <v>0</v>
      </c>
      <c r="AI10" s="104">
        <f t="shared" si="21"/>
        <v>0</v>
      </c>
      <c r="AJ10" s="104">
        <f t="shared" si="21"/>
        <v>0</v>
      </c>
      <c r="AK10" s="104">
        <f t="shared" si="21"/>
        <v>0.3</v>
      </c>
      <c r="AL10" s="104">
        <f t="shared" si="21"/>
        <v>0</v>
      </c>
      <c r="AM10" s="104">
        <f t="shared" si="21"/>
        <v>0</v>
      </c>
      <c r="AN10" s="104">
        <f t="shared" si="21"/>
        <v>0</v>
      </c>
      <c r="AO10" s="104">
        <f t="shared" si="21"/>
        <v>0</v>
      </c>
    </row>
    <row r="11" spans="1:42" s="101" customFormat="1" ht="18.75" customHeight="1" x14ac:dyDescent="0.25">
      <c r="A11" s="306"/>
      <c r="B11" s="309"/>
      <c r="C11" s="105" t="s">
        <v>64</v>
      </c>
      <c r="D11" s="103" t="s">
        <v>58</v>
      </c>
      <c r="E11" s="109">
        <v>106</v>
      </c>
      <c r="F11" s="104"/>
      <c r="G11" s="104"/>
      <c r="H11" s="104"/>
      <c r="I11" s="104">
        <v>14</v>
      </c>
      <c r="J11" s="104">
        <v>19</v>
      </c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>
        <v>6</v>
      </c>
      <c r="X11" s="104"/>
      <c r="Y11" s="104"/>
      <c r="Z11" s="104"/>
      <c r="AA11" s="104"/>
      <c r="AB11" s="104"/>
      <c r="AC11" s="104"/>
      <c r="AD11" s="104"/>
      <c r="AE11" s="104"/>
      <c r="AF11" s="104">
        <v>106</v>
      </c>
      <c r="AG11" s="104"/>
      <c r="AH11" s="104"/>
      <c r="AI11" s="104"/>
      <c r="AJ11" s="104"/>
      <c r="AK11" s="104">
        <v>3</v>
      </c>
      <c r="AL11" s="104"/>
      <c r="AM11" s="104"/>
      <c r="AN11" s="104"/>
      <c r="AO11" s="106"/>
    </row>
    <row r="12" spans="1:42" s="101" customFormat="1" ht="18.75" customHeight="1" thickBot="1" x14ac:dyDescent="0.3">
      <c r="A12" s="307"/>
      <c r="B12" s="310"/>
      <c r="C12" s="107"/>
      <c r="D12" s="108"/>
      <c r="E12" s="110">
        <f>E11*$H$4/1000</f>
        <v>0.106</v>
      </c>
      <c r="F12" s="110">
        <f t="shared" ref="F12:AO12" si="22">F11*$H$4/1000</f>
        <v>0</v>
      </c>
      <c r="G12" s="110">
        <f t="shared" si="22"/>
        <v>0</v>
      </c>
      <c r="H12" s="110">
        <f t="shared" si="22"/>
        <v>0</v>
      </c>
      <c r="I12" s="110">
        <f t="shared" si="22"/>
        <v>1.4E-2</v>
      </c>
      <c r="J12" s="110">
        <f t="shared" si="22"/>
        <v>1.9E-2</v>
      </c>
      <c r="K12" s="110">
        <f t="shared" si="22"/>
        <v>0</v>
      </c>
      <c r="L12" s="110">
        <f t="shared" si="22"/>
        <v>0</v>
      </c>
      <c r="M12" s="110">
        <f t="shared" si="22"/>
        <v>0</v>
      </c>
      <c r="N12" s="110">
        <f t="shared" si="22"/>
        <v>0</v>
      </c>
      <c r="O12" s="110">
        <f t="shared" si="22"/>
        <v>0</v>
      </c>
      <c r="P12" s="110">
        <f t="shared" si="22"/>
        <v>0</v>
      </c>
      <c r="Q12" s="110">
        <f t="shared" si="22"/>
        <v>0</v>
      </c>
      <c r="R12" s="110">
        <f t="shared" si="22"/>
        <v>0</v>
      </c>
      <c r="S12" s="110">
        <f t="shared" si="22"/>
        <v>0</v>
      </c>
      <c r="T12" s="110">
        <f t="shared" si="22"/>
        <v>0</v>
      </c>
      <c r="U12" s="110">
        <f t="shared" si="22"/>
        <v>0</v>
      </c>
      <c r="V12" s="110">
        <f t="shared" si="22"/>
        <v>0</v>
      </c>
      <c r="W12" s="110">
        <f t="shared" si="22"/>
        <v>6.0000000000000001E-3</v>
      </c>
      <c r="X12" s="110">
        <f t="shared" si="22"/>
        <v>0</v>
      </c>
      <c r="Y12" s="110">
        <f t="shared" si="22"/>
        <v>0</v>
      </c>
      <c r="Z12" s="110">
        <f t="shared" si="22"/>
        <v>0</v>
      </c>
      <c r="AA12" s="110">
        <f t="shared" si="22"/>
        <v>0</v>
      </c>
      <c r="AB12" s="110">
        <f t="shared" si="22"/>
        <v>0</v>
      </c>
      <c r="AC12" s="110">
        <f t="shared" si="22"/>
        <v>0</v>
      </c>
      <c r="AD12" s="110">
        <f t="shared" si="22"/>
        <v>0</v>
      </c>
      <c r="AE12" s="110">
        <f t="shared" si="22"/>
        <v>0</v>
      </c>
      <c r="AF12" s="110">
        <f t="shared" si="22"/>
        <v>0.106</v>
      </c>
      <c r="AG12" s="110">
        <f t="shared" si="22"/>
        <v>0</v>
      </c>
      <c r="AH12" s="110">
        <f t="shared" si="22"/>
        <v>0</v>
      </c>
      <c r="AI12" s="110">
        <f t="shared" si="22"/>
        <v>0</v>
      </c>
      <c r="AJ12" s="110">
        <f t="shared" si="22"/>
        <v>0</v>
      </c>
      <c r="AK12" s="110">
        <f t="shared" si="22"/>
        <v>3.0000000000000001E-3</v>
      </c>
      <c r="AL12" s="110">
        <f t="shared" si="22"/>
        <v>0</v>
      </c>
      <c r="AM12" s="110">
        <f t="shared" si="22"/>
        <v>0</v>
      </c>
      <c r="AN12" s="110">
        <f t="shared" si="22"/>
        <v>0</v>
      </c>
      <c r="AO12" s="110">
        <f t="shared" si="22"/>
        <v>0</v>
      </c>
    </row>
    <row r="13" spans="1:42" s="101" customFormat="1" ht="18.75" customHeight="1" x14ac:dyDescent="0.25">
      <c r="A13" s="305"/>
      <c r="B13" s="308" t="s">
        <v>65</v>
      </c>
      <c r="C13" s="97">
        <v>15</v>
      </c>
      <c r="D13" s="98" t="s">
        <v>54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>
        <v>15</v>
      </c>
      <c r="AK13" s="99"/>
      <c r="AL13" s="99"/>
      <c r="AM13" s="99"/>
      <c r="AN13" s="99"/>
      <c r="AO13" s="100"/>
    </row>
    <row r="14" spans="1:42" s="101" customFormat="1" ht="18.75" customHeight="1" x14ac:dyDescent="0.25">
      <c r="A14" s="306"/>
      <c r="B14" s="309"/>
      <c r="C14" s="102"/>
      <c r="D14" s="103"/>
      <c r="E14" s="104">
        <f>E13*$H$3/1000</f>
        <v>0</v>
      </c>
      <c r="F14" s="104">
        <f t="shared" ref="F14" si="23">F13*$H$3/1000</f>
        <v>0</v>
      </c>
      <c r="G14" s="104">
        <f t="shared" ref="G14" si="24">G13*$H$3/1000</f>
        <v>0</v>
      </c>
      <c r="H14" s="104">
        <f t="shared" ref="H14" si="25">H13*$H$3/1000</f>
        <v>0</v>
      </c>
      <c r="I14" s="104">
        <f t="shared" ref="I14" si="26">I13*$H$3/1000</f>
        <v>0</v>
      </c>
      <c r="J14" s="104">
        <f t="shared" ref="J14" si="27">J13*$H$3/1000</f>
        <v>0</v>
      </c>
      <c r="K14" s="104">
        <f t="shared" ref="K14" si="28">K13*$H$3/1000</f>
        <v>0</v>
      </c>
      <c r="L14" s="104">
        <f t="shared" ref="L14" si="29">L13*$H$3/1000</f>
        <v>0</v>
      </c>
      <c r="M14" s="104">
        <f t="shared" ref="M14" si="30">M13*$H$3/1000</f>
        <v>0</v>
      </c>
      <c r="N14" s="104">
        <f t="shared" ref="N14" si="31">N13*$H$3/1000</f>
        <v>0</v>
      </c>
      <c r="O14" s="104">
        <f t="shared" ref="O14" si="32">O13*$H$3/1000</f>
        <v>0</v>
      </c>
      <c r="P14" s="104">
        <f t="shared" ref="P14" si="33">P13*$H$3/1000</f>
        <v>0</v>
      </c>
      <c r="Q14" s="104">
        <f t="shared" ref="Q14" si="34">Q13*$H$3/1000</f>
        <v>0</v>
      </c>
      <c r="R14" s="104">
        <f t="shared" ref="R14" si="35">R13*$H$3/1000</f>
        <v>0</v>
      </c>
      <c r="S14" s="104">
        <f t="shared" ref="S14" si="36">S13*$H$3/1000</f>
        <v>0</v>
      </c>
      <c r="T14" s="104">
        <f t="shared" ref="T14" si="37">T13*$H$3/1000</f>
        <v>0</v>
      </c>
      <c r="U14" s="104">
        <f t="shared" ref="U14" si="38">U13*$H$3/1000</f>
        <v>0</v>
      </c>
      <c r="V14" s="104">
        <f t="shared" ref="V14" si="39">V13*$H$3/1000</f>
        <v>0</v>
      </c>
      <c r="W14" s="104">
        <f t="shared" ref="W14" si="40">W13*$H$3/1000</f>
        <v>0</v>
      </c>
      <c r="X14" s="104">
        <f t="shared" ref="X14" si="41">X13*$H$3/1000</f>
        <v>0</v>
      </c>
      <c r="Y14" s="104">
        <f t="shared" ref="Y14" si="42">Y13*$H$3/1000</f>
        <v>0</v>
      </c>
      <c r="Z14" s="104">
        <f t="shared" ref="Z14" si="43">Z13*$H$3/1000</f>
        <v>0</v>
      </c>
      <c r="AA14" s="104">
        <f t="shared" ref="AA14" si="44">AA13*$H$3/1000</f>
        <v>0</v>
      </c>
      <c r="AB14" s="104">
        <f t="shared" ref="AB14" si="45">AB13*$H$3/1000</f>
        <v>0</v>
      </c>
      <c r="AC14" s="104">
        <f t="shared" ref="AC14" si="46">AC13*$H$3/1000</f>
        <v>0</v>
      </c>
      <c r="AD14" s="104">
        <f t="shared" ref="AD14" si="47">AD13*$H$3/1000</f>
        <v>0</v>
      </c>
      <c r="AE14" s="104">
        <f t="shared" ref="AE14" si="48">AE13*$H$3/1000</f>
        <v>0</v>
      </c>
      <c r="AF14" s="104">
        <f t="shared" ref="AF14" si="49">AF13*$H$3/1000</f>
        <v>0</v>
      </c>
      <c r="AG14" s="104">
        <f t="shared" ref="AG14" si="50">AG13*$H$3/1000</f>
        <v>0</v>
      </c>
      <c r="AH14" s="104">
        <f t="shared" ref="AH14" si="51">AH13*$H$3/1000</f>
        <v>0</v>
      </c>
      <c r="AI14" s="104">
        <f t="shared" ref="AI14" si="52">AI13*$H$3/1000</f>
        <v>0</v>
      </c>
      <c r="AJ14" s="104">
        <f t="shared" ref="AJ14" si="53">AJ13*$H$3/1000</f>
        <v>1.5</v>
      </c>
      <c r="AK14" s="104">
        <f t="shared" ref="AK14" si="54">AK13*$H$3/1000</f>
        <v>0</v>
      </c>
      <c r="AL14" s="104">
        <f t="shared" ref="AL14" si="55">AL13*$H$3/1000</f>
        <v>0</v>
      </c>
      <c r="AM14" s="104">
        <f t="shared" ref="AM14" si="56">AM13*$H$3/1000</f>
        <v>0</v>
      </c>
      <c r="AN14" s="104">
        <f t="shared" ref="AN14" si="57">AN13*$H$3/1000</f>
        <v>0</v>
      </c>
      <c r="AO14" s="104">
        <f t="shared" ref="AO14" si="58">AO13*$H$3/1000</f>
        <v>0</v>
      </c>
    </row>
    <row r="15" spans="1:42" s="101" customFormat="1" ht="18.75" customHeight="1" x14ac:dyDescent="0.25">
      <c r="A15" s="306"/>
      <c r="B15" s="309"/>
      <c r="C15" s="105">
        <v>15</v>
      </c>
      <c r="D15" s="103" t="s">
        <v>58</v>
      </c>
      <c r="E15" s="109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>
        <v>15</v>
      </c>
      <c r="AK15" s="104"/>
      <c r="AL15" s="104"/>
      <c r="AM15" s="104"/>
      <c r="AN15" s="104"/>
      <c r="AO15" s="106"/>
    </row>
    <row r="16" spans="1:42" s="101" customFormat="1" ht="18.75" customHeight="1" thickBot="1" x14ac:dyDescent="0.3">
      <c r="A16" s="307"/>
      <c r="B16" s="310"/>
      <c r="C16" s="107"/>
      <c r="D16" s="108"/>
      <c r="E16" s="110">
        <f>E15*$H$4/1000</f>
        <v>0</v>
      </c>
      <c r="F16" s="110">
        <f t="shared" ref="F16" si="59">F15*$H$4/1000</f>
        <v>0</v>
      </c>
      <c r="G16" s="110">
        <f t="shared" ref="G16" si="60">G15*$H$4/1000</f>
        <v>0</v>
      </c>
      <c r="H16" s="110">
        <f t="shared" ref="H16" si="61">H15*$H$4/1000</f>
        <v>0</v>
      </c>
      <c r="I16" s="110">
        <f t="shared" ref="I16" si="62">I15*$H$4/1000</f>
        <v>0</v>
      </c>
      <c r="J16" s="110">
        <f t="shared" ref="J16" si="63">J15*$H$4/1000</f>
        <v>0</v>
      </c>
      <c r="K16" s="110">
        <f t="shared" ref="K16" si="64">K15*$H$4/1000</f>
        <v>0</v>
      </c>
      <c r="L16" s="110">
        <f t="shared" ref="L16" si="65">L15*$H$4/1000</f>
        <v>0</v>
      </c>
      <c r="M16" s="110">
        <f t="shared" ref="M16" si="66">M15*$H$4/1000</f>
        <v>0</v>
      </c>
      <c r="N16" s="110">
        <f t="shared" ref="N16" si="67">N15*$H$4/1000</f>
        <v>0</v>
      </c>
      <c r="O16" s="110">
        <f t="shared" ref="O16" si="68">O15*$H$4/1000</f>
        <v>0</v>
      </c>
      <c r="P16" s="110">
        <f t="shared" ref="P16" si="69">P15*$H$4/1000</f>
        <v>0</v>
      </c>
      <c r="Q16" s="110">
        <f t="shared" ref="Q16" si="70">Q15*$H$4/1000</f>
        <v>0</v>
      </c>
      <c r="R16" s="110">
        <f t="shared" ref="R16" si="71">R15*$H$4/1000</f>
        <v>0</v>
      </c>
      <c r="S16" s="110">
        <f t="shared" ref="S16" si="72">S15*$H$4/1000</f>
        <v>0</v>
      </c>
      <c r="T16" s="110">
        <f t="shared" ref="T16" si="73">T15*$H$4/1000</f>
        <v>0</v>
      </c>
      <c r="U16" s="110">
        <f t="shared" ref="U16" si="74">U15*$H$4/1000</f>
        <v>0</v>
      </c>
      <c r="V16" s="110">
        <f t="shared" ref="V16" si="75">V15*$H$4/1000</f>
        <v>0</v>
      </c>
      <c r="W16" s="110">
        <f t="shared" ref="W16" si="76">W15*$H$4/1000</f>
        <v>0</v>
      </c>
      <c r="X16" s="110">
        <f t="shared" ref="X16" si="77">X15*$H$4/1000</f>
        <v>0</v>
      </c>
      <c r="Y16" s="110">
        <f t="shared" ref="Y16" si="78">Y15*$H$4/1000</f>
        <v>0</v>
      </c>
      <c r="Z16" s="110">
        <f t="shared" ref="Z16" si="79">Z15*$H$4/1000</f>
        <v>0</v>
      </c>
      <c r="AA16" s="110">
        <f t="shared" ref="AA16" si="80">AA15*$H$4/1000</f>
        <v>0</v>
      </c>
      <c r="AB16" s="110">
        <f t="shared" ref="AB16" si="81">AB15*$H$4/1000</f>
        <v>0</v>
      </c>
      <c r="AC16" s="110">
        <f t="shared" ref="AC16" si="82">AC15*$H$4/1000</f>
        <v>0</v>
      </c>
      <c r="AD16" s="110">
        <f t="shared" ref="AD16" si="83">AD15*$H$4/1000</f>
        <v>0</v>
      </c>
      <c r="AE16" s="110">
        <f t="shared" ref="AE16" si="84">AE15*$H$4/1000</f>
        <v>0</v>
      </c>
      <c r="AF16" s="110">
        <f t="shared" ref="AF16" si="85">AF15*$H$4/1000</f>
        <v>0</v>
      </c>
      <c r="AG16" s="110">
        <f t="shared" ref="AG16" si="86">AG15*$H$4/1000</f>
        <v>0</v>
      </c>
      <c r="AH16" s="110">
        <f t="shared" ref="AH16" si="87">AH15*$H$4/1000</f>
        <v>0</v>
      </c>
      <c r="AI16" s="110">
        <f t="shared" ref="AI16" si="88">AI15*$H$4/1000</f>
        <v>0</v>
      </c>
      <c r="AJ16" s="110">
        <f t="shared" ref="AJ16" si="89">AJ15*$H$4/1000</f>
        <v>1.4999999999999999E-2</v>
      </c>
      <c r="AK16" s="110">
        <f t="shared" ref="AK16" si="90">AK15*$H$4/1000</f>
        <v>0</v>
      </c>
      <c r="AL16" s="110">
        <f t="shared" ref="AL16" si="91">AL15*$H$4/1000</f>
        <v>0</v>
      </c>
      <c r="AM16" s="110">
        <f t="shared" ref="AM16" si="92">AM15*$H$4/1000</f>
        <v>0</v>
      </c>
      <c r="AN16" s="110">
        <f t="shared" ref="AN16" si="93">AN15*$H$4/1000</f>
        <v>0</v>
      </c>
      <c r="AO16" s="110">
        <f t="shared" ref="AO16" si="94">AO15*$H$4/1000</f>
        <v>0</v>
      </c>
    </row>
    <row r="17" spans="1:41" s="25" customFormat="1" ht="18.75" customHeight="1" x14ac:dyDescent="0.25">
      <c r="A17" s="311"/>
      <c r="B17" s="314" t="s">
        <v>66</v>
      </c>
      <c r="C17" s="6">
        <v>12</v>
      </c>
      <c r="D17" s="14" t="s">
        <v>54</v>
      </c>
      <c r="E17" s="3"/>
      <c r="F17" s="3"/>
      <c r="G17" s="3"/>
      <c r="H17" s="3"/>
      <c r="I17" s="3"/>
      <c r="J17" s="3"/>
      <c r="K17" s="3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>
        <v>12</v>
      </c>
      <c r="AL17" s="3"/>
      <c r="AM17" s="3"/>
      <c r="AN17" s="3"/>
      <c r="AO17" s="4"/>
    </row>
    <row r="18" spans="1:41" s="25" customFormat="1" ht="18.75" customHeight="1" x14ac:dyDescent="0.25">
      <c r="A18" s="312"/>
      <c r="B18" s="315"/>
      <c r="C18" s="16"/>
      <c r="D18" s="17"/>
      <c r="E18" s="1">
        <f>E17*$H$3/1000</f>
        <v>0</v>
      </c>
      <c r="F18" s="1">
        <f t="shared" ref="F18" si="95">F17*$H$3/1000</f>
        <v>0</v>
      </c>
      <c r="G18" s="1">
        <f t="shared" ref="G18" si="96">G17*$H$3/1000</f>
        <v>0</v>
      </c>
      <c r="H18" s="1">
        <f t="shared" ref="H18" si="97">H17*$H$3/1000</f>
        <v>0</v>
      </c>
      <c r="I18" s="1">
        <f t="shared" ref="I18" si="98">I17*$H$3/1000</f>
        <v>0</v>
      </c>
      <c r="J18" s="1">
        <f t="shared" ref="J18" si="99">J17*$H$3/1000</f>
        <v>0</v>
      </c>
      <c r="K18" s="1">
        <f t="shared" ref="K18" si="100">K17*$H$3/1000</f>
        <v>0</v>
      </c>
      <c r="L18" s="1">
        <f t="shared" ref="L18" si="101">L17*$H$3/1000</f>
        <v>0</v>
      </c>
      <c r="M18" s="1">
        <f t="shared" ref="M18" si="102">M17*$H$3/1000</f>
        <v>0</v>
      </c>
      <c r="N18" s="1">
        <f t="shared" ref="N18" si="103">N17*$H$3/1000</f>
        <v>0</v>
      </c>
      <c r="O18" s="1">
        <f t="shared" ref="O18" si="104">O17*$H$3/1000</f>
        <v>0</v>
      </c>
      <c r="P18" s="1">
        <f t="shared" ref="P18" si="105">P17*$H$3/1000</f>
        <v>0</v>
      </c>
      <c r="Q18" s="1">
        <f t="shared" ref="Q18" si="106">Q17*$H$3/1000</f>
        <v>0</v>
      </c>
      <c r="R18" s="1">
        <f t="shared" ref="R18" si="107">R17*$H$3/1000</f>
        <v>0</v>
      </c>
      <c r="S18" s="1">
        <f t="shared" ref="S18" si="108">S17*$H$3/1000</f>
        <v>0</v>
      </c>
      <c r="T18" s="1">
        <f t="shared" ref="T18" si="109">T17*$H$3/1000</f>
        <v>0</v>
      </c>
      <c r="U18" s="1">
        <f t="shared" ref="U18" si="110">U17*$H$3/1000</f>
        <v>0</v>
      </c>
      <c r="V18" s="1">
        <f t="shared" ref="V18" si="111">V17*$H$3/1000</f>
        <v>0</v>
      </c>
      <c r="W18" s="1">
        <f t="shared" ref="W18" si="112">W17*$H$3/1000</f>
        <v>0</v>
      </c>
      <c r="X18" s="1">
        <f t="shared" ref="X18" si="113">X17*$H$3/1000</f>
        <v>0</v>
      </c>
      <c r="Y18" s="1">
        <f t="shared" ref="Y18" si="114">Y17*$H$3/1000</f>
        <v>0</v>
      </c>
      <c r="Z18" s="1">
        <f t="shared" ref="Z18" si="115">Z17*$H$3/1000</f>
        <v>0</v>
      </c>
      <c r="AA18" s="1">
        <f t="shared" ref="AA18" si="116">AA17*$H$3/1000</f>
        <v>0</v>
      </c>
      <c r="AB18" s="1">
        <f t="shared" ref="AB18" si="117">AB17*$H$3/1000</f>
        <v>0</v>
      </c>
      <c r="AC18" s="1">
        <f t="shared" ref="AC18" si="118">AC17*$H$3/1000</f>
        <v>0</v>
      </c>
      <c r="AD18" s="1">
        <f t="shared" ref="AD18" si="119">AD17*$H$3/1000</f>
        <v>0</v>
      </c>
      <c r="AE18" s="1">
        <f t="shared" ref="AE18" si="120">AE17*$H$3/1000</f>
        <v>0</v>
      </c>
      <c r="AF18" s="1">
        <f t="shared" ref="AF18" si="121">AF17*$H$3/1000</f>
        <v>0</v>
      </c>
      <c r="AG18" s="1">
        <f t="shared" ref="AG18" si="122">AG17*$H$3/1000</f>
        <v>0</v>
      </c>
      <c r="AH18" s="1">
        <f t="shared" ref="AH18" si="123">AH17*$H$3/1000</f>
        <v>0</v>
      </c>
      <c r="AI18" s="1">
        <f t="shared" ref="AI18" si="124">AI17*$H$3/1000</f>
        <v>0</v>
      </c>
      <c r="AJ18" s="1">
        <f t="shared" ref="AJ18" si="125">AJ17*$H$3/1000</f>
        <v>0</v>
      </c>
      <c r="AK18" s="1">
        <f t="shared" ref="AK18" si="126">AK17*$H$3/1000</f>
        <v>1.2</v>
      </c>
      <c r="AL18" s="1">
        <f t="shared" ref="AL18" si="127">AL17*$H$3/1000</f>
        <v>0</v>
      </c>
      <c r="AM18" s="1">
        <f t="shared" ref="AM18" si="128">AM17*$H$3/1000</f>
        <v>0</v>
      </c>
      <c r="AN18" s="1">
        <f t="shared" ref="AN18" si="129">AN17*$H$3/1000</f>
        <v>0</v>
      </c>
      <c r="AO18" s="1">
        <f t="shared" ref="AO18" si="130">AO17*$H$3/1000</f>
        <v>0</v>
      </c>
    </row>
    <row r="19" spans="1:41" s="25" customFormat="1" ht="18.75" customHeight="1" x14ac:dyDescent="0.25">
      <c r="A19" s="312"/>
      <c r="B19" s="315"/>
      <c r="C19" s="7">
        <v>12</v>
      </c>
      <c r="D19" s="17" t="s">
        <v>58</v>
      </c>
      <c r="E19" s="2"/>
      <c r="F19" s="1"/>
      <c r="G19" s="1"/>
      <c r="H19" s="1"/>
      <c r="I19" s="1"/>
      <c r="J19" s="1"/>
      <c r="K19" s="1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>
        <v>12</v>
      </c>
      <c r="AL19" s="1"/>
      <c r="AM19" s="1"/>
      <c r="AN19" s="1"/>
      <c r="AO19" s="5"/>
    </row>
    <row r="20" spans="1:41" s="25" customFormat="1" ht="18.75" customHeight="1" thickBot="1" x14ac:dyDescent="0.3">
      <c r="A20" s="313"/>
      <c r="B20" s="316"/>
      <c r="C20" s="19"/>
      <c r="D20" s="20"/>
      <c r="E20" s="21">
        <f>E19*$H$4/1000</f>
        <v>0</v>
      </c>
      <c r="F20" s="21">
        <f t="shared" ref="F20" si="131">F19*$H$4/1000</f>
        <v>0</v>
      </c>
      <c r="G20" s="21">
        <f t="shared" ref="G20" si="132">G19*$H$4/1000</f>
        <v>0</v>
      </c>
      <c r="H20" s="21">
        <f t="shared" ref="H20" si="133">H19*$H$4/1000</f>
        <v>0</v>
      </c>
      <c r="I20" s="21">
        <f t="shared" ref="I20" si="134">I19*$H$4/1000</f>
        <v>0</v>
      </c>
      <c r="J20" s="21">
        <f t="shared" ref="J20" si="135">J19*$H$4/1000</f>
        <v>0</v>
      </c>
      <c r="K20" s="21">
        <f t="shared" ref="K20" si="136">K19*$H$4/1000</f>
        <v>0</v>
      </c>
      <c r="L20" s="21">
        <f t="shared" ref="L20" si="137">L19*$H$4/1000</f>
        <v>0</v>
      </c>
      <c r="M20" s="21">
        <f t="shared" ref="M20" si="138">M19*$H$4/1000</f>
        <v>0</v>
      </c>
      <c r="N20" s="21">
        <f t="shared" ref="N20" si="139">N19*$H$4/1000</f>
        <v>0</v>
      </c>
      <c r="O20" s="21">
        <f t="shared" ref="O20" si="140">O19*$H$4/1000</f>
        <v>0</v>
      </c>
      <c r="P20" s="21">
        <f t="shared" ref="P20" si="141">P19*$H$4/1000</f>
        <v>0</v>
      </c>
      <c r="Q20" s="21">
        <f t="shared" ref="Q20" si="142">Q19*$H$4/1000</f>
        <v>0</v>
      </c>
      <c r="R20" s="21">
        <f t="shared" ref="R20" si="143">R19*$H$4/1000</f>
        <v>0</v>
      </c>
      <c r="S20" s="21">
        <f t="shared" ref="S20" si="144">S19*$H$4/1000</f>
        <v>0</v>
      </c>
      <c r="T20" s="21">
        <f t="shared" ref="T20" si="145">T19*$H$4/1000</f>
        <v>0</v>
      </c>
      <c r="U20" s="21">
        <f t="shared" ref="U20" si="146">U19*$H$4/1000</f>
        <v>0</v>
      </c>
      <c r="V20" s="21">
        <f t="shared" ref="V20" si="147">V19*$H$4/1000</f>
        <v>0</v>
      </c>
      <c r="W20" s="21">
        <f t="shared" ref="W20" si="148">W19*$H$4/1000</f>
        <v>0</v>
      </c>
      <c r="X20" s="21">
        <f t="shared" ref="X20" si="149">X19*$H$4/1000</f>
        <v>0</v>
      </c>
      <c r="Y20" s="21">
        <f t="shared" ref="Y20" si="150">Y19*$H$4/1000</f>
        <v>0</v>
      </c>
      <c r="Z20" s="21">
        <f t="shared" ref="Z20" si="151">Z19*$H$4/1000</f>
        <v>0</v>
      </c>
      <c r="AA20" s="21">
        <f t="shared" ref="AA20" si="152">AA19*$H$4/1000</f>
        <v>0</v>
      </c>
      <c r="AB20" s="21">
        <f t="shared" ref="AB20" si="153">AB19*$H$4/1000</f>
        <v>0</v>
      </c>
      <c r="AC20" s="21">
        <f t="shared" ref="AC20" si="154">AC19*$H$4/1000</f>
        <v>0</v>
      </c>
      <c r="AD20" s="21">
        <f t="shared" ref="AD20" si="155">AD19*$H$4/1000</f>
        <v>0</v>
      </c>
      <c r="AE20" s="21">
        <f t="shared" ref="AE20" si="156">AE19*$H$4/1000</f>
        <v>0</v>
      </c>
      <c r="AF20" s="21">
        <f t="shared" ref="AF20" si="157">AF19*$H$4/1000</f>
        <v>0</v>
      </c>
      <c r="AG20" s="21">
        <f t="shared" ref="AG20" si="158">AG19*$H$4/1000</f>
        <v>0</v>
      </c>
      <c r="AH20" s="21">
        <f t="shared" ref="AH20" si="159">AH19*$H$4/1000</f>
        <v>0</v>
      </c>
      <c r="AI20" s="21">
        <f t="shared" ref="AI20" si="160">AI19*$H$4/1000</f>
        <v>0</v>
      </c>
      <c r="AJ20" s="21">
        <f t="shared" ref="AJ20" si="161">AJ19*$H$4/1000</f>
        <v>0</v>
      </c>
      <c r="AK20" s="21">
        <f t="shared" ref="AK20" si="162">AK19*$H$4/1000</f>
        <v>1.2E-2</v>
      </c>
      <c r="AL20" s="21">
        <f t="shared" ref="AL20" si="163">AL19*$H$4/1000</f>
        <v>0</v>
      </c>
      <c r="AM20" s="21">
        <f t="shared" ref="AM20" si="164">AM19*$H$4/1000</f>
        <v>0</v>
      </c>
      <c r="AN20" s="21">
        <f t="shared" ref="AN20" si="165">AN19*$H$4/1000</f>
        <v>0</v>
      </c>
      <c r="AO20" s="21">
        <f t="shared" ref="AO20" si="166">AO19*$H$4/1000</f>
        <v>0</v>
      </c>
    </row>
    <row r="21" spans="1:41" s="25" customFormat="1" ht="18.75" customHeight="1" x14ac:dyDescent="0.25">
      <c r="A21" s="311"/>
      <c r="B21" s="314" t="s">
        <v>67</v>
      </c>
      <c r="C21" s="6" t="s">
        <v>68</v>
      </c>
      <c r="D21" s="14" t="s">
        <v>54</v>
      </c>
      <c r="E21" s="3">
        <v>200</v>
      </c>
      <c r="F21" s="3"/>
      <c r="G21" s="3"/>
      <c r="H21" s="3"/>
      <c r="I21" s="3"/>
      <c r="J21" s="3"/>
      <c r="K21" s="3"/>
      <c r="L21" s="15"/>
      <c r="M21" s="15"/>
      <c r="N21" s="15"/>
      <c r="O21" s="15"/>
      <c r="P21" s="15"/>
      <c r="Q21" s="15"/>
      <c r="R21" s="15"/>
      <c r="S21" s="15">
        <v>7</v>
      </c>
      <c r="T21" s="15"/>
      <c r="U21" s="15"/>
      <c r="V21" s="3"/>
      <c r="W21" s="3">
        <v>15</v>
      </c>
      <c r="X21" s="3"/>
      <c r="Y21" s="3"/>
      <c r="Z21" s="3">
        <v>2</v>
      </c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4"/>
    </row>
    <row r="22" spans="1:41" s="25" customFormat="1" ht="18.75" customHeight="1" x14ac:dyDescent="0.25">
      <c r="A22" s="312"/>
      <c r="B22" s="315"/>
      <c r="C22" s="16"/>
      <c r="D22" s="17"/>
      <c r="E22" s="1">
        <f>E21*$H$3/1000</f>
        <v>20</v>
      </c>
      <c r="F22" s="1">
        <f t="shared" ref="F22" si="167">F21*$H$3/1000</f>
        <v>0</v>
      </c>
      <c r="G22" s="1">
        <f t="shared" ref="G22" si="168">G21*$H$3/1000</f>
        <v>0</v>
      </c>
      <c r="H22" s="1">
        <f t="shared" ref="H22" si="169">H21*$H$3/1000</f>
        <v>0</v>
      </c>
      <c r="I22" s="1">
        <f t="shared" ref="I22" si="170">I21*$H$3/1000</f>
        <v>0</v>
      </c>
      <c r="J22" s="1">
        <f t="shared" ref="J22" si="171">J21*$H$3/1000</f>
        <v>0</v>
      </c>
      <c r="K22" s="1">
        <f t="shared" ref="K22" si="172">K21*$H$3/1000</f>
        <v>0</v>
      </c>
      <c r="L22" s="1">
        <f t="shared" ref="L22" si="173">L21*$H$3/1000</f>
        <v>0</v>
      </c>
      <c r="M22" s="1">
        <f t="shared" ref="M22" si="174">M21*$H$3/1000</f>
        <v>0</v>
      </c>
      <c r="N22" s="1">
        <f t="shared" ref="N22" si="175">N21*$H$3/1000</f>
        <v>0</v>
      </c>
      <c r="O22" s="1">
        <f t="shared" ref="O22" si="176">O21*$H$3/1000</f>
        <v>0</v>
      </c>
      <c r="P22" s="1">
        <f t="shared" ref="P22" si="177">P21*$H$3/1000</f>
        <v>0</v>
      </c>
      <c r="Q22" s="1">
        <f t="shared" ref="Q22" si="178">Q21*$H$3/1000</f>
        <v>0</v>
      </c>
      <c r="R22" s="1">
        <f t="shared" ref="R22" si="179">R21*$H$3/1000</f>
        <v>0</v>
      </c>
      <c r="S22" s="1">
        <f t="shared" ref="S22" si="180">S21*$H$3/1000</f>
        <v>0.7</v>
      </c>
      <c r="T22" s="1">
        <f t="shared" ref="T22" si="181">T21*$H$3/1000</f>
        <v>0</v>
      </c>
      <c r="U22" s="1">
        <f t="shared" ref="U22" si="182">U21*$H$3/1000</f>
        <v>0</v>
      </c>
      <c r="V22" s="1">
        <f t="shared" ref="V22" si="183">V21*$H$3/1000</f>
        <v>0</v>
      </c>
      <c r="W22" s="1">
        <f t="shared" ref="W22" si="184">W21*$H$3/1000</f>
        <v>1.5</v>
      </c>
      <c r="X22" s="1">
        <f t="shared" ref="X22" si="185">X21*$H$3/1000</f>
        <v>0</v>
      </c>
      <c r="Y22" s="1">
        <f t="shared" ref="Y22" si="186">Y21*$H$3/1000</f>
        <v>0</v>
      </c>
      <c r="Z22" s="1">
        <f t="shared" ref="Z22" si="187">Z21*$H$3/1000</f>
        <v>0.2</v>
      </c>
      <c r="AA22" s="1">
        <f t="shared" ref="AA22" si="188">AA21*$H$3/1000</f>
        <v>0</v>
      </c>
      <c r="AB22" s="1">
        <f t="shared" ref="AB22" si="189">AB21*$H$3/1000</f>
        <v>0</v>
      </c>
      <c r="AC22" s="1">
        <f t="shared" ref="AC22" si="190">AC21*$H$3/1000</f>
        <v>0</v>
      </c>
      <c r="AD22" s="1">
        <f t="shared" ref="AD22" si="191">AD21*$H$3/1000</f>
        <v>0</v>
      </c>
      <c r="AE22" s="1">
        <f t="shared" ref="AE22" si="192">AE21*$H$3/1000</f>
        <v>0</v>
      </c>
      <c r="AF22" s="1">
        <f t="shared" ref="AF22" si="193">AF21*$H$3/1000</f>
        <v>0</v>
      </c>
      <c r="AG22" s="1">
        <f t="shared" ref="AG22" si="194">AG21*$H$3/1000</f>
        <v>0</v>
      </c>
      <c r="AH22" s="1">
        <f t="shared" ref="AH22" si="195">AH21*$H$3/1000</f>
        <v>0</v>
      </c>
      <c r="AI22" s="1">
        <f t="shared" ref="AI22" si="196">AI21*$H$3/1000</f>
        <v>0</v>
      </c>
      <c r="AJ22" s="1">
        <f t="shared" ref="AJ22" si="197">AJ21*$H$3/1000</f>
        <v>0</v>
      </c>
      <c r="AK22" s="1">
        <f t="shared" ref="AK22" si="198">AK21*$H$3/1000</f>
        <v>0</v>
      </c>
      <c r="AL22" s="1">
        <f t="shared" ref="AL22" si="199">AL21*$H$3/1000</f>
        <v>0</v>
      </c>
      <c r="AM22" s="1">
        <f t="shared" ref="AM22" si="200">AM21*$H$3/1000</f>
        <v>0</v>
      </c>
      <c r="AN22" s="1">
        <f t="shared" ref="AN22" si="201">AN21*$H$3/1000</f>
        <v>0</v>
      </c>
      <c r="AO22" s="1">
        <f t="shared" ref="AO22" si="202">AO21*$H$3/1000</f>
        <v>0</v>
      </c>
    </row>
    <row r="23" spans="1:41" s="25" customFormat="1" ht="18.75" customHeight="1" x14ac:dyDescent="0.25">
      <c r="A23" s="312"/>
      <c r="B23" s="315"/>
      <c r="C23" s="7" t="s">
        <v>68</v>
      </c>
      <c r="D23" s="17" t="s">
        <v>58</v>
      </c>
      <c r="E23" s="2">
        <v>200</v>
      </c>
      <c r="F23" s="1"/>
      <c r="G23" s="1"/>
      <c r="H23" s="1"/>
      <c r="I23" s="1"/>
      <c r="J23" s="1"/>
      <c r="K23" s="1"/>
      <c r="L23" s="18"/>
      <c r="M23" s="18"/>
      <c r="N23" s="18"/>
      <c r="O23" s="18"/>
      <c r="P23" s="18"/>
      <c r="Q23" s="18"/>
      <c r="R23" s="18"/>
      <c r="S23" s="18">
        <v>7</v>
      </c>
      <c r="T23" s="18"/>
      <c r="U23" s="18"/>
      <c r="V23" s="1"/>
      <c r="W23" s="1">
        <v>15</v>
      </c>
      <c r="X23" s="1"/>
      <c r="Y23" s="1"/>
      <c r="Z23" s="1">
        <v>2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5"/>
    </row>
    <row r="24" spans="1:41" s="25" customFormat="1" ht="18.75" customHeight="1" thickBot="1" x14ac:dyDescent="0.3">
      <c r="A24" s="313"/>
      <c r="B24" s="316"/>
      <c r="C24" s="19"/>
      <c r="D24" s="20"/>
      <c r="E24" s="21">
        <f>E23*$H$4/1000</f>
        <v>0.2</v>
      </c>
      <c r="F24" s="21">
        <f t="shared" ref="F24" si="203">F23*$H$4/1000</f>
        <v>0</v>
      </c>
      <c r="G24" s="21">
        <f t="shared" ref="G24" si="204">G23*$H$4/1000</f>
        <v>0</v>
      </c>
      <c r="H24" s="21">
        <f t="shared" ref="H24" si="205">H23*$H$4/1000</f>
        <v>0</v>
      </c>
      <c r="I24" s="21">
        <f t="shared" ref="I24" si="206">I23*$H$4/1000</f>
        <v>0</v>
      </c>
      <c r="J24" s="21">
        <f t="shared" ref="J24" si="207">J23*$H$4/1000</f>
        <v>0</v>
      </c>
      <c r="K24" s="21">
        <f t="shared" ref="K24" si="208">K23*$H$4/1000</f>
        <v>0</v>
      </c>
      <c r="L24" s="21">
        <f t="shared" ref="L24" si="209">L23*$H$4/1000</f>
        <v>0</v>
      </c>
      <c r="M24" s="21">
        <f t="shared" ref="M24" si="210">M23*$H$4/1000</f>
        <v>0</v>
      </c>
      <c r="N24" s="21">
        <f t="shared" ref="N24" si="211">N23*$H$4/1000</f>
        <v>0</v>
      </c>
      <c r="O24" s="21">
        <f t="shared" ref="O24" si="212">O23*$H$4/1000</f>
        <v>0</v>
      </c>
      <c r="P24" s="21">
        <f t="shared" ref="P24" si="213">P23*$H$4/1000</f>
        <v>0</v>
      </c>
      <c r="Q24" s="21">
        <f t="shared" ref="Q24" si="214">Q23*$H$4/1000</f>
        <v>0</v>
      </c>
      <c r="R24" s="21">
        <f t="shared" ref="R24" si="215">R23*$H$4/1000</f>
        <v>0</v>
      </c>
      <c r="S24" s="21">
        <f t="shared" ref="S24" si="216">S23*$H$4/1000</f>
        <v>7.0000000000000001E-3</v>
      </c>
      <c r="T24" s="21">
        <f t="shared" ref="T24" si="217">T23*$H$4/1000</f>
        <v>0</v>
      </c>
      <c r="U24" s="21">
        <f t="shared" ref="U24" si="218">U23*$H$4/1000</f>
        <v>0</v>
      </c>
      <c r="V24" s="21">
        <f t="shared" ref="V24" si="219">V23*$H$4/1000</f>
        <v>0</v>
      </c>
      <c r="W24" s="21">
        <f t="shared" ref="W24" si="220">W23*$H$4/1000</f>
        <v>1.4999999999999999E-2</v>
      </c>
      <c r="X24" s="21">
        <f t="shared" ref="X24" si="221">X23*$H$4/1000</f>
        <v>0</v>
      </c>
      <c r="Y24" s="21">
        <f t="shared" ref="Y24" si="222">Y23*$H$4/1000</f>
        <v>0</v>
      </c>
      <c r="Z24" s="21">
        <f t="shared" ref="Z24" si="223">Z23*$H$4/1000</f>
        <v>2E-3</v>
      </c>
      <c r="AA24" s="21">
        <f t="shared" ref="AA24" si="224">AA23*$H$4/1000</f>
        <v>0</v>
      </c>
      <c r="AB24" s="21">
        <f t="shared" ref="AB24" si="225">AB23*$H$4/1000</f>
        <v>0</v>
      </c>
      <c r="AC24" s="21">
        <f t="shared" ref="AC24" si="226">AC23*$H$4/1000</f>
        <v>0</v>
      </c>
      <c r="AD24" s="21">
        <f t="shared" ref="AD24" si="227">AD23*$H$4/1000</f>
        <v>0</v>
      </c>
      <c r="AE24" s="21">
        <f t="shared" ref="AE24" si="228">AE23*$H$4/1000</f>
        <v>0</v>
      </c>
      <c r="AF24" s="21">
        <f t="shared" ref="AF24" si="229">AF23*$H$4/1000</f>
        <v>0</v>
      </c>
      <c r="AG24" s="21">
        <f t="shared" ref="AG24" si="230">AG23*$H$4/1000</f>
        <v>0</v>
      </c>
      <c r="AH24" s="21">
        <f t="shared" ref="AH24" si="231">AH23*$H$4/1000</f>
        <v>0</v>
      </c>
      <c r="AI24" s="21">
        <f t="shared" ref="AI24" si="232">AI23*$H$4/1000</f>
        <v>0</v>
      </c>
      <c r="AJ24" s="21">
        <f t="shared" ref="AJ24" si="233">AJ23*$H$4/1000</f>
        <v>0</v>
      </c>
      <c r="AK24" s="21">
        <f t="shared" ref="AK24" si="234">AK23*$H$4/1000</f>
        <v>0</v>
      </c>
      <c r="AL24" s="21">
        <f t="shared" ref="AL24" si="235">AL23*$H$4/1000</f>
        <v>0</v>
      </c>
      <c r="AM24" s="21">
        <f t="shared" ref="AM24" si="236">AM23*$H$4/1000</f>
        <v>0</v>
      </c>
      <c r="AN24" s="21">
        <f t="shared" ref="AN24" si="237">AN23*$H$4/1000</f>
        <v>0</v>
      </c>
      <c r="AO24" s="21">
        <f t="shared" ref="AO24" si="238">AO23*$H$4/1000</f>
        <v>0</v>
      </c>
    </row>
    <row r="25" spans="1:41" s="25" customFormat="1" ht="18.75" customHeight="1" x14ac:dyDescent="0.25">
      <c r="A25" s="311"/>
      <c r="B25" s="314" t="s">
        <v>69</v>
      </c>
      <c r="C25" s="6">
        <v>75</v>
      </c>
      <c r="D25" s="14" t="s">
        <v>54</v>
      </c>
      <c r="E25" s="3"/>
      <c r="F25" s="3">
        <v>50</v>
      </c>
      <c r="G25" s="3">
        <v>25</v>
      </c>
      <c r="H25" s="3"/>
      <c r="I25" s="3"/>
      <c r="J25" s="3"/>
      <c r="K25" s="3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4"/>
    </row>
    <row r="26" spans="1:41" s="25" customFormat="1" ht="18.75" customHeight="1" x14ac:dyDescent="0.25">
      <c r="A26" s="312"/>
      <c r="B26" s="315"/>
      <c r="C26" s="16"/>
      <c r="D26" s="17"/>
      <c r="E26" s="1">
        <f>E25*$H$3/1000</f>
        <v>0</v>
      </c>
      <c r="F26" s="1">
        <f t="shared" ref="F26" si="239">F25*$H$3/1000</f>
        <v>5</v>
      </c>
      <c r="G26" s="1">
        <f t="shared" ref="G26" si="240">G25*$H$3/1000</f>
        <v>2.5</v>
      </c>
      <c r="H26" s="1">
        <f t="shared" ref="H26" si="241">H25*$H$3/1000</f>
        <v>0</v>
      </c>
      <c r="I26" s="1">
        <f t="shared" ref="I26" si="242">I25*$H$3/1000</f>
        <v>0</v>
      </c>
      <c r="J26" s="1">
        <f t="shared" ref="J26" si="243">J25*$H$3/1000</f>
        <v>0</v>
      </c>
      <c r="K26" s="1">
        <f t="shared" ref="K26" si="244">K25*$H$3/1000</f>
        <v>0</v>
      </c>
      <c r="L26" s="1">
        <f t="shared" ref="L26" si="245">L25*$H$3/1000</f>
        <v>0</v>
      </c>
      <c r="M26" s="1">
        <f t="shared" ref="M26" si="246">M25*$H$3/1000</f>
        <v>0</v>
      </c>
      <c r="N26" s="1">
        <f t="shared" ref="N26" si="247">N25*$H$3/1000</f>
        <v>0</v>
      </c>
      <c r="O26" s="1">
        <f t="shared" ref="O26" si="248">O25*$H$3/1000</f>
        <v>0</v>
      </c>
      <c r="P26" s="1">
        <f t="shared" ref="P26" si="249">P25*$H$3/1000</f>
        <v>0</v>
      </c>
      <c r="Q26" s="1">
        <f t="shared" ref="Q26" si="250">Q25*$H$3/1000</f>
        <v>0</v>
      </c>
      <c r="R26" s="1">
        <f t="shared" ref="R26" si="251">R25*$H$3/1000</f>
        <v>0</v>
      </c>
      <c r="S26" s="1">
        <f t="shared" ref="S26" si="252">S25*$H$3/1000</f>
        <v>0</v>
      </c>
      <c r="T26" s="1">
        <f t="shared" ref="T26" si="253">T25*$H$3/1000</f>
        <v>0</v>
      </c>
      <c r="U26" s="1">
        <f t="shared" ref="U26" si="254">U25*$H$3/1000</f>
        <v>0</v>
      </c>
      <c r="V26" s="1">
        <f t="shared" ref="V26" si="255">V25*$H$3/1000</f>
        <v>0</v>
      </c>
      <c r="W26" s="1">
        <f t="shared" ref="W26" si="256">W25*$H$3/1000</f>
        <v>0</v>
      </c>
      <c r="X26" s="1">
        <f t="shared" ref="X26" si="257">X25*$H$3/1000</f>
        <v>0</v>
      </c>
      <c r="Y26" s="1">
        <f t="shared" ref="Y26" si="258">Y25*$H$3/1000</f>
        <v>0</v>
      </c>
      <c r="Z26" s="1">
        <f t="shared" ref="Z26" si="259">Z25*$H$3/1000</f>
        <v>0</v>
      </c>
      <c r="AA26" s="1">
        <f t="shared" ref="AA26" si="260">AA25*$H$3/1000</f>
        <v>0</v>
      </c>
      <c r="AB26" s="1">
        <f t="shared" ref="AB26" si="261">AB25*$H$3/1000</f>
        <v>0</v>
      </c>
      <c r="AC26" s="1">
        <f t="shared" ref="AC26" si="262">AC25*$H$3/1000</f>
        <v>0</v>
      </c>
      <c r="AD26" s="1">
        <f t="shared" ref="AD26" si="263">AD25*$H$3/1000</f>
        <v>0</v>
      </c>
      <c r="AE26" s="1">
        <f t="shared" ref="AE26" si="264">AE25*$H$3/1000</f>
        <v>0</v>
      </c>
      <c r="AF26" s="1">
        <f t="shared" ref="AF26" si="265">AF25*$H$3/1000</f>
        <v>0</v>
      </c>
      <c r="AG26" s="1">
        <f t="shared" ref="AG26" si="266">AG25*$H$3/1000</f>
        <v>0</v>
      </c>
      <c r="AH26" s="1">
        <f t="shared" ref="AH26" si="267">AH25*$H$3/1000</f>
        <v>0</v>
      </c>
      <c r="AI26" s="1">
        <f t="shared" ref="AI26" si="268">AI25*$H$3/1000</f>
        <v>0</v>
      </c>
      <c r="AJ26" s="1">
        <f t="shared" ref="AJ26" si="269">AJ25*$H$3/1000</f>
        <v>0</v>
      </c>
      <c r="AK26" s="1">
        <f t="shared" ref="AK26" si="270">AK25*$H$3/1000</f>
        <v>0</v>
      </c>
      <c r="AL26" s="1">
        <f t="shared" ref="AL26" si="271">AL25*$H$3/1000</f>
        <v>0</v>
      </c>
      <c r="AM26" s="1">
        <f t="shared" ref="AM26" si="272">AM25*$H$3/1000</f>
        <v>0</v>
      </c>
      <c r="AN26" s="1">
        <f t="shared" ref="AN26" si="273">AN25*$H$3/1000</f>
        <v>0</v>
      </c>
      <c r="AO26" s="1">
        <f t="shared" ref="AO26" si="274">AO25*$H$3/1000</f>
        <v>0</v>
      </c>
    </row>
    <row r="27" spans="1:41" s="25" customFormat="1" ht="18.75" customHeight="1" x14ac:dyDescent="0.25">
      <c r="A27" s="312"/>
      <c r="B27" s="315"/>
      <c r="C27" s="7">
        <v>75</v>
      </c>
      <c r="D27" s="17" t="s">
        <v>58</v>
      </c>
      <c r="E27" s="2"/>
      <c r="F27" s="1">
        <v>50</v>
      </c>
      <c r="G27" s="1">
        <v>25</v>
      </c>
      <c r="H27" s="1"/>
      <c r="I27" s="1"/>
      <c r="J27" s="1"/>
      <c r="K27" s="1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5"/>
    </row>
    <row r="28" spans="1:41" s="25" customFormat="1" ht="18.75" customHeight="1" thickBot="1" x14ac:dyDescent="0.3">
      <c r="A28" s="313"/>
      <c r="B28" s="316"/>
      <c r="C28" s="19"/>
      <c r="D28" s="20"/>
      <c r="E28" s="21">
        <f>E27*$H$4/1000</f>
        <v>0</v>
      </c>
      <c r="F28" s="21">
        <f t="shared" ref="F28" si="275">F27*$H$4/1000</f>
        <v>0.05</v>
      </c>
      <c r="G28" s="21">
        <f t="shared" ref="G28" si="276">G27*$H$4/1000</f>
        <v>2.5000000000000001E-2</v>
      </c>
      <c r="H28" s="21">
        <f t="shared" ref="H28" si="277">H27*$H$4/1000</f>
        <v>0</v>
      </c>
      <c r="I28" s="21">
        <f t="shared" ref="I28" si="278">I27*$H$4/1000</f>
        <v>0</v>
      </c>
      <c r="J28" s="21">
        <f t="shared" ref="J28" si="279">J27*$H$4/1000</f>
        <v>0</v>
      </c>
      <c r="K28" s="21">
        <f t="shared" ref="K28" si="280">K27*$H$4/1000</f>
        <v>0</v>
      </c>
      <c r="L28" s="21">
        <f t="shared" ref="L28" si="281">L27*$H$4/1000</f>
        <v>0</v>
      </c>
      <c r="M28" s="21">
        <f t="shared" ref="M28" si="282">M27*$H$4/1000</f>
        <v>0</v>
      </c>
      <c r="N28" s="21">
        <f t="shared" ref="N28" si="283">N27*$H$4/1000</f>
        <v>0</v>
      </c>
      <c r="O28" s="21">
        <f t="shared" ref="O28" si="284">O27*$H$4/1000</f>
        <v>0</v>
      </c>
      <c r="P28" s="21">
        <f t="shared" ref="P28" si="285">P27*$H$4/1000</f>
        <v>0</v>
      </c>
      <c r="Q28" s="21">
        <f t="shared" ref="Q28" si="286">Q27*$H$4/1000</f>
        <v>0</v>
      </c>
      <c r="R28" s="21">
        <f t="shared" ref="R28" si="287">R27*$H$4/1000</f>
        <v>0</v>
      </c>
      <c r="S28" s="21">
        <f t="shared" ref="S28" si="288">S27*$H$4/1000</f>
        <v>0</v>
      </c>
      <c r="T28" s="21">
        <f t="shared" ref="T28" si="289">T27*$H$4/1000</f>
        <v>0</v>
      </c>
      <c r="U28" s="21">
        <f t="shared" ref="U28" si="290">U27*$H$4/1000</f>
        <v>0</v>
      </c>
      <c r="V28" s="21">
        <f t="shared" ref="V28" si="291">V27*$H$4/1000</f>
        <v>0</v>
      </c>
      <c r="W28" s="21">
        <f t="shared" ref="W28" si="292">W27*$H$4/1000</f>
        <v>0</v>
      </c>
      <c r="X28" s="21">
        <f t="shared" ref="X28" si="293">X27*$H$4/1000</f>
        <v>0</v>
      </c>
      <c r="Y28" s="21">
        <f t="shared" ref="Y28" si="294">Y27*$H$4/1000</f>
        <v>0</v>
      </c>
      <c r="Z28" s="21">
        <f t="shared" ref="Z28" si="295">Z27*$H$4/1000</f>
        <v>0</v>
      </c>
      <c r="AA28" s="21">
        <f t="shared" ref="AA28" si="296">AA27*$H$4/1000</f>
        <v>0</v>
      </c>
      <c r="AB28" s="21">
        <f t="shared" ref="AB28" si="297">AB27*$H$4/1000</f>
        <v>0</v>
      </c>
      <c r="AC28" s="21">
        <f t="shared" ref="AC28" si="298">AC27*$H$4/1000</f>
        <v>0</v>
      </c>
      <c r="AD28" s="21">
        <f t="shared" ref="AD28" si="299">AD27*$H$4/1000</f>
        <v>0</v>
      </c>
      <c r="AE28" s="21">
        <f t="shared" ref="AE28" si="300">AE27*$H$4/1000</f>
        <v>0</v>
      </c>
      <c r="AF28" s="21">
        <f t="shared" ref="AF28" si="301">AF27*$H$4/1000</f>
        <v>0</v>
      </c>
      <c r="AG28" s="21">
        <f t="shared" ref="AG28" si="302">AG27*$H$4/1000</f>
        <v>0</v>
      </c>
      <c r="AH28" s="21">
        <f t="shared" ref="AH28" si="303">AH27*$H$4/1000</f>
        <v>0</v>
      </c>
      <c r="AI28" s="21">
        <f t="shared" ref="AI28" si="304">AI27*$H$4/1000</f>
        <v>0</v>
      </c>
      <c r="AJ28" s="21">
        <f t="shared" ref="AJ28" si="305">AJ27*$H$4/1000</f>
        <v>0</v>
      </c>
      <c r="AK28" s="21">
        <f t="shared" ref="AK28" si="306">AK27*$H$4/1000</f>
        <v>0</v>
      </c>
      <c r="AL28" s="21">
        <f t="shared" ref="AL28" si="307">AL27*$H$4/1000</f>
        <v>0</v>
      </c>
      <c r="AM28" s="21">
        <f t="shared" ref="AM28" si="308">AM27*$H$4/1000</f>
        <v>0</v>
      </c>
      <c r="AN28" s="21">
        <f t="shared" ref="AN28" si="309">AN27*$H$4/1000</f>
        <v>0</v>
      </c>
      <c r="AO28" s="21">
        <f t="shared" ref="AO28" si="310">AO27*$H$4/1000</f>
        <v>0</v>
      </c>
    </row>
    <row r="29" spans="1:41" s="26" customFormat="1" ht="18.75" customHeight="1" thickBot="1" x14ac:dyDescent="0.3">
      <c r="A29" s="317" t="s">
        <v>50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9"/>
    </row>
    <row r="30" spans="1:41" s="101" customFormat="1" ht="18.75" customHeight="1" x14ac:dyDescent="0.25">
      <c r="A30" s="305"/>
      <c r="B30" s="308" t="s">
        <v>137</v>
      </c>
      <c r="C30" s="97" t="s">
        <v>139</v>
      </c>
      <c r="D30" s="98" t="s">
        <v>54</v>
      </c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128">
        <v>22</v>
      </c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128">
        <v>5</v>
      </c>
      <c r="AI30" s="99"/>
      <c r="AJ30" s="99"/>
      <c r="AK30" s="99"/>
      <c r="AL30" s="99">
        <v>15</v>
      </c>
      <c r="AM30" s="128">
        <v>59</v>
      </c>
      <c r="AN30" s="99"/>
      <c r="AO30" s="100"/>
    </row>
    <row r="31" spans="1:41" s="101" customFormat="1" ht="18.75" customHeight="1" x14ac:dyDescent="0.25">
      <c r="A31" s="306"/>
      <c r="B31" s="309"/>
      <c r="C31" s="102"/>
      <c r="D31" s="103"/>
      <c r="E31" s="104">
        <f>E30*$O$3/1000</f>
        <v>0</v>
      </c>
      <c r="F31" s="104">
        <f t="shared" ref="F31:AO31" si="311">F30*$O$3/1000</f>
        <v>0</v>
      </c>
      <c r="G31" s="104">
        <f t="shared" si="311"/>
        <v>0</v>
      </c>
      <c r="H31" s="104">
        <f t="shared" si="311"/>
        <v>0</v>
      </c>
      <c r="I31" s="104">
        <f t="shared" si="311"/>
        <v>0</v>
      </c>
      <c r="J31" s="104">
        <f t="shared" si="311"/>
        <v>0</v>
      </c>
      <c r="K31" s="104">
        <f t="shared" si="311"/>
        <v>0</v>
      </c>
      <c r="L31" s="104">
        <f t="shared" si="311"/>
        <v>0</v>
      </c>
      <c r="M31" s="104">
        <f t="shared" si="311"/>
        <v>0</v>
      </c>
      <c r="N31" s="104">
        <f t="shared" si="311"/>
        <v>0</v>
      </c>
      <c r="O31" s="133">
        <f t="shared" si="311"/>
        <v>2.1999999999999999E-2</v>
      </c>
      <c r="P31" s="104">
        <f t="shared" si="311"/>
        <v>0</v>
      </c>
      <c r="Q31" s="104">
        <f t="shared" si="311"/>
        <v>0</v>
      </c>
      <c r="R31" s="104">
        <f t="shared" si="311"/>
        <v>0</v>
      </c>
      <c r="S31" s="104">
        <f t="shared" si="311"/>
        <v>0</v>
      </c>
      <c r="T31" s="104">
        <f t="shared" si="311"/>
        <v>0</v>
      </c>
      <c r="U31" s="104">
        <f t="shared" si="311"/>
        <v>0</v>
      </c>
      <c r="V31" s="104">
        <f t="shared" si="311"/>
        <v>0</v>
      </c>
      <c r="W31" s="104">
        <f t="shared" si="311"/>
        <v>0</v>
      </c>
      <c r="X31" s="104">
        <f t="shared" si="311"/>
        <v>0</v>
      </c>
      <c r="Y31" s="104">
        <f t="shared" si="311"/>
        <v>0</v>
      </c>
      <c r="Z31" s="104">
        <f t="shared" si="311"/>
        <v>0</v>
      </c>
      <c r="AA31" s="104">
        <f t="shared" si="311"/>
        <v>0</v>
      </c>
      <c r="AB31" s="104">
        <f t="shared" si="311"/>
        <v>0</v>
      </c>
      <c r="AC31" s="104">
        <f t="shared" si="311"/>
        <v>0</v>
      </c>
      <c r="AD31" s="104">
        <f t="shared" si="311"/>
        <v>0</v>
      </c>
      <c r="AE31" s="104">
        <f t="shared" si="311"/>
        <v>0</v>
      </c>
      <c r="AF31" s="104">
        <f t="shared" si="311"/>
        <v>0</v>
      </c>
      <c r="AG31" s="104">
        <f t="shared" si="311"/>
        <v>0</v>
      </c>
      <c r="AH31" s="133">
        <f t="shared" si="311"/>
        <v>5.0000000000000001E-3</v>
      </c>
      <c r="AI31" s="104">
        <f t="shared" si="311"/>
        <v>0</v>
      </c>
      <c r="AJ31" s="104">
        <f t="shared" si="311"/>
        <v>0</v>
      </c>
      <c r="AK31" s="104">
        <f t="shared" si="311"/>
        <v>0</v>
      </c>
      <c r="AL31" s="104">
        <f t="shared" si="311"/>
        <v>1.4999999999999999E-2</v>
      </c>
      <c r="AM31" s="133">
        <f t="shared" si="311"/>
        <v>5.8999999999999997E-2</v>
      </c>
      <c r="AN31" s="104">
        <f t="shared" si="311"/>
        <v>0</v>
      </c>
      <c r="AO31" s="104">
        <f t="shared" si="311"/>
        <v>0</v>
      </c>
    </row>
    <row r="32" spans="1:41" s="101" customFormat="1" ht="18.75" customHeight="1" x14ac:dyDescent="0.25">
      <c r="A32" s="306"/>
      <c r="B32" s="309"/>
      <c r="C32" s="105" t="s">
        <v>140</v>
      </c>
      <c r="D32" s="103" t="s">
        <v>58</v>
      </c>
      <c r="E32" s="109"/>
      <c r="F32" s="104"/>
      <c r="G32" s="104"/>
      <c r="H32" s="104"/>
      <c r="I32" s="104"/>
      <c r="J32" s="104"/>
      <c r="K32" s="104"/>
      <c r="L32" s="104"/>
      <c r="M32" s="104"/>
      <c r="N32" s="104"/>
      <c r="O32" s="133">
        <v>22</v>
      </c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33">
        <v>8</v>
      </c>
      <c r="AI32" s="104"/>
      <c r="AJ32" s="104"/>
      <c r="AK32" s="104"/>
      <c r="AL32" s="104">
        <v>20</v>
      </c>
      <c r="AM32" s="133">
        <v>83</v>
      </c>
      <c r="AN32" s="104"/>
      <c r="AO32" s="106"/>
    </row>
    <row r="33" spans="1:41" s="101" customFormat="1" ht="18.75" customHeight="1" thickBot="1" x14ac:dyDescent="0.3">
      <c r="A33" s="307"/>
      <c r="B33" s="310"/>
      <c r="C33" s="107"/>
      <c r="D33" s="108"/>
      <c r="E33" s="110">
        <f>E32*$O$4/1000</f>
        <v>0</v>
      </c>
      <c r="F33" s="110">
        <f t="shared" ref="F33:AO33" si="312">F32*$O$4/1000</f>
        <v>0</v>
      </c>
      <c r="G33" s="110">
        <f t="shared" si="312"/>
        <v>0</v>
      </c>
      <c r="H33" s="110">
        <f t="shared" si="312"/>
        <v>0</v>
      </c>
      <c r="I33" s="110">
        <f t="shared" si="312"/>
        <v>0</v>
      </c>
      <c r="J33" s="110">
        <f t="shared" si="312"/>
        <v>0</v>
      </c>
      <c r="K33" s="110">
        <f t="shared" si="312"/>
        <v>0</v>
      </c>
      <c r="L33" s="110">
        <f t="shared" si="312"/>
        <v>0</v>
      </c>
      <c r="M33" s="110">
        <f t="shared" si="312"/>
        <v>0</v>
      </c>
      <c r="N33" s="110">
        <f t="shared" si="312"/>
        <v>0</v>
      </c>
      <c r="O33" s="183">
        <f t="shared" si="312"/>
        <v>2.1999999999999999E-2</v>
      </c>
      <c r="P33" s="110">
        <f t="shared" si="312"/>
        <v>0</v>
      </c>
      <c r="Q33" s="110">
        <f t="shared" si="312"/>
        <v>0</v>
      </c>
      <c r="R33" s="110">
        <f t="shared" si="312"/>
        <v>0</v>
      </c>
      <c r="S33" s="110">
        <f t="shared" si="312"/>
        <v>0</v>
      </c>
      <c r="T33" s="110">
        <f t="shared" si="312"/>
        <v>0</v>
      </c>
      <c r="U33" s="110">
        <f t="shared" si="312"/>
        <v>0</v>
      </c>
      <c r="V33" s="110">
        <f t="shared" si="312"/>
        <v>0</v>
      </c>
      <c r="W33" s="110">
        <f t="shared" si="312"/>
        <v>0</v>
      </c>
      <c r="X33" s="110">
        <f t="shared" si="312"/>
        <v>0</v>
      </c>
      <c r="Y33" s="110">
        <f t="shared" si="312"/>
        <v>0</v>
      </c>
      <c r="Z33" s="110">
        <f t="shared" si="312"/>
        <v>0</v>
      </c>
      <c r="AA33" s="110">
        <f t="shared" si="312"/>
        <v>0</v>
      </c>
      <c r="AB33" s="110">
        <f t="shared" si="312"/>
        <v>0</v>
      </c>
      <c r="AC33" s="110">
        <f t="shared" si="312"/>
        <v>0</v>
      </c>
      <c r="AD33" s="110">
        <f t="shared" si="312"/>
        <v>0</v>
      </c>
      <c r="AE33" s="110">
        <f t="shared" si="312"/>
        <v>0</v>
      </c>
      <c r="AF33" s="110">
        <f t="shared" si="312"/>
        <v>0</v>
      </c>
      <c r="AG33" s="110">
        <f t="shared" si="312"/>
        <v>0</v>
      </c>
      <c r="AH33" s="183">
        <f t="shared" si="312"/>
        <v>8.0000000000000002E-3</v>
      </c>
      <c r="AI33" s="110">
        <f t="shared" si="312"/>
        <v>0</v>
      </c>
      <c r="AJ33" s="110">
        <f t="shared" si="312"/>
        <v>0</v>
      </c>
      <c r="AK33" s="110">
        <f t="shared" si="312"/>
        <v>0</v>
      </c>
      <c r="AL33" s="110">
        <f t="shared" si="312"/>
        <v>0.02</v>
      </c>
      <c r="AM33" s="183">
        <f t="shared" si="312"/>
        <v>8.3000000000000004E-2</v>
      </c>
      <c r="AN33" s="110">
        <f t="shared" si="312"/>
        <v>0</v>
      </c>
      <c r="AO33" s="110">
        <f t="shared" si="312"/>
        <v>0</v>
      </c>
    </row>
    <row r="34" spans="1:41" s="25" customFormat="1" ht="18.75" customHeight="1" x14ac:dyDescent="0.25">
      <c r="A34" s="311"/>
      <c r="B34" s="314" t="s">
        <v>70</v>
      </c>
      <c r="C34" s="6">
        <v>20</v>
      </c>
      <c r="D34" s="14" t="s">
        <v>54</v>
      </c>
      <c r="E34" s="3"/>
      <c r="F34" s="3"/>
      <c r="G34" s="3"/>
      <c r="H34" s="3"/>
      <c r="I34" s="3"/>
      <c r="J34" s="3"/>
      <c r="K34" s="3"/>
      <c r="L34" s="15"/>
      <c r="M34" s="15"/>
      <c r="N34" s="128">
        <v>20</v>
      </c>
      <c r="O34" s="15"/>
      <c r="P34" s="15"/>
      <c r="Q34" s="15"/>
      <c r="R34" s="15"/>
      <c r="S34" s="15"/>
      <c r="T34" s="15"/>
      <c r="U34" s="15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4"/>
    </row>
    <row r="35" spans="1:41" s="25" customFormat="1" ht="18.75" customHeight="1" x14ac:dyDescent="0.25">
      <c r="A35" s="312"/>
      <c r="B35" s="315"/>
      <c r="C35" s="16"/>
      <c r="D35" s="17"/>
      <c r="E35" s="1">
        <f>E34*$O$3/1000</f>
        <v>0</v>
      </c>
      <c r="F35" s="1">
        <f t="shared" ref="F35" si="313">F34*$O$3/1000</f>
        <v>0</v>
      </c>
      <c r="G35" s="1">
        <f t="shared" ref="G35" si="314">G34*$O$3/1000</f>
        <v>0</v>
      </c>
      <c r="H35" s="1">
        <f t="shared" ref="H35" si="315">H34*$O$3/1000</f>
        <v>0</v>
      </c>
      <c r="I35" s="1">
        <f t="shared" ref="I35" si="316">I34*$O$3/1000</f>
        <v>0</v>
      </c>
      <c r="J35" s="1">
        <f t="shared" ref="J35" si="317">J34*$O$3/1000</f>
        <v>0</v>
      </c>
      <c r="K35" s="1">
        <f t="shared" ref="K35" si="318">K34*$O$3/1000</f>
        <v>0</v>
      </c>
      <c r="L35" s="1">
        <f t="shared" ref="L35" si="319">L34*$O$3/1000</f>
        <v>0</v>
      </c>
      <c r="M35" s="1">
        <f t="shared" ref="M35" si="320">M34*$O$3/1000</f>
        <v>0</v>
      </c>
      <c r="N35" s="133">
        <f t="shared" ref="N35" si="321">N34*$O$3/1000</f>
        <v>0.02</v>
      </c>
      <c r="O35" s="1">
        <f t="shared" ref="O35" si="322">O34*$O$3/1000</f>
        <v>0</v>
      </c>
      <c r="P35" s="1">
        <f t="shared" ref="P35" si="323">P34*$O$3/1000</f>
        <v>0</v>
      </c>
      <c r="Q35" s="1">
        <f t="shared" ref="Q35" si="324">Q34*$O$3/1000</f>
        <v>0</v>
      </c>
      <c r="R35" s="1">
        <f t="shared" ref="R35" si="325">R34*$O$3/1000</f>
        <v>0</v>
      </c>
      <c r="S35" s="1">
        <f t="shared" ref="S35" si="326">S34*$O$3/1000</f>
        <v>0</v>
      </c>
      <c r="T35" s="1">
        <f t="shared" ref="T35" si="327">T34*$O$3/1000</f>
        <v>0</v>
      </c>
      <c r="U35" s="1">
        <f t="shared" ref="U35" si="328">U34*$O$3/1000</f>
        <v>0</v>
      </c>
      <c r="V35" s="1">
        <f t="shared" ref="V35" si="329">V34*$O$3/1000</f>
        <v>0</v>
      </c>
      <c r="W35" s="1">
        <f t="shared" ref="W35" si="330">W34*$O$3/1000</f>
        <v>0</v>
      </c>
      <c r="X35" s="1">
        <f t="shared" ref="X35" si="331">X34*$O$3/1000</f>
        <v>0</v>
      </c>
      <c r="Y35" s="1">
        <f t="shared" ref="Y35" si="332">Y34*$O$3/1000</f>
        <v>0</v>
      </c>
      <c r="Z35" s="1">
        <f t="shared" ref="Z35" si="333">Z34*$O$3/1000</f>
        <v>0</v>
      </c>
      <c r="AA35" s="1">
        <f t="shared" ref="AA35" si="334">AA34*$O$3/1000</f>
        <v>0</v>
      </c>
      <c r="AB35" s="1">
        <f t="shared" ref="AB35" si="335">AB34*$O$3/1000</f>
        <v>0</v>
      </c>
      <c r="AC35" s="1">
        <f t="shared" ref="AC35" si="336">AC34*$O$3/1000</f>
        <v>0</v>
      </c>
      <c r="AD35" s="1">
        <f t="shared" ref="AD35" si="337">AD34*$O$3/1000</f>
        <v>0</v>
      </c>
      <c r="AE35" s="1">
        <f t="shared" ref="AE35" si="338">AE34*$O$3/1000</f>
        <v>0</v>
      </c>
      <c r="AF35" s="1">
        <f t="shared" ref="AF35" si="339">AF34*$O$3/1000</f>
        <v>0</v>
      </c>
      <c r="AG35" s="1">
        <f t="shared" ref="AG35" si="340">AG34*$O$3/1000</f>
        <v>0</v>
      </c>
      <c r="AH35" s="1">
        <f t="shared" ref="AH35" si="341">AH34*$O$3/1000</f>
        <v>0</v>
      </c>
      <c r="AI35" s="1">
        <f t="shared" ref="AI35" si="342">AI34*$O$3/1000</f>
        <v>0</v>
      </c>
      <c r="AJ35" s="1">
        <f t="shared" ref="AJ35" si="343">AJ34*$O$3/1000</f>
        <v>0</v>
      </c>
      <c r="AK35" s="1">
        <f t="shared" ref="AK35" si="344">AK34*$O$3/1000</f>
        <v>0</v>
      </c>
      <c r="AL35" s="1">
        <f t="shared" ref="AL35" si="345">AL34*$O$3/1000</f>
        <v>0</v>
      </c>
      <c r="AM35" s="1">
        <f t="shared" ref="AM35" si="346">AM34*$O$3/1000</f>
        <v>0</v>
      </c>
      <c r="AN35" s="1">
        <f t="shared" ref="AN35" si="347">AN34*$O$3/1000</f>
        <v>0</v>
      </c>
      <c r="AO35" s="1">
        <f t="shared" ref="AO35" si="348">AO34*$O$3/1000</f>
        <v>0</v>
      </c>
    </row>
    <row r="36" spans="1:41" s="25" customFormat="1" ht="18.75" customHeight="1" x14ac:dyDescent="0.25">
      <c r="A36" s="312"/>
      <c r="B36" s="315"/>
      <c r="C36" s="7">
        <v>20</v>
      </c>
      <c r="D36" s="17" t="s">
        <v>58</v>
      </c>
      <c r="E36" s="2"/>
      <c r="F36" s="1"/>
      <c r="G36" s="1"/>
      <c r="H36" s="1"/>
      <c r="I36" s="1"/>
      <c r="J36" s="1"/>
      <c r="K36" s="1"/>
      <c r="L36" s="18"/>
      <c r="M36" s="18"/>
      <c r="N36" s="133">
        <v>20</v>
      </c>
      <c r="O36" s="18"/>
      <c r="P36" s="18"/>
      <c r="Q36" s="18"/>
      <c r="R36" s="18"/>
      <c r="S36" s="18"/>
      <c r="T36" s="18"/>
      <c r="U36" s="18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5"/>
    </row>
    <row r="37" spans="1:41" s="25" customFormat="1" ht="18.75" customHeight="1" thickBot="1" x14ac:dyDescent="0.3">
      <c r="A37" s="313"/>
      <c r="B37" s="316"/>
      <c r="C37" s="19"/>
      <c r="D37" s="20"/>
      <c r="E37" s="21">
        <f>E36*$O$4/1000</f>
        <v>0</v>
      </c>
      <c r="F37" s="21">
        <f t="shared" ref="F37" si="349">F36*$O$4/1000</f>
        <v>0</v>
      </c>
      <c r="G37" s="21">
        <f t="shared" ref="G37" si="350">G36*$O$4/1000</f>
        <v>0</v>
      </c>
      <c r="H37" s="21">
        <f t="shared" ref="H37" si="351">H36*$O$4/1000</f>
        <v>0</v>
      </c>
      <c r="I37" s="21">
        <f t="shared" ref="I37" si="352">I36*$O$4/1000</f>
        <v>0</v>
      </c>
      <c r="J37" s="21">
        <f t="shared" ref="J37" si="353">J36*$O$4/1000</f>
        <v>0</v>
      </c>
      <c r="K37" s="21">
        <f t="shared" ref="K37" si="354">K36*$O$4/1000</f>
        <v>0</v>
      </c>
      <c r="L37" s="21">
        <f t="shared" ref="L37" si="355">L36*$O$4/1000</f>
        <v>0</v>
      </c>
      <c r="M37" s="21">
        <f t="shared" ref="M37" si="356">M36*$O$4/1000</f>
        <v>0</v>
      </c>
      <c r="N37" s="183">
        <f t="shared" ref="N37" si="357">N36*$O$4/1000</f>
        <v>0.02</v>
      </c>
      <c r="O37" s="21">
        <f t="shared" ref="O37" si="358">O36*$O$4/1000</f>
        <v>0</v>
      </c>
      <c r="P37" s="21">
        <f t="shared" ref="P37" si="359">P36*$O$4/1000</f>
        <v>0</v>
      </c>
      <c r="Q37" s="21">
        <f t="shared" ref="Q37" si="360">Q36*$O$4/1000</f>
        <v>0</v>
      </c>
      <c r="R37" s="21">
        <f t="shared" ref="R37" si="361">R36*$O$4/1000</f>
        <v>0</v>
      </c>
      <c r="S37" s="21">
        <f t="shared" ref="S37" si="362">S36*$O$4/1000</f>
        <v>0</v>
      </c>
      <c r="T37" s="21">
        <f t="shared" ref="T37" si="363">T36*$O$4/1000</f>
        <v>0</v>
      </c>
      <c r="U37" s="21">
        <f t="shared" ref="U37" si="364">U36*$O$4/1000</f>
        <v>0</v>
      </c>
      <c r="V37" s="21">
        <f t="shared" ref="V37" si="365">V36*$O$4/1000</f>
        <v>0</v>
      </c>
      <c r="W37" s="21">
        <f t="shared" ref="W37" si="366">W36*$O$4/1000</f>
        <v>0</v>
      </c>
      <c r="X37" s="21">
        <f t="shared" ref="X37" si="367">X36*$O$4/1000</f>
        <v>0</v>
      </c>
      <c r="Y37" s="21">
        <f t="shared" ref="Y37" si="368">Y36*$O$4/1000</f>
        <v>0</v>
      </c>
      <c r="Z37" s="21">
        <f t="shared" ref="Z37" si="369">Z36*$O$4/1000</f>
        <v>0</v>
      </c>
      <c r="AA37" s="21">
        <f t="shared" ref="AA37" si="370">AA36*$O$4/1000</f>
        <v>0</v>
      </c>
      <c r="AB37" s="21">
        <f t="shared" ref="AB37" si="371">AB36*$O$4/1000</f>
        <v>0</v>
      </c>
      <c r="AC37" s="21">
        <f t="shared" ref="AC37" si="372">AC36*$O$4/1000</f>
        <v>0</v>
      </c>
      <c r="AD37" s="21">
        <f t="shared" ref="AD37" si="373">AD36*$O$4/1000</f>
        <v>0</v>
      </c>
      <c r="AE37" s="21">
        <f t="shared" ref="AE37" si="374">AE36*$O$4/1000</f>
        <v>0</v>
      </c>
      <c r="AF37" s="21">
        <f t="shared" ref="AF37" si="375">AF36*$O$4/1000</f>
        <v>0</v>
      </c>
      <c r="AG37" s="21">
        <f t="shared" ref="AG37" si="376">AG36*$O$4/1000</f>
        <v>0</v>
      </c>
      <c r="AH37" s="21">
        <f t="shared" ref="AH37" si="377">AH36*$O$4/1000</f>
        <v>0</v>
      </c>
      <c r="AI37" s="21">
        <f t="shared" ref="AI37" si="378">AI36*$O$4/1000</f>
        <v>0</v>
      </c>
      <c r="AJ37" s="21">
        <f t="shared" ref="AJ37" si="379">AJ36*$O$4/1000</f>
        <v>0</v>
      </c>
      <c r="AK37" s="21">
        <f t="shared" ref="AK37" si="380">AK36*$O$4/1000</f>
        <v>0</v>
      </c>
      <c r="AL37" s="21">
        <f t="shared" ref="AL37" si="381">AL36*$O$4/1000</f>
        <v>0</v>
      </c>
      <c r="AM37" s="21">
        <f t="shared" ref="AM37" si="382">AM36*$O$4/1000</f>
        <v>0</v>
      </c>
      <c r="AN37" s="21">
        <f t="shared" ref="AN37" si="383">AN36*$O$4/1000</f>
        <v>0</v>
      </c>
      <c r="AO37" s="21">
        <f t="shared" ref="AO37" si="384">AO36*$O$4/1000</f>
        <v>0</v>
      </c>
    </row>
    <row r="38" spans="1:41" s="25" customFormat="1" ht="18.75" customHeight="1" x14ac:dyDescent="0.25">
      <c r="A38" s="311"/>
      <c r="B38" s="314" t="s">
        <v>67</v>
      </c>
      <c r="C38" s="6" t="s">
        <v>68</v>
      </c>
      <c r="D38" s="14" t="s">
        <v>54</v>
      </c>
      <c r="E38" s="128">
        <v>200</v>
      </c>
      <c r="F38" s="3"/>
      <c r="G38" s="3"/>
      <c r="H38" s="3"/>
      <c r="I38" s="3"/>
      <c r="J38" s="3"/>
      <c r="K38" s="3"/>
      <c r="L38" s="15"/>
      <c r="M38" s="15"/>
      <c r="N38" s="15"/>
      <c r="O38" s="15"/>
      <c r="P38" s="15"/>
      <c r="Q38" s="15"/>
      <c r="R38" s="15"/>
      <c r="S38" s="128">
        <v>7</v>
      </c>
      <c r="T38" s="15"/>
      <c r="U38" s="15"/>
      <c r="V38" s="3"/>
      <c r="W38" s="128">
        <v>15</v>
      </c>
      <c r="X38" s="3"/>
      <c r="Y38" s="3"/>
      <c r="Z38" s="128">
        <v>2</v>
      </c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4"/>
    </row>
    <row r="39" spans="1:41" s="25" customFormat="1" ht="18.75" customHeight="1" x14ac:dyDescent="0.25">
      <c r="A39" s="312"/>
      <c r="B39" s="315"/>
      <c r="C39" s="16"/>
      <c r="D39" s="17"/>
      <c r="E39" s="133">
        <f>E38*$O$3/1000</f>
        <v>0.2</v>
      </c>
      <c r="F39" s="1">
        <f t="shared" ref="F39" si="385">F38*$O$3/1000</f>
        <v>0</v>
      </c>
      <c r="G39" s="1">
        <f t="shared" ref="G39" si="386">G38*$O$3/1000</f>
        <v>0</v>
      </c>
      <c r="H39" s="1">
        <f t="shared" ref="H39" si="387">H38*$O$3/1000</f>
        <v>0</v>
      </c>
      <c r="I39" s="1">
        <f t="shared" ref="I39" si="388">I38*$O$3/1000</f>
        <v>0</v>
      </c>
      <c r="J39" s="1">
        <f t="shared" ref="J39" si="389">J38*$O$3/1000</f>
        <v>0</v>
      </c>
      <c r="K39" s="1">
        <f t="shared" ref="K39" si="390">K38*$O$3/1000</f>
        <v>0</v>
      </c>
      <c r="L39" s="1">
        <f t="shared" ref="L39" si="391">L38*$O$3/1000</f>
        <v>0</v>
      </c>
      <c r="M39" s="1">
        <f t="shared" ref="M39" si="392">M38*$O$3/1000</f>
        <v>0</v>
      </c>
      <c r="N39" s="1">
        <f t="shared" ref="N39" si="393">N38*$O$3/1000</f>
        <v>0</v>
      </c>
      <c r="O39" s="1">
        <f t="shared" ref="O39" si="394">O38*$O$3/1000</f>
        <v>0</v>
      </c>
      <c r="P39" s="1">
        <f t="shared" ref="P39" si="395">P38*$O$3/1000</f>
        <v>0</v>
      </c>
      <c r="Q39" s="1">
        <f t="shared" ref="Q39" si="396">Q38*$O$3/1000</f>
        <v>0</v>
      </c>
      <c r="R39" s="1">
        <f t="shared" ref="R39" si="397">R38*$O$3/1000</f>
        <v>0</v>
      </c>
      <c r="S39" s="133">
        <f t="shared" ref="S39" si="398">S38*$O$3/1000</f>
        <v>7.0000000000000001E-3</v>
      </c>
      <c r="T39" s="1">
        <f t="shared" ref="T39" si="399">T38*$O$3/1000</f>
        <v>0</v>
      </c>
      <c r="U39" s="1">
        <f t="shared" ref="U39" si="400">U38*$O$3/1000</f>
        <v>0</v>
      </c>
      <c r="V39" s="1">
        <f t="shared" ref="V39" si="401">V38*$O$3/1000</f>
        <v>0</v>
      </c>
      <c r="W39" s="133">
        <f t="shared" ref="W39" si="402">W38*$O$3/1000</f>
        <v>1.4999999999999999E-2</v>
      </c>
      <c r="X39" s="1">
        <f t="shared" ref="X39" si="403">X38*$O$3/1000</f>
        <v>0</v>
      </c>
      <c r="Y39" s="1">
        <f t="shared" ref="Y39" si="404">Y38*$O$3/1000</f>
        <v>0</v>
      </c>
      <c r="Z39" s="133">
        <f t="shared" ref="Z39" si="405">Z38*$O$3/1000</f>
        <v>2E-3</v>
      </c>
      <c r="AA39" s="1">
        <f t="shared" ref="AA39" si="406">AA38*$O$3/1000</f>
        <v>0</v>
      </c>
      <c r="AB39" s="1">
        <f t="shared" ref="AB39" si="407">AB38*$O$3/1000</f>
        <v>0</v>
      </c>
      <c r="AC39" s="1">
        <f t="shared" ref="AC39" si="408">AC38*$O$3/1000</f>
        <v>0</v>
      </c>
      <c r="AD39" s="1">
        <f t="shared" ref="AD39" si="409">AD38*$O$3/1000</f>
        <v>0</v>
      </c>
      <c r="AE39" s="1">
        <f t="shared" ref="AE39" si="410">AE38*$O$3/1000</f>
        <v>0</v>
      </c>
      <c r="AF39" s="1">
        <f t="shared" ref="AF39" si="411">AF38*$O$3/1000</f>
        <v>0</v>
      </c>
      <c r="AG39" s="1">
        <f t="shared" ref="AG39" si="412">AG38*$O$3/1000</f>
        <v>0</v>
      </c>
      <c r="AH39" s="1">
        <f t="shared" ref="AH39" si="413">AH38*$O$3/1000</f>
        <v>0</v>
      </c>
      <c r="AI39" s="1">
        <f t="shared" ref="AI39" si="414">AI38*$O$3/1000</f>
        <v>0</v>
      </c>
      <c r="AJ39" s="1">
        <f t="shared" ref="AJ39" si="415">AJ38*$O$3/1000</f>
        <v>0</v>
      </c>
      <c r="AK39" s="1">
        <f t="shared" ref="AK39" si="416">AK38*$O$3/1000</f>
        <v>0</v>
      </c>
      <c r="AL39" s="1">
        <f t="shared" ref="AL39" si="417">AL38*$O$3/1000</f>
        <v>0</v>
      </c>
      <c r="AM39" s="1">
        <f t="shared" ref="AM39" si="418">AM38*$O$3/1000</f>
        <v>0</v>
      </c>
      <c r="AN39" s="1">
        <f t="shared" ref="AN39" si="419">AN38*$O$3/1000</f>
        <v>0</v>
      </c>
      <c r="AO39" s="1">
        <f t="shared" ref="AO39" si="420">AO38*$O$3/1000</f>
        <v>0</v>
      </c>
    </row>
    <row r="40" spans="1:41" s="25" customFormat="1" ht="18.75" customHeight="1" x14ac:dyDescent="0.25">
      <c r="A40" s="312"/>
      <c r="B40" s="315"/>
      <c r="C40" s="7" t="s">
        <v>68</v>
      </c>
      <c r="D40" s="17" t="s">
        <v>58</v>
      </c>
      <c r="E40" s="182">
        <v>200</v>
      </c>
      <c r="F40" s="1"/>
      <c r="G40" s="1"/>
      <c r="H40" s="1"/>
      <c r="I40" s="1"/>
      <c r="J40" s="1"/>
      <c r="K40" s="1"/>
      <c r="L40" s="18"/>
      <c r="M40" s="18"/>
      <c r="N40" s="18"/>
      <c r="O40" s="18"/>
      <c r="P40" s="18"/>
      <c r="Q40" s="18"/>
      <c r="R40" s="18"/>
      <c r="S40" s="133">
        <v>7</v>
      </c>
      <c r="T40" s="18"/>
      <c r="U40" s="18"/>
      <c r="V40" s="1"/>
      <c r="W40" s="133">
        <v>15</v>
      </c>
      <c r="X40" s="1"/>
      <c r="Y40" s="1"/>
      <c r="Z40" s="133">
        <v>2</v>
      </c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5"/>
    </row>
    <row r="41" spans="1:41" s="25" customFormat="1" ht="18.75" customHeight="1" thickBot="1" x14ac:dyDescent="0.3">
      <c r="A41" s="313"/>
      <c r="B41" s="316"/>
      <c r="C41" s="19"/>
      <c r="D41" s="20"/>
      <c r="E41" s="183">
        <f>E40*$O$4/1000</f>
        <v>0.2</v>
      </c>
      <c r="F41" s="21">
        <f t="shared" ref="F41" si="421">F40*$O$4/1000</f>
        <v>0</v>
      </c>
      <c r="G41" s="21">
        <f t="shared" ref="G41" si="422">G40*$O$4/1000</f>
        <v>0</v>
      </c>
      <c r="H41" s="21">
        <f t="shared" ref="H41" si="423">H40*$O$4/1000</f>
        <v>0</v>
      </c>
      <c r="I41" s="21">
        <f t="shared" ref="I41" si="424">I40*$O$4/1000</f>
        <v>0</v>
      </c>
      <c r="J41" s="21">
        <f t="shared" ref="J41" si="425">J40*$O$4/1000</f>
        <v>0</v>
      </c>
      <c r="K41" s="21">
        <f t="shared" ref="K41" si="426">K40*$O$4/1000</f>
        <v>0</v>
      </c>
      <c r="L41" s="21">
        <f t="shared" ref="L41" si="427">L40*$O$4/1000</f>
        <v>0</v>
      </c>
      <c r="M41" s="21">
        <f t="shared" ref="M41" si="428">M40*$O$4/1000</f>
        <v>0</v>
      </c>
      <c r="N41" s="21">
        <f t="shared" ref="N41" si="429">N40*$O$4/1000</f>
        <v>0</v>
      </c>
      <c r="O41" s="21">
        <f t="shared" ref="O41" si="430">O40*$O$4/1000</f>
        <v>0</v>
      </c>
      <c r="P41" s="21">
        <f t="shared" ref="P41" si="431">P40*$O$4/1000</f>
        <v>0</v>
      </c>
      <c r="Q41" s="21">
        <f t="shared" ref="Q41" si="432">Q40*$O$4/1000</f>
        <v>0</v>
      </c>
      <c r="R41" s="21">
        <f t="shared" ref="R41" si="433">R40*$O$4/1000</f>
        <v>0</v>
      </c>
      <c r="S41" s="183">
        <f t="shared" ref="S41" si="434">S40*$O$4/1000</f>
        <v>7.0000000000000001E-3</v>
      </c>
      <c r="T41" s="21">
        <f t="shared" ref="T41" si="435">T40*$O$4/1000</f>
        <v>0</v>
      </c>
      <c r="U41" s="21">
        <f t="shared" ref="U41" si="436">U40*$O$4/1000</f>
        <v>0</v>
      </c>
      <c r="V41" s="21">
        <f t="shared" ref="V41" si="437">V40*$O$4/1000</f>
        <v>0</v>
      </c>
      <c r="W41" s="183">
        <f t="shared" ref="W41" si="438">W40*$O$4/1000</f>
        <v>1.4999999999999999E-2</v>
      </c>
      <c r="X41" s="21">
        <f t="shared" ref="X41" si="439">X40*$O$4/1000</f>
        <v>0</v>
      </c>
      <c r="Y41" s="21">
        <f t="shared" ref="Y41" si="440">Y40*$O$4/1000</f>
        <v>0</v>
      </c>
      <c r="Z41" s="183">
        <f t="shared" ref="Z41" si="441">Z40*$O$4/1000</f>
        <v>2E-3</v>
      </c>
      <c r="AA41" s="21">
        <f t="shared" ref="AA41" si="442">AA40*$O$4/1000</f>
        <v>0</v>
      </c>
      <c r="AB41" s="21">
        <f t="shared" ref="AB41" si="443">AB40*$O$4/1000</f>
        <v>0</v>
      </c>
      <c r="AC41" s="21">
        <f t="shared" ref="AC41" si="444">AC40*$O$4/1000</f>
        <v>0</v>
      </c>
      <c r="AD41" s="21">
        <f t="shared" ref="AD41" si="445">AD40*$O$4/1000</f>
        <v>0</v>
      </c>
      <c r="AE41" s="21">
        <f t="shared" ref="AE41" si="446">AE40*$O$4/1000</f>
        <v>0</v>
      </c>
      <c r="AF41" s="21">
        <f t="shared" ref="AF41" si="447">AF40*$O$4/1000</f>
        <v>0</v>
      </c>
      <c r="AG41" s="21">
        <f t="shared" ref="AG41" si="448">AG40*$O$4/1000</f>
        <v>0</v>
      </c>
      <c r="AH41" s="21">
        <f t="shared" ref="AH41" si="449">AH40*$O$4/1000</f>
        <v>0</v>
      </c>
      <c r="AI41" s="21">
        <f t="shared" ref="AI41" si="450">AI40*$O$4/1000</f>
        <v>0</v>
      </c>
      <c r="AJ41" s="21">
        <f t="shared" ref="AJ41" si="451">AJ40*$O$4/1000</f>
        <v>0</v>
      </c>
      <c r="AK41" s="21">
        <f t="shared" ref="AK41" si="452">AK40*$O$4/1000</f>
        <v>0</v>
      </c>
      <c r="AL41" s="21">
        <f t="shared" ref="AL41" si="453">AL40*$O$4/1000</f>
        <v>0</v>
      </c>
      <c r="AM41" s="21">
        <f t="shared" ref="AM41" si="454">AM40*$O$4/1000</f>
        <v>0</v>
      </c>
      <c r="AN41" s="21">
        <f t="shared" ref="AN41" si="455">AN40*$O$4/1000</f>
        <v>0</v>
      </c>
      <c r="AO41" s="21">
        <f t="shared" ref="AO41" si="456">AO40*$O$4/1000</f>
        <v>0</v>
      </c>
    </row>
    <row r="42" spans="1:41" s="25" customFormat="1" ht="18.75" customHeight="1" x14ac:dyDescent="0.25">
      <c r="A42" s="311"/>
      <c r="B42" s="314" t="s">
        <v>69</v>
      </c>
      <c r="C42" s="6">
        <v>75</v>
      </c>
      <c r="D42" s="14" t="s">
        <v>54</v>
      </c>
      <c r="E42" s="3"/>
      <c r="F42" s="128">
        <v>50</v>
      </c>
      <c r="G42" s="128">
        <v>25</v>
      </c>
      <c r="H42" s="3"/>
      <c r="I42" s="3"/>
      <c r="J42" s="3"/>
      <c r="K42" s="3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4"/>
    </row>
    <row r="43" spans="1:41" s="25" customFormat="1" ht="18.75" customHeight="1" x14ac:dyDescent="0.25">
      <c r="A43" s="312"/>
      <c r="B43" s="315"/>
      <c r="C43" s="16"/>
      <c r="D43" s="17"/>
      <c r="E43" s="1">
        <f>E42*$O$3/1000</f>
        <v>0</v>
      </c>
      <c r="F43" s="133">
        <f t="shared" ref="F43:G43" si="457">F42*$O$3/1000</f>
        <v>0.05</v>
      </c>
      <c r="G43" s="133">
        <f t="shared" si="457"/>
        <v>2.5000000000000001E-2</v>
      </c>
      <c r="H43" s="1">
        <f t="shared" ref="H43" si="458">H42*$O$3/1000</f>
        <v>0</v>
      </c>
      <c r="I43" s="1">
        <f t="shared" ref="I43" si="459">I42*$O$3/1000</f>
        <v>0</v>
      </c>
      <c r="J43" s="1">
        <f t="shared" ref="J43" si="460">J42*$O$3/1000</f>
        <v>0</v>
      </c>
      <c r="K43" s="1">
        <f t="shared" ref="K43" si="461">K42*$O$3/1000</f>
        <v>0</v>
      </c>
      <c r="L43" s="1">
        <f t="shared" ref="L43" si="462">L42*$O$3/1000</f>
        <v>0</v>
      </c>
      <c r="M43" s="1">
        <f t="shared" ref="M43" si="463">M42*$O$3/1000</f>
        <v>0</v>
      </c>
      <c r="N43" s="1">
        <f t="shared" ref="N43" si="464">N42*$O$3/1000</f>
        <v>0</v>
      </c>
      <c r="O43" s="1">
        <f t="shared" ref="O43" si="465">O42*$O$3/1000</f>
        <v>0</v>
      </c>
      <c r="P43" s="1">
        <f t="shared" ref="P43" si="466">P42*$O$3/1000</f>
        <v>0</v>
      </c>
      <c r="Q43" s="1">
        <f t="shared" ref="Q43" si="467">Q42*$O$3/1000</f>
        <v>0</v>
      </c>
      <c r="R43" s="1">
        <f t="shared" ref="R43" si="468">R42*$O$3/1000</f>
        <v>0</v>
      </c>
      <c r="S43" s="1">
        <f t="shared" ref="S43" si="469">S42*$O$3/1000</f>
        <v>0</v>
      </c>
      <c r="T43" s="1">
        <f t="shared" ref="T43" si="470">T42*$O$3/1000</f>
        <v>0</v>
      </c>
      <c r="U43" s="1">
        <f t="shared" ref="U43" si="471">U42*$O$3/1000</f>
        <v>0</v>
      </c>
      <c r="V43" s="1">
        <f t="shared" ref="V43" si="472">V42*$O$3/1000</f>
        <v>0</v>
      </c>
      <c r="W43" s="1">
        <f t="shared" ref="W43" si="473">W42*$O$3/1000</f>
        <v>0</v>
      </c>
      <c r="X43" s="1">
        <f t="shared" ref="X43" si="474">X42*$O$3/1000</f>
        <v>0</v>
      </c>
      <c r="Y43" s="1">
        <f t="shared" ref="Y43" si="475">Y42*$O$3/1000</f>
        <v>0</v>
      </c>
      <c r="Z43" s="1">
        <f t="shared" ref="Z43" si="476">Z42*$O$3/1000</f>
        <v>0</v>
      </c>
      <c r="AA43" s="1">
        <f t="shared" ref="AA43" si="477">AA42*$O$3/1000</f>
        <v>0</v>
      </c>
      <c r="AB43" s="1">
        <f t="shared" ref="AB43" si="478">AB42*$O$3/1000</f>
        <v>0</v>
      </c>
      <c r="AC43" s="1">
        <f t="shared" ref="AC43" si="479">AC42*$O$3/1000</f>
        <v>0</v>
      </c>
      <c r="AD43" s="1">
        <f t="shared" ref="AD43" si="480">AD42*$O$3/1000</f>
        <v>0</v>
      </c>
      <c r="AE43" s="1">
        <f t="shared" ref="AE43" si="481">AE42*$O$3/1000</f>
        <v>0</v>
      </c>
      <c r="AF43" s="1">
        <f t="shared" ref="AF43" si="482">AF42*$O$3/1000</f>
        <v>0</v>
      </c>
      <c r="AG43" s="1">
        <f t="shared" ref="AG43" si="483">AG42*$O$3/1000</f>
        <v>0</v>
      </c>
      <c r="AH43" s="1">
        <f t="shared" ref="AH43" si="484">AH42*$O$3/1000</f>
        <v>0</v>
      </c>
      <c r="AI43" s="1">
        <f t="shared" ref="AI43" si="485">AI42*$O$3/1000</f>
        <v>0</v>
      </c>
      <c r="AJ43" s="1">
        <f t="shared" ref="AJ43" si="486">AJ42*$O$3/1000</f>
        <v>0</v>
      </c>
      <c r="AK43" s="1">
        <f t="shared" ref="AK43" si="487">AK42*$O$3/1000</f>
        <v>0</v>
      </c>
      <c r="AL43" s="1">
        <f t="shared" ref="AL43" si="488">AL42*$O$3/1000</f>
        <v>0</v>
      </c>
      <c r="AM43" s="1">
        <f t="shared" ref="AM43" si="489">AM42*$O$3/1000</f>
        <v>0</v>
      </c>
      <c r="AN43" s="1">
        <f t="shared" ref="AN43" si="490">AN42*$O$3/1000</f>
        <v>0</v>
      </c>
      <c r="AO43" s="1">
        <f t="shared" ref="AO43" si="491">AO42*$O$3/1000</f>
        <v>0</v>
      </c>
    </row>
    <row r="44" spans="1:41" s="25" customFormat="1" ht="18.75" customHeight="1" x14ac:dyDescent="0.25">
      <c r="A44" s="312"/>
      <c r="B44" s="315"/>
      <c r="C44" s="7">
        <v>75</v>
      </c>
      <c r="D44" s="17" t="s">
        <v>58</v>
      </c>
      <c r="E44" s="2"/>
      <c r="F44" s="133">
        <v>50</v>
      </c>
      <c r="G44" s="133">
        <v>25</v>
      </c>
      <c r="H44" s="1"/>
      <c r="I44" s="1"/>
      <c r="J44" s="1"/>
      <c r="K44" s="1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5"/>
    </row>
    <row r="45" spans="1:41" s="25" customFormat="1" ht="18.75" customHeight="1" thickBot="1" x14ac:dyDescent="0.3">
      <c r="A45" s="313"/>
      <c r="B45" s="316"/>
      <c r="C45" s="19"/>
      <c r="D45" s="20"/>
      <c r="E45" s="21">
        <f>E44*$O$4/1000</f>
        <v>0</v>
      </c>
      <c r="F45" s="183">
        <f t="shared" ref="F45" si="492">F44*$O$4/1000</f>
        <v>0.05</v>
      </c>
      <c r="G45" s="183">
        <f t="shared" ref="G45" si="493">G44*$O$4/1000</f>
        <v>2.5000000000000001E-2</v>
      </c>
      <c r="H45" s="21">
        <f t="shared" ref="H45" si="494">H44*$O$4/1000</f>
        <v>0</v>
      </c>
      <c r="I45" s="21">
        <f t="shared" ref="I45" si="495">I44*$O$4/1000</f>
        <v>0</v>
      </c>
      <c r="J45" s="21">
        <f t="shared" ref="J45" si="496">J44*$O$4/1000</f>
        <v>0</v>
      </c>
      <c r="K45" s="21">
        <f t="shared" ref="K45" si="497">K44*$O$4/1000</f>
        <v>0</v>
      </c>
      <c r="L45" s="21">
        <f t="shared" ref="L45" si="498">L44*$O$4/1000</f>
        <v>0</v>
      </c>
      <c r="M45" s="21">
        <f t="shared" ref="M45" si="499">M44*$O$4/1000</f>
        <v>0</v>
      </c>
      <c r="N45" s="21">
        <f t="shared" ref="N45" si="500">N44*$O$4/1000</f>
        <v>0</v>
      </c>
      <c r="O45" s="21">
        <f t="shared" ref="O45" si="501">O44*$O$4/1000</f>
        <v>0</v>
      </c>
      <c r="P45" s="21">
        <f t="shared" ref="P45" si="502">P44*$O$4/1000</f>
        <v>0</v>
      </c>
      <c r="Q45" s="21">
        <f t="shared" ref="Q45" si="503">Q44*$O$4/1000</f>
        <v>0</v>
      </c>
      <c r="R45" s="21">
        <f t="shared" ref="R45" si="504">R44*$O$4/1000</f>
        <v>0</v>
      </c>
      <c r="S45" s="21">
        <f t="shared" ref="S45" si="505">S44*$O$4/1000</f>
        <v>0</v>
      </c>
      <c r="T45" s="21">
        <f t="shared" ref="T45" si="506">T44*$O$4/1000</f>
        <v>0</v>
      </c>
      <c r="U45" s="21">
        <f t="shared" ref="U45" si="507">U44*$O$4/1000</f>
        <v>0</v>
      </c>
      <c r="V45" s="21">
        <f t="shared" ref="V45" si="508">V44*$O$4/1000</f>
        <v>0</v>
      </c>
      <c r="W45" s="21">
        <f t="shared" ref="W45" si="509">W44*$O$4/1000</f>
        <v>0</v>
      </c>
      <c r="X45" s="21">
        <f t="shared" ref="X45" si="510">X44*$O$4/1000</f>
        <v>0</v>
      </c>
      <c r="Y45" s="21">
        <f t="shared" ref="Y45" si="511">Y44*$O$4/1000</f>
        <v>0</v>
      </c>
      <c r="Z45" s="21">
        <f t="shared" ref="Z45" si="512">Z44*$O$4/1000</f>
        <v>0</v>
      </c>
      <c r="AA45" s="21">
        <f t="shared" ref="AA45" si="513">AA44*$O$4/1000</f>
        <v>0</v>
      </c>
      <c r="AB45" s="21">
        <f t="shared" ref="AB45" si="514">AB44*$O$4/1000</f>
        <v>0</v>
      </c>
      <c r="AC45" s="21">
        <f t="shared" ref="AC45" si="515">AC44*$O$4/1000</f>
        <v>0</v>
      </c>
      <c r="AD45" s="21">
        <f t="shared" ref="AD45" si="516">AD44*$O$4/1000</f>
        <v>0</v>
      </c>
      <c r="AE45" s="21">
        <f t="shared" ref="AE45" si="517">AE44*$O$4/1000</f>
        <v>0</v>
      </c>
      <c r="AF45" s="21">
        <f t="shared" ref="AF45" si="518">AF44*$O$4/1000</f>
        <v>0</v>
      </c>
      <c r="AG45" s="21">
        <f t="shared" ref="AG45" si="519">AG44*$O$4/1000</f>
        <v>0</v>
      </c>
      <c r="AH45" s="21">
        <f t="shared" ref="AH45" si="520">AH44*$O$4/1000</f>
        <v>0</v>
      </c>
      <c r="AI45" s="21">
        <f t="shared" ref="AI45" si="521">AI44*$O$4/1000</f>
        <v>0</v>
      </c>
      <c r="AJ45" s="21">
        <f t="shared" ref="AJ45" si="522">AJ44*$O$4/1000</f>
        <v>0</v>
      </c>
      <c r="AK45" s="21">
        <f t="shared" ref="AK45" si="523">AK44*$O$4/1000</f>
        <v>0</v>
      </c>
      <c r="AL45" s="21">
        <f t="shared" ref="AL45" si="524">AL44*$O$4/1000</f>
        <v>0</v>
      </c>
      <c r="AM45" s="21">
        <f t="shared" ref="AM45" si="525">AM44*$O$4/1000</f>
        <v>0</v>
      </c>
      <c r="AN45" s="21">
        <f t="shared" ref="AN45" si="526">AN44*$O$4/1000</f>
        <v>0</v>
      </c>
      <c r="AO45" s="21">
        <f t="shared" ref="AO45" si="527">AO44*$O$4/1000</f>
        <v>0</v>
      </c>
    </row>
    <row r="46" spans="1:41" s="25" customFormat="1" ht="18.75" customHeight="1" x14ac:dyDescent="0.25">
      <c r="A46" s="311"/>
      <c r="B46" s="314" t="s">
        <v>138</v>
      </c>
      <c r="C46" s="6">
        <v>150</v>
      </c>
      <c r="D46" s="14" t="s">
        <v>54</v>
      </c>
      <c r="E46" s="3"/>
      <c r="F46" s="3"/>
      <c r="G46" s="3"/>
      <c r="H46" s="3"/>
      <c r="I46" s="3"/>
      <c r="J46" s="3"/>
      <c r="K46" s="3"/>
      <c r="L46" s="128">
        <v>171</v>
      </c>
      <c r="M46" s="15"/>
      <c r="N46" s="15"/>
      <c r="O46" s="15"/>
      <c r="P46" s="15"/>
      <c r="Q46" s="15"/>
      <c r="R46" s="15"/>
      <c r="S46" s="15"/>
      <c r="T46" s="15"/>
      <c r="U46" s="15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>
        <v>23</v>
      </c>
      <c r="AG46" s="3"/>
      <c r="AH46" s="3"/>
      <c r="AI46" s="3"/>
      <c r="AJ46" s="3"/>
      <c r="AK46" s="3">
        <v>5</v>
      </c>
      <c r="AL46" s="3"/>
      <c r="AM46" s="3"/>
      <c r="AN46" s="3"/>
      <c r="AO46" s="4"/>
    </row>
    <row r="47" spans="1:41" s="25" customFormat="1" ht="18.75" customHeight="1" x14ac:dyDescent="0.25">
      <c r="A47" s="312"/>
      <c r="B47" s="315"/>
      <c r="C47" s="16"/>
      <c r="D47" s="17"/>
      <c r="E47" s="1">
        <f>E46*$O$3/1000</f>
        <v>0</v>
      </c>
      <c r="F47" s="1">
        <f t="shared" ref="F47" si="528">F46*$O$3/1000</f>
        <v>0</v>
      </c>
      <c r="G47" s="1">
        <f t="shared" ref="G47" si="529">G46*$O$3/1000</f>
        <v>0</v>
      </c>
      <c r="H47" s="1">
        <f t="shared" ref="H47" si="530">H46*$O$3/1000</f>
        <v>0</v>
      </c>
      <c r="I47" s="1">
        <f t="shared" ref="I47" si="531">I46*$O$3/1000</f>
        <v>0</v>
      </c>
      <c r="J47" s="1">
        <f t="shared" ref="J47" si="532">J46*$O$3/1000</f>
        <v>0</v>
      </c>
      <c r="K47" s="1">
        <f t="shared" ref="K47" si="533">K46*$O$3/1000</f>
        <v>0</v>
      </c>
      <c r="L47" s="133">
        <f t="shared" ref="L47" si="534">L46*$O$3/1000</f>
        <v>0.17100000000000001</v>
      </c>
      <c r="M47" s="1">
        <f t="shared" ref="M47" si="535">M46*$O$3/1000</f>
        <v>0</v>
      </c>
      <c r="N47" s="1">
        <f t="shared" ref="N47" si="536">N46*$O$3/1000</f>
        <v>0</v>
      </c>
      <c r="O47" s="1">
        <f t="shared" ref="O47" si="537">O46*$O$3/1000</f>
        <v>0</v>
      </c>
      <c r="P47" s="1">
        <f t="shared" ref="P47" si="538">P46*$O$3/1000</f>
        <v>0</v>
      </c>
      <c r="Q47" s="1">
        <f t="shared" ref="Q47" si="539">Q46*$O$3/1000</f>
        <v>0</v>
      </c>
      <c r="R47" s="1">
        <f t="shared" ref="R47" si="540">R46*$O$3/1000</f>
        <v>0</v>
      </c>
      <c r="S47" s="1">
        <f t="shared" ref="S47" si="541">S46*$O$3/1000</f>
        <v>0</v>
      </c>
      <c r="T47" s="1">
        <f t="shared" ref="T47" si="542">T46*$O$3/1000</f>
        <v>0</v>
      </c>
      <c r="U47" s="1">
        <f t="shared" ref="U47" si="543">U46*$O$3/1000</f>
        <v>0</v>
      </c>
      <c r="V47" s="1">
        <f t="shared" ref="V47" si="544">V46*$O$3/1000</f>
        <v>0</v>
      </c>
      <c r="W47" s="1">
        <f t="shared" ref="W47" si="545">W46*$O$3/1000</f>
        <v>0</v>
      </c>
      <c r="X47" s="1">
        <f t="shared" ref="X47" si="546">X46*$O$3/1000</f>
        <v>0</v>
      </c>
      <c r="Y47" s="1">
        <f t="shared" ref="Y47" si="547">Y46*$O$3/1000</f>
        <v>0</v>
      </c>
      <c r="Z47" s="1">
        <f t="shared" ref="Z47" si="548">Z46*$O$3/1000</f>
        <v>0</v>
      </c>
      <c r="AA47" s="1">
        <f t="shared" ref="AA47" si="549">AA46*$O$3/1000</f>
        <v>0</v>
      </c>
      <c r="AB47" s="1">
        <f t="shared" ref="AB47" si="550">AB46*$O$3/1000</f>
        <v>0</v>
      </c>
      <c r="AC47" s="1">
        <f t="shared" ref="AC47" si="551">AC46*$O$3/1000</f>
        <v>0</v>
      </c>
      <c r="AD47" s="1">
        <f t="shared" ref="AD47" si="552">AD46*$O$3/1000</f>
        <v>0</v>
      </c>
      <c r="AE47" s="1">
        <f t="shared" ref="AE47" si="553">AE46*$O$3/1000</f>
        <v>0</v>
      </c>
      <c r="AF47" s="1">
        <f t="shared" ref="AF47" si="554">AF46*$O$3/1000</f>
        <v>2.3E-2</v>
      </c>
      <c r="AG47" s="1">
        <f t="shared" ref="AG47" si="555">AG46*$O$3/1000</f>
        <v>0</v>
      </c>
      <c r="AH47" s="1">
        <f t="shared" ref="AH47" si="556">AH46*$O$3/1000</f>
        <v>0</v>
      </c>
      <c r="AI47" s="1">
        <f t="shared" ref="AI47" si="557">AI46*$O$3/1000</f>
        <v>0</v>
      </c>
      <c r="AJ47" s="1">
        <f t="shared" ref="AJ47" si="558">AJ46*$O$3/1000</f>
        <v>0</v>
      </c>
      <c r="AK47" s="1">
        <f t="shared" ref="AK47" si="559">AK46*$O$3/1000</f>
        <v>5.0000000000000001E-3</v>
      </c>
      <c r="AL47" s="1">
        <f t="shared" ref="AL47" si="560">AL46*$O$3/1000</f>
        <v>0</v>
      </c>
      <c r="AM47" s="1">
        <f t="shared" ref="AM47" si="561">AM46*$O$3/1000</f>
        <v>0</v>
      </c>
      <c r="AN47" s="1">
        <f t="shared" ref="AN47" si="562">AN46*$O$3/1000</f>
        <v>0</v>
      </c>
      <c r="AO47" s="1">
        <f t="shared" ref="AO47" si="563">AO46*$O$3/1000</f>
        <v>0</v>
      </c>
    </row>
    <row r="48" spans="1:41" s="25" customFormat="1" ht="18.75" customHeight="1" x14ac:dyDescent="0.25">
      <c r="A48" s="312"/>
      <c r="B48" s="315"/>
      <c r="C48" s="7">
        <v>180</v>
      </c>
      <c r="D48" s="17" t="s">
        <v>58</v>
      </c>
      <c r="E48" s="2"/>
      <c r="F48" s="1"/>
      <c r="G48" s="1"/>
      <c r="H48" s="1"/>
      <c r="I48" s="1"/>
      <c r="J48" s="1"/>
      <c r="K48" s="1"/>
      <c r="L48" s="133">
        <v>205</v>
      </c>
      <c r="M48" s="18"/>
      <c r="N48" s="18"/>
      <c r="O48" s="18"/>
      <c r="P48" s="18"/>
      <c r="Q48" s="18"/>
      <c r="R48" s="18"/>
      <c r="S48" s="18"/>
      <c r="T48" s="18"/>
      <c r="U48" s="18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>
        <v>28</v>
      </c>
      <c r="AG48" s="1"/>
      <c r="AH48" s="1"/>
      <c r="AI48" s="1"/>
      <c r="AJ48" s="1"/>
      <c r="AK48" s="1">
        <v>6</v>
      </c>
      <c r="AL48" s="1"/>
      <c r="AM48" s="1"/>
      <c r="AN48" s="1"/>
      <c r="AO48" s="5"/>
    </row>
    <row r="49" spans="1:41" s="25" customFormat="1" ht="18.75" customHeight="1" thickBot="1" x14ac:dyDescent="0.3">
      <c r="A49" s="313"/>
      <c r="B49" s="316"/>
      <c r="C49" s="19"/>
      <c r="D49" s="20"/>
      <c r="E49" s="21">
        <f>E48*$O$4/1000</f>
        <v>0</v>
      </c>
      <c r="F49" s="21">
        <f t="shared" ref="F49" si="564">F48*$O$4/1000</f>
        <v>0</v>
      </c>
      <c r="G49" s="21">
        <f t="shared" ref="G49" si="565">G48*$O$4/1000</f>
        <v>0</v>
      </c>
      <c r="H49" s="21">
        <f t="shared" ref="H49" si="566">H48*$O$4/1000</f>
        <v>0</v>
      </c>
      <c r="I49" s="21">
        <f t="shared" ref="I49" si="567">I48*$O$4/1000</f>
        <v>0</v>
      </c>
      <c r="J49" s="21">
        <f t="shared" ref="J49" si="568">J48*$O$4/1000</f>
        <v>0</v>
      </c>
      <c r="K49" s="21">
        <f t="shared" ref="K49" si="569">K48*$O$4/1000</f>
        <v>0</v>
      </c>
      <c r="L49" s="183">
        <f t="shared" ref="L49" si="570">L48*$O$4/1000</f>
        <v>0.20499999999999999</v>
      </c>
      <c r="M49" s="21">
        <f t="shared" ref="M49" si="571">M48*$O$4/1000</f>
        <v>0</v>
      </c>
      <c r="N49" s="21">
        <f t="shared" ref="N49" si="572">N48*$O$4/1000</f>
        <v>0</v>
      </c>
      <c r="O49" s="21">
        <f t="shared" ref="O49" si="573">O48*$O$4/1000</f>
        <v>0</v>
      </c>
      <c r="P49" s="21">
        <f t="shared" ref="P49" si="574">P48*$O$4/1000</f>
        <v>0</v>
      </c>
      <c r="Q49" s="21">
        <f t="shared" ref="Q49" si="575">Q48*$O$4/1000</f>
        <v>0</v>
      </c>
      <c r="R49" s="21">
        <f t="shared" ref="R49" si="576">R48*$O$4/1000</f>
        <v>0</v>
      </c>
      <c r="S49" s="21">
        <f t="shared" ref="S49" si="577">S48*$O$4/1000</f>
        <v>0</v>
      </c>
      <c r="T49" s="21">
        <f t="shared" ref="T49" si="578">T48*$O$4/1000</f>
        <v>0</v>
      </c>
      <c r="U49" s="21">
        <f t="shared" ref="U49" si="579">U48*$O$4/1000</f>
        <v>0</v>
      </c>
      <c r="V49" s="21">
        <f t="shared" ref="V49" si="580">V48*$O$4/1000</f>
        <v>0</v>
      </c>
      <c r="W49" s="21">
        <f t="shared" ref="W49" si="581">W48*$O$4/1000</f>
        <v>0</v>
      </c>
      <c r="X49" s="21">
        <f t="shared" ref="X49" si="582">X48*$O$4/1000</f>
        <v>0</v>
      </c>
      <c r="Y49" s="21">
        <f t="shared" ref="Y49" si="583">Y48*$O$4/1000</f>
        <v>0</v>
      </c>
      <c r="Z49" s="21">
        <f t="shared" ref="Z49" si="584">Z48*$O$4/1000</f>
        <v>0</v>
      </c>
      <c r="AA49" s="21">
        <f t="shared" ref="AA49" si="585">AA48*$O$4/1000</f>
        <v>0</v>
      </c>
      <c r="AB49" s="21">
        <f t="shared" ref="AB49" si="586">AB48*$O$4/1000</f>
        <v>0</v>
      </c>
      <c r="AC49" s="21">
        <f t="shared" ref="AC49" si="587">AC48*$O$4/1000</f>
        <v>0</v>
      </c>
      <c r="AD49" s="21">
        <f t="shared" ref="AD49" si="588">AD48*$O$4/1000</f>
        <v>0</v>
      </c>
      <c r="AE49" s="21">
        <f t="shared" ref="AE49" si="589">AE48*$O$4/1000</f>
        <v>0</v>
      </c>
      <c r="AF49" s="21">
        <f t="shared" ref="AF49" si="590">AF48*$O$4/1000</f>
        <v>2.8000000000000001E-2</v>
      </c>
      <c r="AG49" s="21">
        <f t="shared" ref="AG49" si="591">AG48*$O$4/1000</f>
        <v>0</v>
      </c>
      <c r="AH49" s="21">
        <f t="shared" ref="AH49" si="592">AH48*$O$4/1000</f>
        <v>0</v>
      </c>
      <c r="AI49" s="21">
        <f t="shared" ref="AI49" si="593">AI48*$O$4/1000</f>
        <v>0</v>
      </c>
      <c r="AJ49" s="21">
        <f t="shared" ref="AJ49" si="594">AJ48*$O$4/1000</f>
        <v>0</v>
      </c>
      <c r="AK49" s="21">
        <f t="shared" ref="AK49" si="595">AK48*$O$4/1000</f>
        <v>6.0000000000000001E-3</v>
      </c>
      <c r="AL49" s="21">
        <f t="shared" ref="AL49" si="596">AL48*$O$4/1000</f>
        <v>0</v>
      </c>
      <c r="AM49" s="21">
        <f t="shared" ref="AM49" si="597">AM48*$O$4/1000</f>
        <v>0</v>
      </c>
      <c r="AN49" s="21">
        <f t="shared" ref="AN49" si="598">AN48*$O$4/1000</f>
        <v>0</v>
      </c>
      <c r="AO49" s="21">
        <f t="shared" ref="AO49" si="599">AO48*$O$4/1000</f>
        <v>0</v>
      </c>
    </row>
    <row r="50" spans="1:41" s="25" customFormat="1" ht="18.75" customHeight="1" thickBot="1" x14ac:dyDescent="0.3">
      <c r="A50" s="317" t="s">
        <v>51</v>
      </c>
      <c r="B50" s="318"/>
      <c r="C50" s="318"/>
      <c r="D50" s="318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9"/>
    </row>
    <row r="51" spans="1:41" s="142" customFormat="1" ht="18.75" customHeight="1" x14ac:dyDescent="0.25">
      <c r="A51" s="333"/>
      <c r="B51" s="346" t="s">
        <v>71</v>
      </c>
      <c r="C51" s="138">
        <v>200</v>
      </c>
      <c r="D51" s="139" t="s">
        <v>54</v>
      </c>
      <c r="E51" s="139">
        <v>150</v>
      </c>
      <c r="F51" s="140"/>
      <c r="G51" s="140"/>
      <c r="H51" s="140"/>
      <c r="I51" s="140"/>
      <c r="J51" s="140"/>
      <c r="K51" s="140"/>
      <c r="L51" s="140">
        <v>26</v>
      </c>
      <c r="M51" s="140"/>
      <c r="N51" s="140"/>
      <c r="O51" s="140">
        <v>9.6</v>
      </c>
      <c r="P51" s="140">
        <v>8</v>
      </c>
      <c r="Q51" s="140">
        <v>13</v>
      </c>
      <c r="R51" s="140">
        <v>2.5</v>
      </c>
      <c r="S51" s="140"/>
      <c r="T51" s="140">
        <v>0.5</v>
      </c>
      <c r="U51" s="140">
        <v>40</v>
      </c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>
        <v>4</v>
      </c>
      <c r="AM51" s="140"/>
      <c r="AN51" s="140"/>
      <c r="AO51" s="141"/>
    </row>
    <row r="52" spans="1:41" s="142" customFormat="1" ht="18.75" customHeight="1" x14ac:dyDescent="0.25">
      <c r="A52" s="334"/>
      <c r="B52" s="347"/>
      <c r="C52" s="143"/>
      <c r="D52" s="144"/>
      <c r="E52" s="145">
        <f>E51*$U$3/1000</f>
        <v>0.15</v>
      </c>
      <c r="F52" s="145">
        <f t="shared" ref="F52:AO52" si="600">F51*$U$3/1000</f>
        <v>0</v>
      </c>
      <c r="G52" s="145">
        <f t="shared" si="600"/>
        <v>0</v>
      </c>
      <c r="H52" s="145">
        <f t="shared" si="600"/>
        <v>0</v>
      </c>
      <c r="I52" s="145">
        <f t="shared" si="600"/>
        <v>0</v>
      </c>
      <c r="J52" s="145">
        <f t="shared" si="600"/>
        <v>0</v>
      </c>
      <c r="K52" s="145">
        <f t="shared" si="600"/>
        <v>0</v>
      </c>
      <c r="L52" s="145">
        <f t="shared" si="600"/>
        <v>2.5999999999999999E-2</v>
      </c>
      <c r="M52" s="145">
        <f t="shared" si="600"/>
        <v>0</v>
      </c>
      <c r="N52" s="145">
        <f t="shared" si="600"/>
        <v>0</v>
      </c>
      <c r="O52" s="145">
        <f t="shared" si="600"/>
        <v>9.5999999999999992E-3</v>
      </c>
      <c r="P52" s="145">
        <f t="shared" si="600"/>
        <v>8.0000000000000002E-3</v>
      </c>
      <c r="Q52" s="145">
        <f t="shared" si="600"/>
        <v>1.2999999999999999E-2</v>
      </c>
      <c r="R52" s="145">
        <f t="shared" si="600"/>
        <v>2.5000000000000001E-3</v>
      </c>
      <c r="S52" s="145">
        <f t="shared" si="600"/>
        <v>0</v>
      </c>
      <c r="T52" s="145">
        <f t="shared" si="600"/>
        <v>5.0000000000000001E-4</v>
      </c>
      <c r="U52" s="145">
        <f t="shared" si="600"/>
        <v>0.04</v>
      </c>
      <c r="V52" s="145">
        <f t="shared" si="600"/>
        <v>0</v>
      </c>
      <c r="W52" s="145">
        <f t="shared" si="600"/>
        <v>0</v>
      </c>
      <c r="X52" s="145">
        <f t="shared" si="600"/>
        <v>0</v>
      </c>
      <c r="Y52" s="145">
        <f t="shared" si="600"/>
        <v>0</v>
      </c>
      <c r="Z52" s="145">
        <f t="shared" si="600"/>
        <v>0</v>
      </c>
      <c r="AA52" s="145">
        <f t="shared" si="600"/>
        <v>0</v>
      </c>
      <c r="AB52" s="145">
        <f t="shared" si="600"/>
        <v>0</v>
      </c>
      <c r="AC52" s="145">
        <f t="shared" si="600"/>
        <v>0</v>
      </c>
      <c r="AD52" s="145">
        <f t="shared" si="600"/>
        <v>0</v>
      </c>
      <c r="AE52" s="145">
        <f t="shared" si="600"/>
        <v>0</v>
      </c>
      <c r="AF52" s="145">
        <f t="shared" si="600"/>
        <v>0</v>
      </c>
      <c r="AG52" s="145">
        <f t="shared" si="600"/>
        <v>0</v>
      </c>
      <c r="AH52" s="145">
        <f t="shared" si="600"/>
        <v>0</v>
      </c>
      <c r="AI52" s="145">
        <f t="shared" si="600"/>
        <v>0</v>
      </c>
      <c r="AJ52" s="145">
        <f t="shared" si="600"/>
        <v>0</v>
      </c>
      <c r="AK52" s="145">
        <f t="shared" si="600"/>
        <v>0</v>
      </c>
      <c r="AL52" s="145">
        <f t="shared" si="600"/>
        <v>4.0000000000000001E-3</v>
      </c>
      <c r="AM52" s="145">
        <f t="shared" si="600"/>
        <v>0</v>
      </c>
      <c r="AN52" s="145">
        <f t="shared" si="600"/>
        <v>0</v>
      </c>
      <c r="AO52" s="145">
        <f t="shared" si="600"/>
        <v>0</v>
      </c>
    </row>
    <row r="53" spans="1:41" s="142" customFormat="1" ht="18.75" customHeight="1" x14ac:dyDescent="0.25">
      <c r="A53" s="334"/>
      <c r="B53" s="347"/>
      <c r="C53" s="146">
        <v>250</v>
      </c>
      <c r="D53" s="144" t="s">
        <v>58</v>
      </c>
      <c r="E53" s="144">
        <v>200</v>
      </c>
      <c r="F53" s="145"/>
      <c r="G53" s="145"/>
      <c r="H53" s="145"/>
      <c r="I53" s="145"/>
      <c r="J53" s="145"/>
      <c r="K53" s="145"/>
      <c r="L53" s="145">
        <v>33</v>
      </c>
      <c r="M53" s="145"/>
      <c r="N53" s="145"/>
      <c r="O53" s="145">
        <v>12</v>
      </c>
      <c r="P53" s="145">
        <v>10</v>
      </c>
      <c r="Q53" s="145">
        <v>16</v>
      </c>
      <c r="R53" s="145">
        <v>3.2</v>
      </c>
      <c r="S53" s="145"/>
      <c r="T53" s="145">
        <v>0.5</v>
      </c>
      <c r="U53" s="145">
        <v>50</v>
      </c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>
        <v>5</v>
      </c>
      <c r="AM53" s="145"/>
      <c r="AN53" s="145"/>
      <c r="AO53" s="147"/>
    </row>
    <row r="54" spans="1:41" s="142" customFormat="1" ht="18.75" customHeight="1" thickBot="1" x14ac:dyDescent="0.3">
      <c r="A54" s="335"/>
      <c r="B54" s="348"/>
      <c r="C54" s="148"/>
      <c r="D54" s="149"/>
      <c r="E54" s="145">
        <f>E53*$U$4/1000</f>
        <v>0.2</v>
      </c>
      <c r="F54" s="145">
        <f t="shared" ref="F54:AO54" si="601">F53*$U$4/1000</f>
        <v>0</v>
      </c>
      <c r="G54" s="145">
        <f t="shared" si="601"/>
        <v>0</v>
      </c>
      <c r="H54" s="145">
        <f t="shared" si="601"/>
        <v>0</v>
      </c>
      <c r="I54" s="145">
        <f t="shared" si="601"/>
        <v>0</v>
      </c>
      <c r="J54" s="145">
        <f t="shared" si="601"/>
        <v>0</v>
      </c>
      <c r="K54" s="145">
        <f t="shared" si="601"/>
        <v>0</v>
      </c>
      <c r="L54" s="145">
        <f t="shared" si="601"/>
        <v>3.3000000000000002E-2</v>
      </c>
      <c r="M54" s="145">
        <f t="shared" si="601"/>
        <v>0</v>
      </c>
      <c r="N54" s="145">
        <f t="shared" si="601"/>
        <v>0</v>
      </c>
      <c r="O54" s="145">
        <f t="shared" si="601"/>
        <v>1.2E-2</v>
      </c>
      <c r="P54" s="145">
        <f t="shared" si="601"/>
        <v>0.01</v>
      </c>
      <c r="Q54" s="145">
        <f t="shared" si="601"/>
        <v>1.6E-2</v>
      </c>
      <c r="R54" s="145">
        <f t="shared" si="601"/>
        <v>3.2000000000000002E-3</v>
      </c>
      <c r="S54" s="145">
        <f t="shared" si="601"/>
        <v>0</v>
      </c>
      <c r="T54" s="145">
        <f t="shared" si="601"/>
        <v>5.0000000000000001E-4</v>
      </c>
      <c r="U54" s="145">
        <f t="shared" si="601"/>
        <v>0.05</v>
      </c>
      <c r="V54" s="145">
        <f t="shared" si="601"/>
        <v>0</v>
      </c>
      <c r="W54" s="145">
        <f t="shared" si="601"/>
        <v>0</v>
      </c>
      <c r="X54" s="145">
        <f t="shared" si="601"/>
        <v>0</v>
      </c>
      <c r="Y54" s="145">
        <f t="shared" si="601"/>
        <v>0</v>
      </c>
      <c r="Z54" s="145">
        <f t="shared" si="601"/>
        <v>0</v>
      </c>
      <c r="AA54" s="145">
        <f t="shared" si="601"/>
        <v>0</v>
      </c>
      <c r="AB54" s="145">
        <f t="shared" si="601"/>
        <v>0</v>
      </c>
      <c r="AC54" s="145">
        <f t="shared" si="601"/>
        <v>0</v>
      </c>
      <c r="AD54" s="145">
        <f t="shared" si="601"/>
        <v>0</v>
      </c>
      <c r="AE54" s="145">
        <f t="shared" si="601"/>
        <v>0</v>
      </c>
      <c r="AF54" s="145">
        <f t="shared" si="601"/>
        <v>0</v>
      </c>
      <c r="AG54" s="145">
        <f t="shared" si="601"/>
        <v>0</v>
      </c>
      <c r="AH54" s="145">
        <f t="shared" si="601"/>
        <v>0</v>
      </c>
      <c r="AI54" s="145">
        <f t="shared" si="601"/>
        <v>0</v>
      </c>
      <c r="AJ54" s="145">
        <f t="shared" si="601"/>
        <v>0</v>
      </c>
      <c r="AK54" s="145">
        <f t="shared" si="601"/>
        <v>0</v>
      </c>
      <c r="AL54" s="145">
        <f t="shared" si="601"/>
        <v>5.0000000000000001E-3</v>
      </c>
      <c r="AM54" s="145">
        <f t="shared" si="601"/>
        <v>0</v>
      </c>
      <c r="AN54" s="145">
        <f t="shared" si="601"/>
        <v>0</v>
      </c>
      <c r="AO54" s="145">
        <f t="shared" si="601"/>
        <v>0</v>
      </c>
    </row>
    <row r="55" spans="1:41" s="25" customFormat="1" ht="18.75" customHeight="1" x14ac:dyDescent="0.25">
      <c r="A55" s="311"/>
      <c r="B55" s="314" t="s">
        <v>72</v>
      </c>
      <c r="C55" s="6" t="s">
        <v>75</v>
      </c>
      <c r="D55" s="14" t="s">
        <v>54</v>
      </c>
      <c r="E55" s="14"/>
      <c r="F55" s="3"/>
      <c r="G55" s="3"/>
      <c r="H55" s="3"/>
      <c r="I55" s="3"/>
      <c r="J55" s="3"/>
      <c r="K55" s="3"/>
      <c r="L55" s="15">
        <v>171</v>
      </c>
      <c r="M55" s="15"/>
      <c r="N55" s="15"/>
      <c r="O55" s="15">
        <v>19</v>
      </c>
      <c r="P55" s="15"/>
      <c r="Q55" s="15"/>
      <c r="R55" s="15">
        <v>3</v>
      </c>
      <c r="S55" s="15"/>
      <c r="T55" s="15"/>
      <c r="U55" s="15"/>
      <c r="V55" s="3"/>
      <c r="W55" s="3"/>
      <c r="X55" s="3"/>
      <c r="Y55" s="3"/>
      <c r="Z55" s="3"/>
      <c r="AA55" s="3">
        <v>171</v>
      </c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>
        <v>6</v>
      </c>
      <c r="AM55" s="3"/>
      <c r="AN55" s="3"/>
      <c r="AO55" s="4"/>
    </row>
    <row r="56" spans="1:41" s="25" customFormat="1" ht="18.75" customHeight="1" x14ac:dyDescent="0.25">
      <c r="A56" s="312"/>
      <c r="B56" s="315"/>
      <c r="C56" s="16"/>
      <c r="D56" s="17"/>
      <c r="E56" s="1">
        <f>E55*$U$3/1000</f>
        <v>0</v>
      </c>
      <c r="F56" s="1">
        <f t="shared" ref="F56" si="602">F55*$U$3/1000</f>
        <v>0</v>
      </c>
      <c r="G56" s="1">
        <f t="shared" ref="G56" si="603">G55*$U$3/1000</f>
        <v>0</v>
      </c>
      <c r="H56" s="1">
        <f t="shared" ref="H56" si="604">H55*$U$3/1000</f>
        <v>0</v>
      </c>
      <c r="I56" s="1">
        <f t="shared" ref="I56" si="605">I55*$U$3/1000</f>
        <v>0</v>
      </c>
      <c r="J56" s="1">
        <f t="shared" ref="J56:M56" si="606">J55*$U$3/1000</f>
        <v>0</v>
      </c>
      <c r="K56" s="1">
        <f t="shared" si="606"/>
        <v>0</v>
      </c>
      <c r="L56" s="1">
        <f t="shared" si="606"/>
        <v>0.17100000000000001</v>
      </c>
      <c r="M56" s="1">
        <f t="shared" si="606"/>
        <v>0</v>
      </c>
      <c r="N56" s="1">
        <f t="shared" ref="N56" si="607">N55*$U$3/1000</f>
        <v>0</v>
      </c>
      <c r="O56" s="1">
        <f t="shared" ref="O56" si="608">O55*$U$3/1000</f>
        <v>1.9E-2</v>
      </c>
      <c r="P56" s="1">
        <f t="shared" ref="P56" si="609">P55*$U$3/1000</f>
        <v>0</v>
      </c>
      <c r="Q56" s="1">
        <f t="shared" ref="Q56" si="610">Q55*$U$3/1000</f>
        <v>0</v>
      </c>
      <c r="R56" s="1">
        <f t="shared" ref="R56" si="611">R55*$U$3/1000</f>
        <v>3.0000000000000001E-3</v>
      </c>
      <c r="S56" s="1">
        <f t="shared" ref="S56" si="612">S55*$U$3/1000</f>
        <v>0</v>
      </c>
      <c r="T56" s="1">
        <f t="shared" ref="T56" si="613">T55*$U$3/1000</f>
        <v>0</v>
      </c>
      <c r="U56" s="1">
        <f t="shared" ref="U56" si="614">U55*$U$3/1000</f>
        <v>0</v>
      </c>
      <c r="V56" s="1">
        <f t="shared" ref="V56" si="615">V55*$U$3/1000</f>
        <v>0</v>
      </c>
      <c r="W56" s="1">
        <f t="shared" ref="W56" si="616">W55*$U$3/1000</f>
        <v>0</v>
      </c>
      <c r="X56" s="1">
        <f t="shared" ref="X56" si="617">X55*$U$3/1000</f>
        <v>0</v>
      </c>
      <c r="Y56" s="1">
        <f t="shared" ref="Y56" si="618">Y55*$U$3/1000</f>
        <v>0</v>
      </c>
      <c r="Z56" s="1">
        <f t="shared" ref="Z56" si="619">Z55*$U$3/1000</f>
        <v>0</v>
      </c>
      <c r="AA56" s="1">
        <f t="shared" ref="AA56" si="620">AA55*$U$3/1000</f>
        <v>0.17100000000000001</v>
      </c>
      <c r="AB56" s="1">
        <f t="shared" ref="AB56" si="621">AB55*$U$3/1000</f>
        <v>0</v>
      </c>
      <c r="AC56" s="1">
        <f t="shared" ref="AC56" si="622">AC55*$U$3/1000</f>
        <v>0</v>
      </c>
      <c r="AD56" s="1">
        <f t="shared" ref="AD56" si="623">AD55*$U$3/1000</f>
        <v>0</v>
      </c>
      <c r="AE56" s="1">
        <f t="shared" ref="AE56" si="624">AE55*$U$3/1000</f>
        <v>0</v>
      </c>
      <c r="AF56" s="1">
        <f t="shared" ref="AF56" si="625">AF55*$U$3/1000</f>
        <v>0</v>
      </c>
      <c r="AG56" s="1">
        <f t="shared" ref="AG56" si="626">AG55*$U$3/1000</f>
        <v>0</v>
      </c>
      <c r="AH56" s="1">
        <f t="shared" ref="AH56" si="627">AH55*$U$3/1000</f>
        <v>0</v>
      </c>
      <c r="AI56" s="1">
        <f t="shared" ref="AI56" si="628">AI55*$U$3/1000</f>
        <v>0</v>
      </c>
      <c r="AJ56" s="1">
        <f t="shared" ref="AJ56" si="629">AJ55*$U$3/1000</f>
        <v>0</v>
      </c>
      <c r="AK56" s="1">
        <f t="shared" ref="AK56" si="630">AK55*$U$3/1000</f>
        <v>0</v>
      </c>
      <c r="AL56" s="1">
        <f t="shared" ref="AL56" si="631">AL55*$U$3/1000</f>
        <v>6.0000000000000001E-3</v>
      </c>
      <c r="AM56" s="1">
        <f t="shared" ref="AM56" si="632">AM55*$U$3/1000</f>
        <v>0</v>
      </c>
      <c r="AN56" s="1">
        <f t="shared" ref="AN56" si="633">AN55*$U$3/1000</f>
        <v>0</v>
      </c>
      <c r="AO56" s="1">
        <f t="shared" ref="AO56" si="634">AO55*$U$3/1000</f>
        <v>0</v>
      </c>
    </row>
    <row r="57" spans="1:41" s="25" customFormat="1" ht="18.75" customHeight="1" x14ac:dyDescent="0.25">
      <c r="A57" s="312"/>
      <c r="B57" s="315"/>
      <c r="C57" s="7" t="s">
        <v>76</v>
      </c>
      <c r="D57" s="17" t="s">
        <v>58</v>
      </c>
      <c r="E57" s="17"/>
      <c r="F57" s="1"/>
      <c r="G57" s="1"/>
      <c r="H57" s="1"/>
      <c r="I57" s="1"/>
      <c r="J57" s="1"/>
      <c r="K57" s="1"/>
      <c r="L57" s="18">
        <v>214</v>
      </c>
      <c r="M57" s="18"/>
      <c r="N57" s="18"/>
      <c r="O57" s="18">
        <v>23</v>
      </c>
      <c r="P57" s="18"/>
      <c r="Q57" s="18"/>
      <c r="R57" s="18">
        <v>4</v>
      </c>
      <c r="S57" s="18"/>
      <c r="T57" s="18"/>
      <c r="U57" s="18"/>
      <c r="V57" s="1"/>
      <c r="W57" s="1"/>
      <c r="X57" s="1"/>
      <c r="Y57" s="1"/>
      <c r="Z57" s="1"/>
      <c r="AA57" s="1">
        <v>214</v>
      </c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>
        <v>7.5</v>
      </c>
      <c r="AM57" s="1"/>
      <c r="AN57" s="1"/>
      <c r="AO57" s="5"/>
    </row>
    <row r="58" spans="1:41" s="25" customFormat="1" ht="18.75" customHeight="1" thickBot="1" x14ac:dyDescent="0.3">
      <c r="A58" s="313"/>
      <c r="B58" s="316"/>
      <c r="C58" s="19"/>
      <c r="D58" s="20"/>
      <c r="E58" s="1">
        <f>E57*$U$4/1000</f>
        <v>0</v>
      </c>
      <c r="F58" s="1">
        <f t="shared" ref="F58" si="635">F57*$U$4/1000</f>
        <v>0</v>
      </c>
      <c r="G58" s="1">
        <f t="shared" ref="G58" si="636">G57*$U$4/1000</f>
        <v>0</v>
      </c>
      <c r="H58" s="1">
        <f t="shared" ref="H58" si="637">H57*$U$4/1000</f>
        <v>0</v>
      </c>
      <c r="I58" s="1">
        <f t="shared" ref="I58" si="638">I57*$U$4/1000</f>
        <v>0</v>
      </c>
      <c r="J58" s="1">
        <f t="shared" ref="J58:M58" si="639">J57*$U$4/1000</f>
        <v>0</v>
      </c>
      <c r="K58" s="1">
        <f t="shared" si="639"/>
        <v>0</v>
      </c>
      <c r="L58" s="1">
        <f t="shared" si="639"/>
        <v>0.214</v>
      </c>
      <c r="M58" s="1">
        <f t="shared" si="639"/>
        <v>0</v>
      </c>
      <c r="N58" s="1">
        <f t="shared" ref="N58" si="640">N57*$U$4/1000</f>
        <v>0</v>
      </c>
      <c r="O58" s="1">
        <f t="shared" ref="O58" si="641">O57*$U$4/1000</f>
        <v>2.3E-2</v>
      </c>
      <c r="P58" s="1">
        <f t="shared" ref="P58" si="642">P57*$U$4/1000</f>
        <v>0</v>
      </c>
      <c r="Q58" s="1">
        <f t="shared" ref="Q58" si="643">Q57*$U$4/1000</f>
        <v>0</v>
      </c>
      <c r="R58" s="1">
        <f t="shared" ref="R58" si="644">R57*$U$4/1000</f>
        <v>4.0000000000000001E-3</v>
      </c>
      <c r="S58" s="1">
        <f t="shared" ref="S58" si="645">S57*$U$4/1000</f>
        <v>0</v>
      </c>
      <c r="T58" s="1">
        <f t="shared" ref="T58" si="646">T57*$U$4/1000</f>
        <v>0</v>
      </c>
      <c r="U58" s="1">
        <f t="shared" ref="U58" si="647">U57*$U$4/1000</f>
        <v>0</v>
      </c>
      <c r="V58" s="1">
        <f t="shared" ref="V58" si="648">V57*$U$4/1000</f>
        <v>0</v>
      </c>
      <c r="W58" s="1">
        <f t="shared" ref="W58" si="649">W57*$U$4/1000</f>
        <v>0</v>
      </c>
      <c r="X58" s="1">
        <f t="shared" ref="X58" si="650">X57*$U$4/1000</f>
        <v>0</v>
      </c>
      <c r="Y58" s="1">
        <f t="shared" ref="Y58" si="651">Y57*$U$4/1000</f>
        <v>0</v>
      </c>
      <c r="Z58" s="1">
        <f t="shared" ref="Z58" si="652">Z57*$U$4/1000</f>
        <v>0</v>
      </c>
      <c r="AA58" s="1">
        <f t="shared" ref="AA58" si="653">AA57*$U$4/1000</f>
        <v>0.214</v>
      </c>
      <c r="AB58" s="1">
        <f t="shared" ref="AB58" si="654">AB57*$U$4/1000</f>
        <v>0</v>
      </c>
      <c r="AC58" s="1">
        <f t="shared" ref="AC58" si="655">AC57*$U$4/1000</f>
        <v>0</v>
      </c>
      <c r="AD58" s="1">
        <f t="shared" ref="AD58" si="656">AD57*$U$4/1000</f>
        <v>0</v>
      </c>
      <c r="AE58" s="1">
        <f t="shared" ref="AE58" si="657">AE57*$U$4/1000</f>
        <v>0</v>
      </c>
      <c r="AF58" s="1">
        <f t="shared" ref="AF58" si="658">AF57*$U$4/1000</f>
        <v>0</v>
      </c>
      <c r="AG58" s="1">
        <f t="shared" ref="AG58" si="659">AG57*$U$4/1000</f>
        <v>0</v>
      </c>
      <c r="AH58" s="1">
        <f t="shared" ref="AH58" si="660">AH57*$U$4/1000</f>
        <v>0</v>
      </c>
      <c r="AI58" s="1">
        <f t="shared" ref="AI58" si="661">AI57*$U$4/1000</f>
        <v>0</v>
      </c>
      <c r="AJ58" s="1">
        <f t="shared" ref="AJ58" si="662">AJ57*$U$4/1000</f>
        <v>0</v>
      </c>
      <c r="AK58" s="1">
        <f t="shared" ref="AK58" si="663">AK57*$U$4/1000</f>
        <v>0</v>
      </c>
      <c r="AL58" s="1">
        <f t="shared" ref="AL58" si="664">AL57*$U$4/1000</f>
        <v>7.4999999999999997E-3</v>
      </c>
      <c r="AM58" s="1">
        <f t="shared" ref="AM58" si="665">AM57*$U$4/1000</f>
        <v>0</v>
      </c>
      <c r="AN58" s="1">
        <f t="shared" ref="AN58" si="666">AN57*$U$4/1000</f>
        <v>0</v>
      </c>
      <c r="AO58" s="1">
        <f t="shared" ref="AO58" si="667">AO57*$U$4/1000</f>
        <v>0</v>
      </c>
    </row>
    <row r="59" spans="1:41" s="25" customFormat="1" ht="18.75" customHeight="1" x14ac:dyDescent="0.25">
      <c r="A59" s="311"/>
      <c r="B59" s="314" t="s">
        <v>73</v>
      </c>
      <c r="C59" s="6" t="s">
        <v>77</v>
      </c>
      <c r="D59" s="14" t="s">
        <v>54</v>
      </c>
      <c r="E59" s="14"/>
      <c r="F59" s="3"/>
      <c r="G59" s="3"/>
      <c r="H59" s="3"/>
      <c r="I59" s="3"/>
      <c r="J59" s="3"/>
      <c r="K59" s="3"/>
      <c r="L59" s="15"/>
      <c r="M59" s="15">
        <v>52</v>
      </c>
      <c r="N59" s="15"/>
      <c r="O59" s="15">
        <v>24</v>
      </c>
      <c r="P59" s="15"/>
      <c r="Q59" s="15"/>
      <c r="R59" s="15"/>
      <c r="S59" s="15"/>
      <c r="T59" s="15"/>
      <c r="U59" s="15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>
        <v>10</v>
      </c>
      <c r="AM59" s="3"/>
      <c r="AN59" s="3"/>
      <c r="AO59" s="4"/>
    </row>
    <row r="60" spans="1:41" s="25" customFormat="1" ht="18.75" customHeight="1" x14ac:dyDescent="0.25">
      <c r="A60" s="312"/>
      <c r="B60" s="315"/>
      <c r="C60" s="16"/>
      <c r="D60" s="17"/>
      <c r="E60" s="1">
        <f>E59*$U$3/1000</f>
        <v>0</v>
      </c>
      <c r="F60" s="1">
        <f t="shared" ref="F60" si="668">F59*$U$3/1000</f>
        <v>0</v>
      </c>
      <c r="G60" s="1">
        <f t="shared" ref="G60" si="669">G59*$U$3/1000</f>
        <v>0</v>
      </c>
      <c r="H60" s="1">
        <f t="shared" ref="H60" si="670">H59*$U$3/1000</f>
        <v>0</v>
      </c>
      <c r="I60" s="1">
        <f t="shared" ref="I60" si="671">I59*$U$3/1000</f>
        <v>0</v>
      </c>
      <c r="J60" s="1">
        <f t="shared" ref="J60" si="672">J59*$U$3/1000</f>
        <v>0</v>
      </c>
      <c r="K60" s="1">
        <f t="shared" ref="K60" si="673">K59*$U$3/1000</f>
        <v>0</v>
      </c>
      <c r="L60" s="1">
        <f t="shared" ref="L60" si="674">L59*$U$3/1000</f>
        <v>0</v>
      </c>
      <c r="M60" s="1">
        <f t="shared" ref="M60" si="675">M59*$U$3/1000</f>
        <v>5.1999999999999998E-2</v>
      </c>
      <c r="N60" s="1">
        <f t="shared" ref="N60" si="676">N59*$U$3/1000</f>
        <v>0</v>
      </c>
      <c r="O60" s="1">
        <f t="shared" ref="O60" si="677">O59*$U$3/1000</f>
        <v>2.4E-2</v>
      </c>
      <c r="P60" s="1">
        <f t="shared" ref="P60" si="678">P59*$U$3/1000</f>
        <v>0</v>
      </c>
      <c r="Q60" s="1">
        <f t="shared" ref="Q60" si="679">Q59*$U$3/1000</f>
        <v>0</v>
      </c>
      <c r="R60" s="1">
        <f t="shared" ref="R60" si="680">R59*$U$3/1000</f>
        <v>0</v>
      </c>
      <c r="S60" s="1">
        <f t="shared" ref="S60" si="681">S59*$U$3/1000</f>
        <v>0</v>
      </c>
      <c r="T60" s="1">
        <f t="shared" ref="T60" si="682">T59*$U$3/1000</f>
        <v>0</v>
      </c>
      <c r="U60" s="1">
        <f t="shared" ref="U60" si="683">U59*$U$3/1000</f>
        <v>0</v>
      </c>
      <c r="V60" s="1">
        <f t="shared" ref="V60" si="684">V59*$U$3/1000</f>
        <v>0</v>
      </c>
      <c r="W60" s="1">
        <f t="shared" ref="W60" si="685">W59*$U$3/1000</f>
        <v>0</v>
      </c>
      <c r="X60" s="1">
        <f t="shared" ref="X60" si="686">X59*$U$3/1000</f>
        <v>0</v>
      </c>
      <c r="Y60" s="1">
        <f t="shared" ref="Y60" si="687">Y59*$U$3/1000</f>
        <v>0</v>
      </c>
      <c r="Z60" s="1">
        <f t="shared" ref="Z60" si="688">Z59*$U$3/1000</f>
        <v>0</v>
      </c>
      <c r="AA60" s="1">
        <f t="shared" ref="AA60" si="689">AA59*$U$3/1000</f>
        <v>0</v>
      </c>
      <c r="AB60" s="1">
        <f t="shared" ref="AB60" si="690">AB59*$U$3/1000</f>
        <v>0</v>
      </c>
      <c r="AC60" s="1">
        <f t="shared" ref="AC60" si="691">AC59*$U$3/1000</f>
        <v>0</v>
      </c>
      <c r="AD60" s="1">
        <f t="shared" ref="AD60" si="692">AD59*$U$3/1000</f>
        <v>0</v>
      </c>
      <c r="AE60" s="1">
        <f t="shared" ref="AE60" si="693">AE59*$U$3/1000</f>
        <v>0</v>
      </c>
      <c r="AF60" s="1">
        <f t="shared" ref="AF60" si="694">AF59*$U$3/1000</f>
        <v>0</v>
      </c>
      <c r="AG60" s="1">
        <f t="shared" ref="AG60" si="695">AG59*$U$3/1000</f>
        <v>0</v>
      </c>
      <c r="AH60" s="1">
        <f t="shared" ref="AH60" si="696">AH59*$U$3/1000</f>
        <v>0</v>
      </c>
      <c r="AI60" s="1">
        <f t="shared" ref="AI60" si="697">AI59*$U$3/1000</f>
        <v>0</v>
      </c>
      <c r="AJ60" s="1">
        <f t="shared" ref="AJ60" si="698">AJ59*$U$3/1000</f>
        <v>0</v>
      </c>
      <c r="AK60" s="1">
        <f t="shared" ref="AK60" si="699">AK59*$U$3/1000</f>
        <v>0</v>
      </c>
      <c r="AL60" s="1">
        <f t="shared" ref="AL60" si="700">AL59*$U$3/1000</f>
        <v>0.01</v>
      </c>
      <c r="AM60" s="1">
        <f t="shared" ref="AM60" si="701">AM59*$U$3/1000</f>
        <v>0</v>
      </c>
      <c r="AN60" s="1">
        <f t="shared" ref="AN60" si="702">AN59*$U$3/1000</f>
        <v>0</v>
      </c>
      <c r="AO60" s="1">
        <f t="shared" ref="AO60" si="703">AO59*$U$3/1000</f>
        <v>0</v>
      </c>
    </row>
    <row r="61" spans="1:41" s="25" customFormat="1" ht="18.75" customHeight="1" x14ac:dyDescent="0.25">
      <c r="A61" s="312"/>
      <c r="B61" s="315"/>
      <c r="C61" s="7" t="s">
        <v>77</v>
      </c>
      <c r="D61" s="17" t="s">
        <v>58</v>
      </c>
      <c r="E61" s="17"/>
      <c r="F61" s="1"/>
      <c r="G61" s="1"/>
      <c r="H61" s="1"/>
      <c r="I61" s="1"/>
      <c r="J61" s="1"/>
      <c r="K61" s="1"/>
      <c r="L61" s="18"/>
      <c r="M61" s="18">
        <v>52</v>
      </c>
      <c r="N61" s="18"/>
      <c r="O61" s="18">
        <v>24</v>
      </c>
      <c r="P61" s="18"/>
      <c r="Q61" s="18"/>
      <c r="R61" s="18"/>
      <c r="S61" s="18"/>
      <c r="T61" s="18"/>
      <c r="U61" s="18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>
        <v>10</v>
      </c>
      <c r="AM61" s="1"/>
      <c r="AN61" s="1"/>
      <c r="AO61" s="5"/>
    </row>
    <row r="62" spans="1:41" s="25" customFormat="1" ht="18.75" customHeight="1" thickBot="1" x14ac:dyDescent="0.3">
      <c r="A62" s="313"/>
      <c r="B62" s="316"/>
      <c r="C62" s="19"/>
      <c r="D62" s="20"/>
      <c r="E62" s="1">
        <f>E61*$U$4/1000</f>
        <v>0</v>
      </c>
      <c r="F62" s="1">
        <f t="shared" ref="F62" si="704">F61*$U$4/1000</f>
        <v>0</v>
      </c>
      <c r="G62" s="1">
        <f t="shared" ref="G62" si="705">G61*$U$4/1000</f>
        <v>0</v>
      </c>
      <c r="H62" s="1">
        <f t="shared" ref="H62" si="706">H61*$U$4/1000</f>
        <v>0</v>
      </c>
      <c r="I62" s="1">
        <f t="shared" ref="I62" si="707">I61*$U$4/1000</f>
        <v>0</v>
      </c>
      <c r="J62" s="1">
        <f t="shared" ref="J62" si="708">J61*$U$4/1000</f>
        <v>0</v>
      </c>
      <c r="K62" s="1">
        <f t="shared" ref="K62" si="709">K61*$U$4/1000</f>
        <v>0</v>
      </c>
      <c r="L62" s="1">
        <f t="shared" ref="L62" si="710">L61*$U$4/1000</f>
        <v>0</v>
      </c>
      <c r="M62" s="1">
        <f t="shared" ref="M62" si="711">M61*$U$4/1000</f>
        <v>5.1999999999999998E-2</v>
      </c>
      <c r="N62" s="1">
        <f t="shared" ref="N62" si="712">N61*$U$4/1000</f>
        <v>0</v>
      </c>
      <c r="O62" s="1">
        <f t="shared" ref="O62" si="713">O61*$U$4/1000</f>
        <v>2.4E-2</v>
      </c>
      <c r="P62" s="1">
        <f t="shared" ref="P62" si="714">P61*$U$4/1000</f>
        <v>0</v>
      </c>
      <c r="Q62" s="1">
        <f t="shared" ref="Q62" si="715">Q61*$U$4/1000</f>
        <v>0</v>
      </c>
      <c r="R62" s="1">
        <f t="shared" ref="R62" si="716">R61*$U$4/1000</f>
        <v>0</v>
      </c>
      <c r="S62" s="1">
        <f t="shared" ref="S62" si="717">S61*$U$4/1000</f>
        <v>0</v>
      </c>
      <c r="T62" s="1">
        <f t="shared" ref="T62" si="718">T61*$U$4/1000</f>
        <v>0</v>
      </c>
      <c r="U62" s="1">
        <f t="shared" ref="U62" si="719">U61*$U$4/1000</f>
        <v>0</v>
      </c>
      <c r="V62" s="1">
        <f t="shared" ref="V62" si="720">V61*$U$4/1000</f>
        <v>0</v>
      </c>
      <c r="W62" s="1">
        <f t="shared" ref="W62" si="721">W61*$U$4/1000</f>
        <v>0</v>
      </c>
      <c r="X62" s="1">
        <f t="shared" ref="X62" si="722">X61*$U$4/1000</f>
        <v>0</v>
      </c>
      <c r="Y62" s="1">
        <f t="shared" ref="Y62" si="723">Y61*$U$4/1000</f>
        <v>0</v>
      </c>
      <c r="Z62" s="1">
        <f t="shared" ref="Z62" si="724">Z61*$U$4/1000</f>
        <v>0</v>
      </c>
      <c r="AA62" s="1">
        <f t="shared" ref="AA62" si="725">AA61*$U$4/1000</f>
        <v>0</v>
      </c>
      <c r="AB62" s="1">
        <f t="shared" ref="AB62" si="726">AB61*$U$4/1000</f>
        <v>0</v>
      </c>
      <c r="AC62" s="1">
        <f t="shared" ref="AC62" si="727">AC61*$U$4/1000</f>
        <v>0</v>
      </c>
      <c r="AD62" s="1">
        <f t="shared" ref="AD62" si="728">AD61*$U$4/1000</f>
        <v>0</v>
      </c>
      <c r="AE62" s="1">
        <f t="shared" ref="AE62" si="729">AE61*$U$4/1000</f>
        <v>0</v>
      </c>
      <c r="AF62" s="1">
        <f t="shared" ref="AF62" si="730">AF61*$U$4/1000</f>
        <v>0</v>
      </c>
      <c r="AG62" s="1">
        <f t="shared" ref="AG62" si="731">AG61*$U$4/1000</f>
        <v>0</v>
      </c>
      <c r="AH62" s="1">
        <f t="shared" ref="AH62" si="732">AH61*$U$4/1000</f>
        <v>0</v>
      </c>
      <c r="AI62" s="1">
        <f t="shared" ref="AI62" si="733">AI61*$U$4/1000</f>
        <v>0</v>
      </c>
      <c r="AJ62" s="1">
        <f t="shared" ref="AJ62" si="734">AJ61*$U$4/1000</f>
        <v>0</v>
      </c>
      <c r="AK62" s="1">
        <f t="shared" ref="AK62" si="735">AK61*$U$4/1000</f>
        <v>0</v>
      </c>
      <c r="AL62" s="1">
        <f t="shared" ref="AL62" si="736">AL61*$U$4/1000</f>
        <v>0.01</v>
      </c>
      <c r="AM62" s="1">
        <f t="shared" ref="AM62" si="737">AM61*$U$4/1000</f>
        <v>0</v>
      </c>
      <c r="AN62" s="1">
        <f t="shared" ref="AN62" si="738">AN61*$U$4/1000</f>
        <v>0</v>
      </c>
      <c r="AO62" s="1">
        <f t="shared" ref="AO62" si="739">AO61*$U$4/1000</f>
        <v>0</v>
      </c>
    </row>
    <row r="63" spans="1:41" s="25" customFormat="1" ht="18.75" customHeight="1" x14ac:dyDescent="0.25">
      <c r="A63" s="311"/>
      <c r="B63" s="314" t="s">
        <v>74</v>
      </c>
      <c r="C63" s="6">
        <v>200</v>
      </c>
      <c r="D63" s="14" t="s">
        <v>54</v>
      </c>
      <c r="E63" s="14">
        <v>200</v>
      </c>
      <c r="F63" s="3"/>
      <c r="G63" s="3"/>
      <c r="H63" s="3"/>
      <c r="I63" s="3"/>
      <c r="J63" s="3"/>
      <c r="K63" s="3"/>
      <c r="L63" s="15"/>
      <c r="M63" s="15"/>
      <c r="N63" s="15"/>
      <c r="O63" s="15"/>
      <c r="P63" s="15"/>
      <c r="Q63" s="15"/>
      <c r="R63" s="15"/>
      <c r="S63" s="15"/>
      <c r="T63" s="15">
        <v>1</v>
      </c>
      <c r="U63" s="15"/>
      <c r="V63" s="3">
        <v>10</v>
      </c>
      <c r="W63" s="3">
        <v>20</v>
      </c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4"/>
    </row>
    <row r="64" spans="1:41" s="25" customFormat="1" ht="18.75" customHeight="1" x14ac:dyDescent="0.25">
      <c r="A64" s="312"/>
      <c r="B64" s="315"/>
      <c r="C64" s="16"/>
      <c r="D64" s="17"/>
      <c r="E64" s="1">
        <f>E63*$U$3/1000</f>
        <v>0.2</v>
      </c>
      <c r="F64" s="1">
        <f t="shared" ref="F64" si="740">F63*$U$3/1000</f>
        <v>0</v>
      </c>
      <c r="G64" s="1">
        <f t="shared" ref="G64" si="741">G63*$U$3/1000</f>
        <v>0</v>
      </c>
      <c r="H64" s="1">
        <f t="shared" ref="H64" si="742">H63*$U$3/1000</f>
        <v>0</v>
      </c>
      <c r="I64" s="1">
        <f t="shared" ref="I64" si="743">I63*$U$3/1000</f>
        <v>0</v>
      </c>
      <c r="J64" s="1">
        <f t="shared" ref="J64" si="744">J63*$U$3/1000</f>
        <v>0</v>
      </c>
      <c r="K64" s="1">
        <f t="shared" ref="K64" si="745">K63*$U$3/1000</f>
        <v>0</v>
      </c>
      <c r="L64" s="1">
        <f t="shared" ref="L64" si="746">L63*$U$3/1000</f>
        <v>0</v>
      </c>
      <c r="M64" s="1">
        <f t="shared" ref="M64" si="747">M63*$U$3/1000</f>
        <v>0</v>
      </c>
      <c r="N64" s="1">
        <f t="shared" ref="N64" si="748">N63*$U$3/1000</f>
        <v>0</v>
      </c>
      <c r="O64" s="1">
        <f t="shared" ref="O64" si="749">O63*$U$3/1000</f>
        <v>0</v>
      </c>
      <c r="P64" s="1">
        <f t="shared" ref="P64" si="750">P63*$U$3/1000</f>
        <v>0</v>
      </c>
      <c r="Q64" s="1">
        <f t="shared" ref="Q64" si="751">Q63*$U$3/1000</f>
        <v>0</v>
      </c>
      <c r="R64" s="1">
        <f t="shared" ref="R64" si="752">R63*$U$3/1000</f>
        <v>0</v>
      </c>
      <c r="S64" s="1">
        <f t="shared" ref="S64" si="753">S63*$U$3/1000</f>
        <v>0</v>
      </c>
      <c r="T64" s="1">
        <f t="shared" ref="T64" si="754">T63*$U$3/1000</f>
        <v>1E-3</v>
      </c>
      <c r="U64" s="1">
        <f t="shared" ref="U64" si="755">U63*$U$3/1000</f>
        <v>0</v>
      </c>
      <c r="V64" s="1">
        <f t="shared" ref="V64" si="756">V63*$U$3/1000</f>
        <v>0.01</v>
      </c>
      <c r="W64" s="1">
        <f t="shared" ref="W64" si="757">W63*$U$3/1000</f>
        <v>0.02</v>
      </c>
      <c r="X64" s="1">
        <f t="shared" ref="X64" si="758">X63*$U$3/1000</f>
        <v>0</v>
      </c>
      <c r="Y64" s="1">
        <f t="shared" ref="Y64" si="759">Y63*$U$3/1000</f>
        <v>0</v>
      </c>
      <c r="Z64" s="1">
        <f t="shared" ref="Z64" si="760">Z63*$U$3/1000</f>
        <v>0</v>
      </c>
      <c r="AA64" s="1">
        <f t="shared" ref="AA64" si="761">AA63*$U$3/1000</f>
        <v>0</v>
      </c>
      <c r="AB64" s="1">
        <f t="shared" ref="AB64" si="762">AB63*$U$3/1000</f>
        <v>0</v>
      </c>
      <c r="AC64" s="1">
        <f t="shared" ref="AC64" si="763">AC63*$U$3/1000</f>
        <v>0</v>
      </c>
      <c r="AD64" s="1">
        <f t="shared" ref="AD64" si="764">AD63*$U$3/1000</f>
        <v>0</v>
      </c>
      <c r="AE64" s="1">
        <f t="shared" ref="AE64" si="765">AE63*$U$3/1000</f>
        <v>0</v>
      </c>
      <c r="AF64" s="1">
        <f t="shared" ref="AF64" si="766">AF63*$U$3/1000</f>
        <v>0</v>
      </c>
      <c r="AG64" s="1">
        <f t="shared" ref="AG64" si="767">AG63*$U$3/1000</f>
        <v>0</v>
      </c>
      <c r="AH64" s="1">
        <f t="shared" ref="AH64" si="768">AH63*$U$3/1000</f>
        <v>0</v>
      </c>
      <c r="AI64" s="1">
        <f t="shared" ref="AI64" si="769">AI63*$U$3/1000</f>
        <v>0</v>
      </c>
      <c r="AJ64" s="1">
        <f t="shared" ref="AJ64" si="770">AJ63*$U$3/1000</f>
        <v>0</v>
      </c>
      <c r="AK64" s="1">
        <f t="shared" ref="AK64" si="771">AK63*$U$3/1000</f>
        <v>0</v>
      </c>
      <c r="AL64" s="1">
        <f t="shared" ref="AL64" si="772">AL63*$U$3/1000</f>
        <v>0</v>
      </c>
      <c r="AM64" s="1">
        <f t="shared" ref="AM64" si="773">AM63*$U$3/1000</f>
        <v>0</v>
      </c>
      <c r="AN64" s="1">
        <f t="shared" ref="AN64" si="774">AN63*$U$3/1000</f>
        <v>0</v>
      </c>
      <c r="AO64" s="1">
        <f t="shared" ref="AO64" si="775">AO63*$U$3/1000</f>
        <v>0</v>
      </c>
    </row>
    <row r="65" spans="1:41" s="25" customFormat="1" ht="18.75" customHeight="1" x14ac:dyDescent="0.25">
      <c r="A65" s="312"/>
      <c r="B65" s="315"/>
      <c r="C65" s="7">
        <v>200</v>
      </c>
      <c r="D65" s="17" t="s">
        <v>58</v>
      </c>
      <c r="E65" s="17">
        <v>200</v>
      </c>
      <c r="F65" s="1"/>
      <c r="G65" s="1"/>
      <c r="H65" s="1"/>
      <c r="I65" s="1"/>
      <c r="J65" s="1"/>
      <c r="K65" s="1"/>
      <c r="L65" s="18"/>
      <c r="M65" s="18"/>
      <c r="N65" s="18"/>
      <c r="O65" s="18"/>
      <c r="P65" s="18"/>
      <c r="Q65" s="18"/>
      <c r="R65" s="18"/>
      <c r="S65" s="18"/>
      <c r="T65" s="18">
        <v>1</v>
      </c>
      <c r="U65" s="18"/>
      <c r="V65" s="1">
        <v>10</v>
      </c>
      <c r="W65" s="1">
        <v>20</v>
      </c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5"/>
    </row>
    <row r="66" spans="1:41" s="25" customFormat="1" ht="18.75" customHeight="1" thickBot="1" x14ac:dyDescent="0.3">
      <c r="A66" s="313"/>
      <c r="B66" s="316"/>
      <c r="C66" s="19"/>
      <c r="D66" s="20"/>
      <c r="E66" s="1">
        <f>E65*$U$4/1000</f>
        <v>0.2</v>
      </c>
      <c r="F66" s="1">
        <f t="shared" ref="F66" si="776">F65*$U$4/1000</f>
        <v>0</v>
      </c>
      <c r="G66" s="1">
        <f t="shared" ref="G66" si="777">G65*$U$4/1000</f>
        <v>0</v>
      </c>
      <c r="H66" s="1">
        <f t="shared" ref="H66" si="778">H65*$U$4/1000</f>
        <v>0</v>
      </c>
      <c r="I66" s="1">
        <f t="shared" ref="I66" si="779">I65*$U$4/1000</f>
        <v>0</v>
      </c>
      <c r="J66" s="1">
        <f t="shared" ref="J66" si="780">J65*$U$4/1000</f>
        <v>0</v>
      </c>
      <c r="K66" s="1">
        <f t="shared" ref="K66" si="781">K65*$U$4/1000</f>
        <v>0</v>
      </c>
      <c r="L66" s="1">
        <f t="shared" ref="L66" si="782">L65*$U$4/1000</f>
        <v>0</v>
      </c>
      <c r="M66" s="1">
        <f t="shared" ref="M66" si="783">M65*$U$4/1000</f>
        <v>0</v>
      </c>
      <c r="N66" s="1">
        <f t="shared" ref="N66" si="784">N65*$U$4/1000</f>
        <v>0</v>
      </c>
      <c r="O66" s="1">
        <f t="shared" ref="O66" si="785">O65*$U$4/1000</f>
        <v>0</v>
      </c>
      <c r="P66" s="1">
        <f t="shared" ref="P66" si="786">P65*$U$4/1000</f>
        <v>0</v>
      </c>
      <c r="Q66" s="1">
        <f t="shared" ref="Q66" si="787">Q65*$U$4/1000</f>
        <v>0</v>
      </c>
      <c r="R66" s="1">
        <f t="shared" ref="R66" si="788">R65*$U$4/1000</f>
        <v>0</v>
      </c>
      <c r="S66" s="1">
        <f t="shared" ref="S66" si="789">S65*$U$4/1000</f>
        <v>0</v>
      </c>
      <c r="T66" s="1">
        <f t="shared" ref="T66" si="790">T65*$U$4/1000</f>
        <v>1E-3</v>
      </c>
      <c r="U66" s="1">
        <f t="shared" ref="U66" si="791">U65*$U$4/1000</f>
        <v>0</v>
      </c>
      <c r="V66" s="1">
        <f t="shared" ref="V66" si="792">V65*$U$4/1000</f>
        <v>0.01</v>
      </c>
      <c r="W66" s="1">
        <f t="shared" ref="W66" si="793">W65*$U$4/1000</f>
        <v>0.02</v>
      </c>
      <c r="X66" s="1">
        <f t="shared" ref="X66" si="794">X65*$U$4/1000</f>
        <v>0</v>
      </c>
      <c r="Y66" s="1">
        <f t="shared" ref="Y66" si="795">Y65*$U$4/1000</f>
        <v>0</v>
      </c>
      <c r="Z66" s="1">
        <f t="shared" ref="Z66" si="796">Z65*$U$4/1000</f>
        <v>0</v>
      </c>
      <c r="AA66" s="1">
        <f t="shared" ref="AA66" si="797">AA65*$U$4/1000</f>
        <v>0</v>
      </c>
      <c r="AB66" s="1">
        <f t="shared" ref="AB66" si="798">AB65*$U$4/1000</f>
        <v>0</v>
      </c>
      <c r="AC66" s="1">
        <f t="shared" ref="AC66" si="799">AC65*$U$4/1000</f>
        <v>0</v>
      </c>
      <c r="AD66" s="1">
        <f t="shared" ref="AD66" si="800">AD65*$U$4/1000</f>
        <v>0</v>
      </c>
      <c r="AE66" s="1">
        <f t="shared" ref="AE66" si="801">AE65*$U$4/1000</f>
        <v>0</v>
      </c>
      <c r="AF66" s="1">
        <f t="shared" ref="AF66" si="802">AF65*$U$4/1000</f>
        <v>0</v>
      </c>
      <c r="AG66" s="1">
        <f t="shared" ref="AG66" si="803">AG65*$U$4/1000</f>
        <v>0</v>
      </c>
      <c r="AH66" s="1">
        <f t="shared" ref="AH66" si="804">AH65*$U$4/1000</f>
        <v>0</v>
      </c>
      <c r="AI66" s="1">
        <f t="shared" ref="AI66" si="805">AI65*$U$4/1000</f>
        <v>0</v>
      </c>
      <c r="AJ66" s="1">
        <f t="shared" ref="AJ66" si="806">AJ65*$U$4/1000</f>
        <v>0</v>
      </c>
      <c r="AK66" s="1">
        <f t="shared" ref="AK66" si="807">AK65*$U$4/1000</f>
        <v>0</v>
      </c>
      <c r="AL66" s="1">
        <f t="shared" ref="AL66" si="808">AL65*$U$4/1000</f>
        <v>0</v>
      </c>
      <c r="AM66" s="1">
        <f t="shared" ref="AM66" si="809">AM65*$U$4/1000</f>
        <v>0</v>
      </c>
      <c r="AN66" s="1">
        <f t="shared" ref="AN66" si="810">AN65*$U$4/1000</f>
        <v>0</v>
      </c>
      <c r="AO66" s="1">
        <f t="shared" ref="AO66" si="811">AO65*$U$4/1000</f>
        <v>0</v>
      </c>
    </row>
    <row r="67" spans="1:41" s="25" customFormat="1" ht="18.75" customHeight="1" x14ac:dyDescent="0.25">
      <c r="A67" s="311"/>
      <c r="B67" s="314" t="s">
        <v>69</v>
      </c>
      <c r="C67" s="6">
        <v>100</v>
      </c>
      <c r="D67" s="14" t="s">
        <v>54</v>
      </c>
      <c r="E67" s="14"/>
      <c r="F67" s="3">
        <v>50</v>
      </c>
      <c r="G67" s="3">
        <v>50</v>
      </c>
      <c r="H67" s="3"/>
      <c r="I67" s="3"/>
      <c r="J67" s="3"/>
      <c r="K67" s="3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4"/>
    </row>
    <row r="68" spans="1:41" s="25" customFormat="1" ht="18.75" customHeight="1" x14ac:dyDescent="0.25">
      <c r="A68" s="312"/>
      <c r="B68" s="315"/>
      <c r="C68" s="16"/>
      <c r="D68" s="17"/>
      <c r="E68" s="1">
        <f>E67*$U$3/1000</f>
        <v>0</v>
      </c>
      <c r="F68" s="1">
        <f t="shared" ref="F68" si="812">F67*$U$3/1000</f>
        <v>0.05</v>
      </c>
      <c r="G68" s="1">
        <f t="shared" ref="G68" si="813">G67*$U$3/1000</f>
        <v>0.05</v>
      </c>
      <c r="H68" s="1">
        <f t="shared" ref="H68" si="814">H67*$U$3/1000</f>
        <v>0</v>
      </c>
      <c r="I68" s="1">
        <f t="shared" ref="I68" si="815">I67*$U$3/1000</f>
        <v>0</v>
      </c>
      <c r="J68" s="1">
        <f t="shared" ref="J68" si="816">J67*$U$3/1000</f>
        <v>0</v>
      </c>
      <c r="K68" s="1">
        <f t="shared" ref="K68" si="817">K67*$U$3/1000</f>
        <v>0</v>
      </c>
      <c r="L68" s="1">
        <f t="shared" ref="L68" si="818">L67*$U$3/1000</f>
        <v>0</v>
      </c>
      <c r="M68" s="1">
        <f t="shared" ref="M68" si="819">M67*$U$3/1000</f>
        <v>0</v>
      </c>
      <c r="N68" s="1">
        <f t="shared" ref="N68" si="820">N67*$U$3/1000</f>
        <v>0</v>
      </c>
      <c r="O68" s="1">
        <f t="shared" ref="O68" si="821">O67*$U$3/1000</f>
        <v>0</v>
      </c>
      <c r="P68" s="1">
        <f t="shared" ref="P68" si="822">P67*$U$3/1000</f>
        <v>0</v>
      </c>
      <c r="Q68" s="1">
        <f t="shared" ref="Q68" si="823">Q67*$U$3/1000</f>
        <v>0</v>
      </c>
      <c r="R68" s="1">
        <f t="shared" ref="R68" si="824">R67*$U$3/1000</f>
        <v>0</v>
      </c>
      <c r="S68" s="1">
        <f t="shared" ref="S68" si="825">S67*$U$3/1000</f>
        <v>0</v>
      </c>
      <c r="T68" s="1">
        <f t="shared" ref="T68" si="826">T67*$U$3/1000</f>
        <v>0</v>
      </c>
      <c r="U68" s="1">
        <f t="shared" ref="U68" si="827">U67*$U$3/1000</f>
        <v>0</v>
      </c>
      <c r="V68" s="1">
        <f t="shared" ref="V68" si="828">V67*$U$3/1000</f>
        <v>0</v>
      </c>
      <c r="W68" s="1">
        <f t="shared" ref="W68" si="829">W67*$U$3/1000</f>
        <v>0</v>
      </c>
      <c r="X68" s="1">
        <f t="shared" ref="X68" si="830">X67*$U$3/1000</f>
        <v>0</v>
      </c>
      <c r="Y68" s="1">
        <f t="shared" ref="Y68" si="831">Y67*$U$3/1000</f>
        <v>0</v>
      </c>
      <c r="Z68" s="1">
        <f t="shared" ref="Z68" si="832">Z67*$U$3/1000</f>
        <v>0</v>
      </c>
      <c r="AA68" s="1">
        <f t="shared" ref="AA68" si="833">AA67*$U$3/1000</f>
        <v>0</v>
      </c>
      <c r="AB68" s="1">
        <f t="shared" ref="AB68" si="834">AB67*$U$3/1000</f>
        <v>0</v>
      </c>
      <c r="AC68" s="1">
        <f t="shared" ref="AC68" si="835">AC67*$U$3/1000</f>
        <v>0</v>
      </c>
      <c r="AD68" s="1">
        <f t="shared" ref="AD68" si="836">AD67*$U$3/1000</f>
        <v>0</v>
      </c>
      <c r="AE68" s="1">
        <f t="shared" ref="AE68" si="837">AE67*$U$3/1000</f>
        <v>0</v>
      </c>
      <c r="AF68" s="1">
        <f t="shared" ref="AF68" si="838">AF67*$U$3/1000</f>
        <v>0</v>
      </c>
      <c r="AG68" s="1">
        <f t="shared" ref="AG68" si="839">AG67*$U$3/1000</f>
        <v>0</v>
      </c>
      <c r="AH68" s="1">
        <f t="shared" ref="AH68" si="840">AH67*$U$3/1000</f>
        <v>0</v>
      </c>
      <c r="AI68" s="1">
        <f t="shared" ref="AI68" si="841">AI67*$U$3/1000</f>
        <v>0</v>
      </c>
      <c r="AJ68" s="1">
        <f t="shared" ref="AJ68" si="842">AJ67*$U$3/1000</f>
        <v>0</v>
      </c>
      <c r="AK68" s="1">
        <f t="shared" ref="AK68" si="843">AK67*$U$3/1000</f>
        <v>0</v>
      </c>
      <c r="AL68" s="1">
        <f t="shared" ref="AL68" si="844">AL67*$U$3/1000</f>
        <v>0</v>
      </c>
      <c r="AM68" s="1">
        <f t="shared" ref="AM68" si="845">AM67*$U$3/1000</f>
        <v>0</v>
      </c>
      <c r="AN68" s="1">
        <f t="shared" ref="AN68" si="846">AN67*$U$3/1000</f>
        <v>0</v>
      </c>
      <c r="AO68" s="1">
        <f t="shared" ref="AO68" si="847">AO67*$U$3/1000</f>
        <v>0</v>
      </c>
    </row>
    <row r="69" spans="1:41" s="25" customFormat="1" ht="18.75" customHeight="1" x14ac:dyDescent="0.25">
      <c r="A69" s="312"/>
      <c r="B69" s="315"/>
      <c r="C69" s="7">
        <v>100</v>
      </c>
      <c r="D69" s="17" t="s">
        <v>58</v>
      </c>
      <c r="E69" s="17"/>
      <c r="F69" s="1">
        <v>50</v>
      </c>
      <c r="G69" s="1">
        <v>50</v>
      </c>
      <c r="H69" s="1"/>
      <c r="I69" s="1"/>
      <c r="J69" s="1"/>
      <c r="K69" s="1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5"/>
    </row>
    <row r="70" spans="1:41" s="25" customFormat="1" ht="18.75" customHeight="1" thickBot="1" x14ac:dyDescent="0.3">
      <c r="A70" s="313"/>
      <c r="B70" s="316"/>
      <c r="C70" s="19"/>
      <c r="D70" s="20"/>
      <c r="E70" s="1">
        <f>E69*$U$4/1000</f>
        <v>0</v>
      </c>
      <c r="F70" s="1">
        <f t="shared" ref="F70" si="848">F69*$U$4/1000</f>
        <v>0.05</v>
      </c>
      <c r="G70" s="1">
        <f t="shared" ref="G70" si="849">G69*$U$4/1000</f>
        <v>0.05</v>
      </c>
      <c r="H70" s="1">
        <f t="shared" ref="H70" si="850">H69*$U$4/1000</f>
        <v>0</v>
      </c>
      <c r="I70" s="1">
        <f t="shared" ref="I70" si="851">I69*$U$4/1000</f>
        <v>0</v>
      </c>
      <c r="J70" s="1">
        <f t="shared" ref="J70" si="852">J69*$U$4/1000</f>
        <v>0</v>
      </c>
      <c r="K70" s="1">
        <f t="shared" ref="K70" si="853">K69*$U$4/1000</f>
        <v>0</v>
      </c>
      <c r="L70" s="1">
        <f t="shared" ref="L70" si="854">L69*$U$4/1000</f>
        <v>0</v>
      </c>
      <c r="M70" s="1">
        <f t="shared" ref="M70" si="855">M69*$U$4/1000</f>
        <v>0</v>
      </c>
      <c r="N70" s="1">
        <f t="shared" ref="N70" si="856">N69*$U$4/1000</f>
        <v>0</v>
      </c>
      <c r="O70" s="1">
        <f t="shared" ref="O70" si="857">O69*$U$4/1000</f>
        <v>0</v>
      </c>
      <c r="P70" s="1">
        <f t="shared" ref="P70" si="858">P69*$U$4/1000</f>
        <v>0</v>
      </c>
      <c r="Q70" s="1">
        <f t="shared" ref="Q70" si="859">Q69*$U$4/1000</f>
        <v>0</v>
      </c>
      <c r="R70" s="1">
        <f t="shared" ref="R70" si="860">R69*$U$4/1000</f>
        <v>0</v>
      </c>
      <c r="S70" s="1">
        <f t="shared" ref="S70" si="861">S69*$U$4/1000</f>
        <v>0</v>
      </c>
      <c r="T70" s="1">
        <f t="shared" ref="T70" si="862">T69*$U$4/1000</f>
        <v>0</v>
      </c>
      <c r="U70" s="1">
        <f t="shared" ref="U70" si="863">U69*$U$4/1000</f>
        <v>0</v>
      </c>
      <c r="V70" s="1">
        <f t="shared" ref="V70" si="864">V69*$U$4/1000</f>
        <v>0</v>
      </c>
      <c r="W70" s="1">
        <f t="shared" ref="W70" si="865">W69*$U$4/1000</f>
        <v>0</v>
      </c>
      <c r="X70" s="1">
        <f t="shared" ref="X70" si="866">X69*$U$4/1000</f>
        <v>0</v>
      </c>
      <c r="Y70" s="1">
        <f t="shared" ref="Y70" si="867">Y69*$U$4/1000</f>
        <v>0</v>
      </c>
      <c r="Z70" s="1">
        <f t="shared" ref="Z70" si="868">Z69*$U$4/1000</f>
        <v>0</v>
      </c>
      <c r="AA70" s="1">
        <f t="shared" ref="AA70" si="869">AA69*$U$4/1000</f>
        <v>0</v>
      </c>
      <c r="AB70" s="1">
        <f t="shared" ref="AB70" si="870">AB69*$U$4/1000</f>
        <v>0</v>
      </c>
      <c r="AC70" s="1">
        <f t="shared" ref="AC70" si="871">AC69*$U$4/1000</f>
        <v>0</v>
      </c>
      <c r="AD70" s="1">
        <f t="shared" ref="AD70" si="872">AD69*$U$4/1000</f>
        <v>0</v>
      </c>
      <c r="AE70" s="1">
        <f t="shared" ref="AE70" si="873">AE69*$U$4/1000</f>
        <v>0</v>
      </c>
      <c r="AF70" s="1">
        <f t="shared" ref="AF70" si="874">AF69*$U$4/1000</f>
        <v>0</v>
      </c>
      <c r="AG70" s="1">
        <f t="shared" ref="AG70" si="875">AG69*$U$4/1000</f>
        <v>0</v>
      </c>
      <c r="AH70" s="1">
        <f t="shared" ref="AH70" si="876">AH69*$U$4/1000</f>
        <v>0</v>
      </c>
      <c r="AI70" s="1">
        <f t="shared" ref="AI70" si="877">AI69*$U$4/1000</f>
        <v>0</v>
      </c>
      <c r="AJ70" s="1">
        <f t="shared" ref="AJ70" si="878">AJ69*$U$4/1000</f>
        <v>0</v>
      </c>
      <c r="AK70" s="1">
        <f t="shared" ref="AK70" si="879">AK69*$U$4/1000</f>
        <v>0</v>
      </c>
      <c r="AL70" s="1">
        <f t="shared" ref="AL70" si="880">AL69*$U$4/1000</f>
        <v>0</v>
      </c>
      <c r="AM70" s="1">
        <f t="shared" ref="AM70" si="881">AM69*$U$4/1000</f>
        <v>0</v>
      </c>
      <c r="AN70" s="1">
        <f t="shared" ref="AN70" si="882">AN69*$U$4/1000</f>
        <v>0</v>
      </c>
      <c r="AO70" s="1">
        <f t="shared" ref="AO70" si="883">AO69*$U$4/1000</f>
        <v>0</v>
      </c>
    </row>
    <row r="71" spans="1:41" s="25" customFormat="1" ht="18.75" customHeight="1" x14ac:dyDescent="0.25">
      <c r="A71" s="311"/>
      <c r="B71" s="314"/>
      <c r="C71" s="6"/>
      <c r="D71" s="14" t="s">
        <v>54</v>
      </c>
      <c r="E71" s="14"/>
      <c r="F71" s="3"/>
      <c r="G71" s="3"/>
      <c r="H71" s="3"/>
      <c r="I71" s="3"/>
      <c r="J71" s="3"/>
      <c r="K71" s="3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4"/>
    </row>
    <row r="72" spans="1:41" s="25" customFormat="1" ht="18.75" customHeight="1" x14ac:dyDescent="0.25">
      <c r="A72" s="312"/>
      <c r="B72" s="315"/>
      <c r="C72" s="16"/>
      <c r="D72" s="17"/>
      <c r="E72" s="1">
        <f>E71*$U$3/1000</f>
        <v>0</v>
      </c>
      <c r="F72" s="1">
        <f t="shared" ref="F72" si="884">F71*$U$3/1000</f>
        <v>0</v>
      </c>
      <c r="G72" s="1">
        <f t="shared" ref="G72" si="885">G71*$U$3/1000</f>
        <v>0</v>
      </c>
      <c r="H72" s="1">
        <f t="shared" ref="H72" si="886">H71*$U$3/1000</f>
        <v>0</v>
      </c>
      <c r="I72" s="1">
        <f t="shared" ref="I72" si="887">I71*$U$3/1000</f>
        <v>0</v>
      </c>
      <c r="J72" s="1">
        <f t="shared" ref="J72" si="888">J71*$U$3/1000</f>
        <v>0</v>
      </c>
      <c r="K72" s="1">
        <f t="shared" ref="K72" si="889">K71*$U$3/1000</f>
        <v>0</v>
      </c>
      <c r="L72" s="1">
        <f t="shared" ref="L72" si="890">L71*$U$3/1000</f>
        <v>0</v>
      </c>
      <c r="M72" s="1">
        <f t="shared" ref="M72" si="891">M71*$U$3/1000</f>
        <v>0</v>
      </c>
      <c r="N72" s="1">
        <f t="shared" ref="N72" si="892">N71*$U$3/1000</f>
        <v>0</v>
      </c>
      <c r="O72" s="1">
        <f t="shared" ref="O72" si="893">O71*$U$3/1000</f>
        <v>0</v>
      </c>
      <c r="P72" s="1">
        <f t="shared" ref="P72" si="894">P71*$U$3/1000</f>
        <v>0</v>
      </c>
      <c r="Q72" s="1">
        <f t="shared" ref="Q72" si="895">Q71*$U$3/1000</f>
        <v>0</v>
      </c>
      <c r="R72" s="1">
        <f t="shared" ref="R72" si="896">R71*$U$3/1000</f>
        <v>0</v>
      </c>
      <c r="S72" s="1">
        <f t="shared" ref="S72" si="897">S71*$U$3/1000</f>
        <v>0</v>
      </c>
      <c r="T72" s="1">
        <f t="shared" ref="T72" si="898">T71*$U$3/1000</f>
        <v>0</v>
      </c>
      <c r="U72" s="1">
        <f t="shared" ref="U72" si="899">U71*$U$3/1000</f>
        <v>0</v>
      </c>
      <c r="V72" s="1">
        <f t="shared" ref="V72" si="900">V71*$U$3/1000</f>
        <v>0</v>
      </c>
      <c r="W72" s="1">
        <f t="shared" ref="W72" si="901">W71*$U$3/1000</f>
        <v>0</v>
      </c>
      <c r="X72" s="1">
        <f t="shared" ref="X72" si="902">X71*$U$3/1000</f>
        <v>0</v>
      </c>
      <c r="Y72" s="1">
        <f t="shared" ref="Y72" si="903">Y71*$U$3/1000</f>
        <v>0</v>
      </c>
      <c r="Z72" s="1">
        <f t="shared" ref="Z72" si="904">Z71*$U$3/1000</f>
        <v>0</v>
      </c>
      <c r="AA72" s="1">
        <f t="shared" ref="AA72" si="905">AA71*$U$3/1000</f>
        <v>0</v>
      </c>
      <c r="AB72" s="1">
        <f t="shared" ref="AB72" si="906">AB71*$U$3/1000</f>
        <v>0</v>
      </c>
      <c r="AC72" s="1">
        <f t="shared" ref="AC72" si="907">AC71*$U$3/1000</f>
        <v>0</v>
      </c>
      <c r="AD72" s="1">
        <f t="shared" ref="AD72" si="908">AD71*$U$3/1000</f>
        <v>0</v>
      </c>
      <c r="AE72" s="1">
        <f t="shared" ref="AE72" si="909">AE71*$U$3/1000</f>
        <v>0</v>
      </c>
      <c r="AF72" s="1">
        <f t="shared" ref="AF72" si="910">AF71*$U$3/1000</f>
        <v>0</v>
      </c>
      <c r="AG72" s="1">
        <f t="shared" ref="AG72" si="911">AG71*$U$3/1000</f>
        <v>0</v>
      </c>
      <c r="AH72" s="1">
        <f t="shared" ref="AH72" si="912">AH71*$U$3/1000</f>
        <v>0</v>
      </c>
      <c r="AI72" s="1">
        <f t="shared" ref="AI72" si="913">AI71*$U$3/1000</f>
        <v>0</v>
      </c>
      <c r="AJ72" s="1">
        <f t="shared" ref="AJ72" si="914">AJ71*$U$3/1000</f>
        <v>0</v>
      </c>
      <c r="AK72" s="1">
        <f t="shared" ref="AK72" si="915">AK71*$U$3/1000</f>
        <v>0</v>
      </c>
      <c r="AL72" s="1">
        <f t="shared" ref="AL72" si="916">AL71*$U$3/1000</f>
        <v>0</v>
      </c>
      <c r="AM72" s="1">
        <f t="shared" ref="AM72" si="917">AM71*$U$3/1000</f>
        <v>0</v>
      </c>
      <c r="AN72" s="1">
        <f t="shared" ref="AN72" si="918">AN71*$U$3/1000</f>
        <v>0</v>
      </c>
      <c r="AO72" s="1">
        <f t="shared" ref="AO72" si="919">AO71*$U$3/1000</f>
        <v>0</v>
      </c>
    </row>
    <row r="73" spans="1:41" s="25" customFormat="1" ht="18.75" customHeight="1" x14ac:dyDescent="0.25">
      <c r="A73" s="312"/>
      <c r="B73" s="315"/>
      <c r="C73" s="7"/>
      <c r="D73" s="17" t="s">
        <v>58</v>
      </c>
      <c r="E73" s="17"/>
      <c r="F73" s="1"/>
      <c r="G73" s="1"/>
      <c r="H73" s="1"/>
      <c r="I73" s="1"/>
      <c r="J73" s="1"/>
      <c r="K73" s="1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5"/>
    </row>
    <row r="74" spans="1:41" s="25" customFormat="1" ht="18.75" customHeight="1" thickBot="1" x14ac:dyDescent="0.3">
      <c r="A74" s="313"/>
      <c r="B74" s="316"/>
      <c r="C74" s="19"/>
      <c r="D74" s="20"/>
      <c r="E74" s="1">
        <f>E73*$U$4/1000</f>
        <v>0</v>
      </c>
      <c r="F74" s="1">
        <f t="shared" ref="F74" si="920">F73*$U$4/1000</f>
        <v>0</v>
      </c>
      <c r="G74" s="1">
        <f t="shared" ref="G74" si="921">G73*$U$4/1000</f>
        <v>0</v>
      </c>
      <c r="H74" s="1">
        <f t="shared" ref="H74" si="922">H73*$U$4/1000</f>
        <v>0</v>
      </c>
      <c r="I74" s="1">
        <f t="shared" ref="I74" si="923">I73*$U$4/1000</f>
        <v>0</v>
      </c>
      <c r="J74" s="1">
        <f t="shared" ref="J74" si="924">J73*$U$4/1000</f>
        <v>0</v>
      </c>
      <c r="K74" s="1">
        <f t="shared" ref="K74" si="925">K73*$U$4/1000</f>
        <v>0</v>
      </c>
      <c r="L74" s="1">
        <f t="shared" ref="L74" si="926">L73*$U$4/1000</f>
        <v>0</v>
      </c>
      <c r="M74" s="1">
        <f t="shared" ref="M74" si="927">M73*$U$4/1000</f>
        <v>0</v>
      </c>
      <c r="N74" s="1">
        <f t="shared" ref="N74" si="928">N73*$U$4/1000</f>
        <v>0</v>
      </c>
      <c r="O74" s="1">
        <f t="shared" ref="O74" si="929">O73*$U$4/1000</f>
        <v>0</v>
      </c>
      <c r="P74" s="1">
        <f t="shared" ref="P74" si="930">P73*$U$4/1000</f>
        <v>0</v>
      </c>
      <c r="Q74" s="1">
        <f t="shared" ref="Q74" si="931">Q73*$U$4/1000</f>
        <v>0</v>
      </c>
      <c r="R74" s="1">
        <f t="shared" ref="R74" si="932">R73*$U$4/1000</f>
        <v>0</v>
      </c>
      <c r="S74" s="1">
        <f t="shared" ref="S74" si="933">S73*$U$4/1000</f>
        <v>0</v>
      </c>
      <c r="T74" s="1">
        <f t="shared" ref="T74" si="934">T73*$U$4/1000</f>
        <v>0</v>
      </c>
      <c r="U74" s="1">
        <f t="shared" ref="U74" si="935">U73*$U$4/1000</f>
        <v>0</v>
      </c>
      <c r="V74" s="1">
        <f t="shared" ref="V74" si="936">V73*$U$4/1000</f>
        <v>0</v>
      </c>
      <c r="W74" s="1">
        <f t="shared" ref="W74" si="937">W73*$U$4/1000</f>
        <v>0</v>
      </c>
      <c r="X74" s="1">
        <f t="shared" ref="X74" si="938">X73*$U$4/1000</f>
        <v>0</v>
      </c>
      <c r="Y74" s="1">
        <f t="shared" ref="Y74" si="939">Y73*$U$4/1000</f>
        <v>0</v>
      </c>
      <c r="Z74" s="1">
        <f t="shared" ref="Z74" si="940">Z73*$U$4/1000</f>
        <v>0</v>
      </c>
      <c r="AA74" s="1">
        <f t="shared" ref="AA74" si="941">AA73*$U$4/1000</f>
        <v>0</v>
      </c>
      <c r="AB74" s="1">
        <f t="shared" ref="AB74" si="942">AB73*$U$4/1000</f>
        <v>0</v>
      </c>
      <c r="AC74" s="1">
        <f t="shared" ref="AC74" si="943">AC73*$U$4/1000</f>
        <v>0</v>
      </c>
      <c r="AD74" s="1">
        <f t="shared" ref="AD74" si="944">AD73*$U$4/1000</f>
        <v>0</v>
      </c>
      <c r="AE74" s="1">
        <f t="shared" ref="AE74" si="945">AE73*$U$4/1000</f>
        <v>0</v>
      </c>
      <c r="AF74" s="1">
        <f t="shared" ref="AF74" si="946">AF73*$U$4/1000</f>
        <v>0</v>
      </c>
      <c r="AG74" s="1">
        <f t="shared" ref="AG74" si="947">AG73*$U$4/1000</f>
        <v>0</v>
      </c>
      <c r="AH74" s="1">
        <f t="shared" ref="AH74" si="948">AH73*$U$4/1000</f>
        <v>0</v>
      </c>
      <c r="AI74" s="1">
        <f t="shared" ref="AI74" si="949">AI73*$U$4/1000</f>
        <v>0</v>
      </c>
      <c r="AJ74" s="1">
        <f t="shared" ref="AJ74" si="950">AJ73*$U$4/1000</f>
        <v>0</v>
      </c>
      <c r="AK74" s="1">
        <f t="shared" ref="AK74" si="951">AK73*$U$4/1000</f>
        <v>0</v>
      </c>
      <c r="AL74" s="1">
        <f t="shared" ref="AL74" si="952">AL73*$U$4/1000</f>
        <v>0</v>
      </c>
      <c r="AM74" s="1">
        <f t="shared" ref="AM74" si="953">AM73*$U$4/1000</f>
        <v>0</v>
      </c>
      <c r="AN74" s="1">
        <f t="shared" ref="AN74" si="954">AN73*$U$4/1000</f>
        <v>0</v>
      </c>
      <c r="AO74" s="1">
        <f t="shared" ref="AO74" si="955">AO73*$U$4/1000</f>
        <v>0</v>
      </c>
    </row>
    <row r="75" spans="1:41" s="25" customFormat="1" ht="18.75" customHeight="1" x14ac:dyDescent="0.25">
      <c r="A75" s="311"/>
      <c r="B75" s="314"/>
      <c r="C75" s="6"/>
      <c r="D75" s="14" t="s">
        <v>54</v>
      </c>
      <c r="E75" s="14"/>
      <c r="F75" s="3"/>
      <c r="G75" s="3"/>
      <c r="H75" s="3"/>
      <c r="I75" s="3"/>
      <c r="J75" s="3"/>
      <c r="K75" s="3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4"/>
    </row>
    <row r="76" spans="1:41" s="25" customFormat="1" ht="18.75" customHeight="1" x14ac:dyDescent="0.25">
      <c r="A76" s="312"/>
      <c r="B76" s="315"/>
      <c r="C76" s="16"/>
      <c r="D76" s="17"/>
      <c r="E76" s="1">
        <f>E75*$U$3/1000</f>
        <v>0</v>
      </c>
      <c r="F76" s="1">
        <f t="shared" ref="F76" si="956">F75*$U$3/1000</f>
        <v>0</v>
      </c>
      <c r="G76" s="1">
        <f t="shared" ref="G76" si="957">G75*$U$3/1000</f>
        <v>0</v>
      </c>
      <c r="H76" s="1">
        <f t="shared" ref="H76" si="958">H75*$U$3/1000</f>
        <v>0</v>
      </c>
      <c r="I76" s="1">
        <f t="shared" ref="I76" si="959">I75*$U$3/1000</f>
        <v>0</v>
      </c>
      <c r="J76" s="1">
        <f t="shared" ref="J76" si="960">J75*$U$3/1000</f>
        <v>0</v>
      </c>
      <c r="K76" s="1">
        <f t="shared" ref="K76" si="961">K75*$U$3/1000</f>
        <v>0</v>
      </c>
      <c r="L76" s="1">
        <f t="shared" ref="L76" si="962">L75*$U$3/1000</f>
        <v>0</v>
      </c>
      <c r="M76" s="1">
        <f t="shared" ref="M76" si="963">M75*$U$3/1000</f>
        <v>0</v>
      </c>
      <c r="N76" s="1">
        <f t="shared" ref="N76" si="964">N75*$U$3/1000</f>
        <v>0</v>
      </c>
      <c r="O76" s="1">
        <f t="shared" ref="O76" si="965">O75*$U$3/1000</f>
        <v>0</v>
      </c>
      <c r="P76" s="1">
        <f t="shared" ref="P76" si="966">P75*$U$3/1000</f>
        <v>0</v>
      </c>
      <c r="Q76" s="1">
        <f t="shared" ref="Q76" si="967">Q75*$U$3/1000</f>
        <v>0</v>
      </c>
      <c r="R76" s="1">
        <f t="shared" ref="R76" si="968">R75*$U$3/1000</f>
        <v>0</v>
      </c>
      <c r="S76" s="1">
        <f t="shared" ref="S76" si="969">S75*$U$3/1000</f>
        <v>0</v>
      </c>
      <c r="T76" s="1">
        <f t="shared" ref="T76" si="970">T75*$U$3/1000</f>
        <v>0</v>
      </c>
      <c r="U76" s="1">
        <f t="shared" ref="U76" si="971">U75*$U$3/1000</f>
        <v>0</v>
      </c>
      <c r="V76" s="1">
        <f t="shared" ref="V76" si="972">V75*$U$3/1000</f>
        <v>0</v>
      </c>
      <c r="W76" s="1">
        <f t="shared" ref="W76" si="973">W75*$U$3/1000</f>
        <v>0</v>
      </c>
      <c r="X76" s="1">
        <f t="shared" ref="X76" si="974">X75*$U$3/1000</f>
        <v>0</v>
      </c>
      <c r="Y76" s="1">
        <f t="shared" ref="Y76" si="975">Y75*$U$3/1000</f>
        <v>0</v>
      </c>
      <c r="Z76" s="1">
        <f t="shared" ref="Z76" si="976">Z75*$U$3/1000</f>
        <v>0</v>
      </c>
      <c r="AA76" s="1">
        <f t="shared" ref="AA76" si="977">AA75*$U$3/1000</f>
        <v>0</v>
      </c>
      <c r="AB76" s="1">
        <f t="shared" ref="AB76" si="978">AB75*$U$3/1000</f>
        <v>0</v>
      </c>
      <c r="AC76" s="1">
        <f t="shared" ref="AC76" si="979">AC75*$U$3/1000</f>
        <v>0</v>
      </c>
      <c r="AD76" s="1">
        <f t="shared" ref="AD76" si="980">AD75*$U$3/1000</f>
        <v>0</v>
      </c>
      <c r="AE76" s="1">
        <f t="shared" ref="AE76" si="981">AE75*$U$3/1000</f>
        <v>0</v>
      </c>
      <c r="AF76" s="1">
        <f t="shared" ref="AF76" si="982">AF75*$U$3/1000</f>
        <v>0</v>
      </c>
      <c r="AG76" s="1">
        <f t="shared" ref="AG76" si="983">AG75*$U$3/1000</f>
        <v>0</v>
      </c>
      <c r="AH76" s="1">
        <f t="shared" ref="AH76" si="984">AH75*$U$3/1000</f>
        <v>0</v>
      </c>
      <c r="AI76" s="1">
        <f t="shared" ref="AI76" si="985">AI75*$U$3/1000</f>
        <v>0</v>
      </c>
      <c r="AJ76" s="1">
        <f t="shared" ref="AJ76" si="986">AJ75*$U$3/1000</f>
        <v>0</v>
      </c>
      <c r="AK76" s="1">
        <f t="shared" ref="AK76" si="987">AK75*$U$3/1000</f>
        <v>0</v>
      </c>
      <c r="AL76" s="1">
        <f t="shared" ref="AL76" si="988">AL75*$U$3/1000</f>
        <v>0</v>
      </c>
      <c r="AM76" s="1">
        <f t="shared" ref="AM76" si="989">AM75*$U$3/1000</f>
        <v>0</v>
      </c>
      <c r="AN76" s="1">
        <f t="shared" ref="AN76" si="990">AN75*$U$3/1000</f>
        <v>0</v>
      </c>
      <c r="AO76" s="1">
        <f t="shared" ref="AO76" si="991">AO75*$U$3/1000</f>
        <v>0</v>
      </c>
    </row>
    <row r="77" spans="1:41" s="25" customFormat="1" ht="18.75" customHeight="1" x14ac:dyDescent="0.25">
      <c r="A77" s="312"/>
      <c r="B77" s="315"/>
      <c r="C77" s="7"/>
      <c r="D77" s="17" t="s">
        <v>58</v>
      </c>
      <c r="E77" s="17"/>
      <c r="F77" s="1"/>
      <c r="G77" s="1"/>
      <c r="H77" s="1"/>
      <c r="I77" s="1"/>
      <c r="J77" s="1"/>
      <c r="K77" s="1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5"/>
    </row>
    <row r="78" spans="1:41" s="25" customFormat="1" ht="18.75" customHeight="1" thickBot="1" x14ac:dyDescent="0.3">
      <c r="A78" s="313"/>
      <c r="B78" s="316"/>
      <c r="C78" s="19"/>
      <c r="D78" s="20"/>
      <c r="E78" s="1">
        <f>E77*$U$4/1000</f>
        <v>0</v>
      </c>
      <c r="F78" s="1">
        <f t="shared" ref="F78" si="992">F77*$U$4/1000</f>
        <v>0</v>
      </c>
      <c r="G78" s="1">
        <f t="shared" ref="G78" si="993">G77*$U$4/1000</f>
        <v>0</v>
      </c>
      <c r="H78" s="1">
        <f t="shared" ref="H78" si="994">H77*$U$4/1000</f>
        <v>0</v>
      </c>
      <c r="I78" s="1">
        <f t="shared" ref="I78" si="995">I77*$U$4/1000</f>
        <v>0</v>
      </c>
      <c r="J78" s="1">
        <f t="shared" ref="J78" si="996">J77*$U$4/1000</f>
        <v>0</v>
      </c>
      <c r="K78" s="1">
        <f t="shared" ref="K78" si="997">K77*$U$4/1000</f>
        <v>0</v>
      </c>
      <c r="L78" s="1">
        <f t="shared" ref="L78" si="998">L77*$U$4/1000</f>
        <v>0</v>
      </c>
      <c r="M78" s="1">
        <f t="shared" ref="M78" si="999">M77*$U$4/1000</f>
        <v>0</v>
      </c>
      <c r="N78" s="1">
        <f t="shared" ref="N78" si="1000">N77*$U$4/1000</f>
        <v>0</v>
      </c>
      <c r="O78" s="1">
        <f t="shared" ref="O78" si="1001">O77*$U$4/1000</f>
        <v>0</v>
      </c>
      <c r="P78" s="1">
        <f t="shared" ref="P78" si="1002">P77*$U$4/1000</f>
        <v>0</v>
      </c>
      <c r="Q78" s="1">
        <f t="shared" ref="Q78" si="1003">Q77*$U$4/1000</f>
        <v>0</v>
      </c>
      <c r="R78" s="1">
        <f t="shared" ref="R78" si="1004">R77*$U$4/1000</f>
        <v>0</v>
      </c>
      <c r="S78" s="1">
        <f t="shared" ref="S78" si="1005">S77*$U$4/1000</f>
        <v>0</v>
      </c>
      <c r="T78" s="1">
        <f t="shared" ref="T78" si="1006">T77*$U$4/1000</f>
        <v>0</v>
      </c>
      <c r="U78" s="1">
        <f t="shared" ref="U78" si="1007">U77*$U$4/1000</f>
        <v>0</v>
      </c>
      <c r="V78" s="1">
        <f t="shared" ref="V78" si="1008">V77*$U$4/1000</f>
        <v>0</v>
      </c>
      <c r="W78" s="1">
        <f t="shared" ref="W78" si="1009">W77*$U$4/1000</f>
        <v>0</v>
      </c>
      <c r="X78" s="1">
        <f t="shared" ref="X78" si="1010">X77*$U$4/1000</f>
        <v>0</v>
      </c>
      <c r="Y78" s="1">
        <f t="shared" ref="Y78" si="1011">Y77*$U$4/1000</f>
        <v>0</v>
      </c>
      <c r="Z78" s="1">
        <f t="shared" ref="Z78" si="1012">Z77*$U$4/1000</f>
        <v>0</v>
      </c>
      <c r="AA78" s="1">
        <f t="shared" ref="AA78" si="1013">AA77*$U$4/1000</f>
        <v>0</v>
      </c>
      <c r="AB78" s="1">
        <f t="shared" ref="AB78" si="1014">AB77*$U$4/1000</f>
        <v>0</v>
      </c>
      <c r="AC78" s="1">
        <f t="shared" ref="AC78" si="1015">AC77*$U$4/1000</f>
        <v>0</v>
      </c>
      <c r="AD78" s="1">
        <f t="shared" ref="AD78" si="1016">AD77*$U$4/1000</f>
        <v>0</v>
      </c>
      <c r="AE78" s="1">
        <f t="shared" ref="AE78" si="1017">AE77*$U$4/1000</f>
        <v>0</v>
      </c>
      <c r="AF78" s="1">
        <f t="shared" ref="AF78" si="1018">AF77*$U$4/1000</f>
        <v>0</v>
      </c>
      <c r="AG78" s="1">
        <f t="shared" ref="AG78" si="1019">AG77*$U$4/1000</f>
        <v>0</v>
      </c>
      <c r="AH78" s="1">
        <f t="shared" ref="AH78" si="1020">AH77*$U$4/1000</f>
        <v>0</v>
      </c>
      <c r="AI78" s="1">
        <f t="shared" ref="AI78" si="1021">AI77*$U$4/1000</f>
        <v>0</v>
      </c>
      <c r="AJ78" s="1">
        <f t="shared" ref="AJ78" si="1022">AJ77*$U$4/1000</f>
        <v>0</v>
      </c>
      <c r="AK78" s="1">
        <f t="shared" ref="AK78" si="1023">AK77*$U$4/1000</f>
        <v>0</v>
      </c>
      <c r="AL78" s="1">
        <f t="shared" ref="AL78" si="1024">AL77*$U$4/1000</f>
        <v>0</v>
      </c>
      <c r="AM78" s="1">
        <f t="shared" ref="AM78" si="1025">AM77*$U$4/1000</f>
        <v>0</v>
      </c>
      <c r="AN78" s="1">
        <f t="shared" ref="AN78" si="1026">AN77*$U$4/1000</f>
        <v>0</v>
      </c>
      <c r="AO78" s="1">
        <f t="shared" ref="AO78" si="1027">AO77*$U$4/1000</f>
        <v>0</v>
      </c>
    </row>
    <row r="79" spans="1:41" s="25" customFormat="1" ht="17.25" customHeight="1" thickBot="1" x14ac:dyDescent="0.3">
      <c r="A79" s="317" t="s">
        <v>25</v>
      </c>
      <c r="B79" s="318"/>
      <c r="C79" s="318"/>
      <c r="D79" s="318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9"/>
    </row>
    <row r="80" spans="1:41" s="101" customFormat="1" ht="17.25" customHeight="1" x14ac:dyDescent="0.25">
      <c r="A80" s="305"/>
      <c r="B80" s="308" t="s">
        <v>134</v>
      </c>
      <c r="C80" s="97">
        <v>250</v>
      </c>
      <c r="D80" s="98" t="s">
        <v>54</v>
      </c>
      <c r="E80" s="99">
        <v>84</v>
      </c>
      <c r="F80" s="99"/>
      <c r="G80" s="99"/>
      <c r="H80" s="99"/>
      <c r="I80" s="99"/>
      <c r="J80" s="99"/>
      <c r="K80" s="99">
        <v>16</v>
      </c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>
        <v>2</v>
      </c>
      <c r="X80" s="99"/>
      <c r="Y80" s="99"/>
      <c r="Z80" s="99"/>
      <c r="AA80" s="99"/>
      <c r="AB80" s="99"/>
      <c r="AC80" s="99"/>
      <c r="AD80" s="99"/>
      <c r="AE80" s="99"/>
      <c r="AF80" s="99">
        <v>100</v>
      </c>
      <c r="AG80" s="99"/>
      <c r="AH80" s="99"/>
      <c r="AI80" s="99"/>
      <c r="AJ80" s="99"/>
      <c r="AK80" s="99">
        <v>2</v>
      </c>
      <c r="AL80" s="99"/>
      <c r="AM80" s="99"/>
      <c r="AN80" s="99"/>
      <c r="AO80" s="100"/>
    </row>
    <row r="81" spans="1:41" s="101" customFormat="1" ht="17.25" customHeight="1" thickBot="1" x14ac:dyDescent="0.3">
      <c r="A81" s="306"/>
      <c r="B81" s="309"/>
      <c r="C81" s="102"/>
      <c r="D81" s="103"/>
      <c r="E81" s="104">
        <f>E80*$AA$3/1000</f>
        <v>8.4000000000000005E-2</v>
      </c>
      <c r="F81" s="104">
        <f t="shared" ref="F81:AO81" si="1028">F80*$AA$3/1000</f>
        <v>0</v>
      </c>
      <c r="G81" s="104">
        <f t="shared" si="1028"/>
        <v>0</v>
      </c>
      <c r="H81" s="104">
        <f t="shared" si="1028"/>
        <v>0</v>
      </c>
      <c r="I81" s="104">
        <f t="shared" si="1028"/>
        <v>0</v>
      </c>
      <c r="J81" s="104">
        <f t="shared" si="1028"/>
        <v>0</v>
      </c>
      <c r="K81" s="104">
        <f t="shared" si="1028"/>
        <v>1.6E-2</v>
      </c>
      <c r="L81" s="104">
        <f t="shared" si="1028"/>
        <v>0</v>
      </c>
      <c r="M81" s="104">
        <f t="shared" si="1028"/>
        <v>0</v>
      </c>
      <c r="N81" s="104">
        <f t="shared" si="1028"/>
        <v>0</v>
      </c>
      <c r="O81" s="104">
        <f t="shared" si="1028"/>
        <v>0</v>
      </c>
      <c r="P81" s="104">
        <f t="shared" si="1028"/>
        <v>0</v>
      </c>
      <c r="Q81" s="104">
        <f t="shared" si="1028"/>
        <v>0</v>
      </c>
      <c r="R81" s="104">
        <f t="shared" si="1028"/>
        <v>0</v>
      </c>
      <c r="S81" s="104">
        <f t="shared" si="1028"/>
        <v>0</v>
      </c>
      <c r="T81" s="104">
        <f t="shared" si="1028"/>
        <v>0</v>
      </c>
      <c r="U81" s="104">
        <f t="shared" si="1028"/>
        <v>0</v>
      </c>
      <c r="V81" s="104">
        <f t="shared" si="1028"/>
        <v>0</v>
      </c>
      <c r="W81" s="104">
        <f t="shared" si="1028"/>
        <v>2E-3</v>
      </c>
      <c r="X81" s="104">
        <f t="shared" si="1028"/>
        <v>0</v>
      </c>
      <c r="Y81" s="104">
        <f t="shared" si="1028"/>
        <v>0</v>
      </c>
      <c r="Z81" s="104">
        <f t="shared" si="1028"/>
        <v>0</v>
      </c>
      <c r="AA81" s="104">
        <f t="shared" si="1028"/>
        <v>0</v>
      </c>
      <c r="AB81" s="104">
        <f t="shared" si="1028"/>
        <v>0</v>
      </c>
      <c r="AC81" s="104">
        <f t="shared" si="1028"/>
        <v>0</v>
      </c>
      <c r="AD81" s="104">
        <f t="shared" si="1028"/>
        <v>0</v>
      </c>
      <c r="AE81" s="104">
        <f t="shared" si="1028"/>
        <v>0</v>
      </c>
      <c r="AF81" s="104">
        <f t="shared" si="1028"/>
        <v>0.1</v>
      </c>
      <c r="AG81" s="104">
        <f t="shared" si="1028"/>
        <v>0</v>
      </c>
      <c r="AH81" s="104">
        <f t="shared" si="1028"/>
        <v>0</v>
      </c>
      <c r="AI81" s="104">
        <f t="shared" si="1028"/>
        <v>0</v>
      </c>
      <c r="AJ81" s="104">
        <f t="shared" si="1028"/>
        <v>0</v>
      </c>
      <c r="AK81" s="104">
        <f t="shared" si="1028"/>
        <v>2E-3</v>
      </c>
      <c r="AL81" s="104">
        <f t="shared" si="1028"/>
        <v>0</v>
      </c>
      <c r="AM81" s="104">
        <f t="shared" si="1028"/>
        <v>0</v>
      </c>
      <c r="AN81" s="104">
        <f t="shared" si="1028"/>
        <v>0</v>
      </c>
      <c r="AO81" s="104">
        <f t="shared" si="1028"/>
        <v>0</v>
      </c>
    </row>
    <row r="82" spans="1:41" s="101" customFormat="1" ht="17.25" customHeight="1" x14ac:dyDescent="0.25">
      <c r="A82" s="306"/>
      <c r="B82" s="309"/>
      <c r="C82" s="105"/>
      <c r="D82" s="103" t="s">
        <v>58</v>
      </c>
      <c r="E82" s="99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6"/>
    </row>
    <row r="83" spans="1:41" s="101" customFormat="1" ht="17.25" customHeight="1" thickBot="1" x14ac:dyDescent="0.3">
      <c r="A83" s="307"/>
      <c r="B83" s="310"/>
      <c r="C83" s="107"/>
      <c r="D83" s="108"/>
      <c r="E83" s="104">
        <f>E82*$AA$4/1000</f>
        <v>0</v>
      </c>
      <c r="F83" s="104">
        <f t="shared" ref="F83:AO83" si="1029">F82*$AA$4/1000</f>
        <v>0</v>
      </c>
      <c r="G83" s="104">
        <f t="shared" si="1029"/>
        <v>0</v>
      </c>
      <c r="H83" s="104">
        <f t="shared" si="1029"/>
        <v>0</v>
      </c>
      <c r="I83" s="104">
        <f t="shared" si="1029"/>
        <v>0</v>
      </c>
      <c r="J83" s="104">
        <f t="shared" si="1029"/>
        <v>0</v>
      </c>
      <c r="K83" s="104">
        <f t="shared" si="1029"/>
        <v>0</v>
      </c>
      <c r="L83" s="104">
        <f t="shared" si="1029"/>
        <v>0</v>
      </c>
      <c r="M83" s="104">
        <f t="shared" si="1029"/>
        <v>0</v>
      </c>
      <c r="N83" s="104">
        <f t="shared" si="1029"/>
        <v>0</v>
      </c>
      <c r="O83" s="104">
        <f t="shared" si="1029"/>
        <v>0</v>
      </c>
      <c r="P83" s="104">
        <f t="shared" si="1029"/>
        <v>0</v>
      </c>
      <c r="Q83" s="104">
        <f t="shared" si="1029"/>
        <v>0</v>
      </c>
      <c r="R83" s="104">
        <f t="shared" si="1029"/>
        <v>0</v>
      </c>
      <c r="S83" s="104">
        <f t="shared" si="1029"/>
        <v>0</v>
      </c>
      <c r="T83" s="104">
        <f t="shared" si="1029"/>
        <v>0</v>
      </c>
      <c r="U83" s="104">
        <f t="shared" si="1029"/>
        <v>0</v>
      </c>
      <c r="V83" s="104">
        <f t="shared" si="1029"/>
        <v>0</v>
      </c>
      <c r="W83" s="104">
        <f t="shared" si="1029"/>
        <v>0</v>
      </c>
      <c r="X83" s="104">
        <f t="shared" si="1029"/>
        <v>0</v>
      </c>
      <c r="Y83" s="104">
        <f t="shared" si="1029"/>
        <v>0</v>
      </c>
      <c r="Z83" s="104">
        <f t="shared" si="1029"/>
        <v>0</v>
      </c>
      <c r="AA83" s="104">
        <f t="shared" si="1029"/>
        <v>0</v>
      </c>
      <c r="AB83" s="104">
        <f t="shared" si="1029"/>
        <v>0</v>
      </c>
      <c r="AC83" s="104">
        <f t="shared" si="1029"/>
        <v>0</v>
      </c>
      <c r="AD83" s="104">
        <f t="shared" si="1029"/>
        <v>0</v>
      </c>
      <c r="AE83" s="104">
        <f t="shared" si="1029"/>
        <v>0</v>
      </c>
      <c r="AF83" s="104">
        <f t="shared" si="1029"/>
        <v>0</v>
      </c>
      <c r="AG83" s="104">
        <f t="shared" si="1029"/>
        <v>0</v>
      </c>
      <c r="AH83" s="104">
        <f t="shared" si="1029"/>
        <v>0</v>
      </c>
      <c r="AI83" s="104">
        <f t="shared" si="1029"/>
        <v>0</v>
      </c>
      <c r="AJ83" s="104">
        <f t="shared" si="1029"/>
        <v>0</v>
      </c>
      <c r="AK83" s="104">
        <f t="shared" si="1029"/>
        <v>0</v>
      </c>
      <c r="AL83" s="104">
        <f t="shared" si="1029"/>
        <v>0</v>
      </c>
      <c r="AM83" s="104">
        <f t="shared" si="1029"/>
        <v>0</v>
      </c>
      <c r="AN83" s="104">
        <f t="shared" si="1029"/>
        <v>0</v>
      </c>
      <c r="AO83" s="104">
        <f t="shared" si="1029"/>
        <v>0</v>
      </c>
    </row>
    <row r="84" spans="1:41" s="25" customFormat="1" ht="17.25" customHeight="1" x14ac:dyDescent="0.25">
      <c r="A84" s="311"/>
      <c r="B84" s="314" t="s">
        <v>78</v>
      </c>
      <c r="C84" s="6">
        <v>200</v>
      </c>
      <c r="D84" s="14" t="s">
        <v>54</v>
      </c>
      <c r="E84" s="3">
        <v>200</v>
      </c>
      <c r="F84" s="3"/>
      <c r="G84" s="3"/>
      <c r="H84" s="3"/>
      <c r="I84" s="3"/>
      <c r="J84" s="3"/>
      <c r="K84" s="3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3"/>
      <c r="W84" s="3">
        <v>15</v>
      </c>
      <c r="X84" s="3"/>
      <c r="Y84" s="3"/>
      <c r="Z84" s="3">
        <v>2</v>
      </c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4"/>
    </row>
    <row r="85" spans="1:41" s="25" customFormat="1" ht="17.25" customHeight="1" thickBot="1" x14ac:dyDescent="0.3">
      <c r="A85" s="312"/>
      <c r="B85" s="315"/>
      <c r="C85" s="16"/>
      <c r="D85" s="17"/>
      <c r="E85" s="1">
        <f>E84*$AA$3/1000</f>
        <v>0.2</v>
      </c>
      <c r="F85" s="1">
        <f t="shared" ref="F85" si="1030">F84*$AA$3/1000</f>
        <v>0</v>
      </c>
      <c r="G85" s="1">
        <f t="shared" ref="G85" si="1031">G84*$AA$3/1000</f>
        <v>0</v>
      </c>
      <c r="H85" s="1">
        <f t="shared" ref="H85" si="1032">H84*$AA$3/1000</f>
        <v>0</v>
      </c>
      <c r="I85" s="1">
        <f t="shared" ref="I85" si="1033">I84*$AA$3/1000</f>
        <v>0</v>
      </c>
      <c r="J85" s="1">
        <f t="shared" ref="J85" si="1034">J84*$AA$3/1000</f>
        <v>0</v>
      </c>
      <c r="K85" s="1">
        <f t="shared" ref="K85" si="1035">K84*$AA$3/1000</f>
        <v>0</v>
      </c>
      <c r="L85" s="1">
        <f t="shared" ref="L85" si="1036">L84*$AA$3/1000</f>
        <v>0</v>
      </c>
      <c r="M85" s="1">
        <f t="shared" ref="M85" si="1037">M84*$AA$3/1000</f>
        <v>0</v>
      </c>
      <c r="N85" s="1">
        <f t="shared" ref="N85" si="1038">N84*$AA$3/1000</f>
        <v>0</v>
      </c>
      <c r="O85" s="1">
        <f t="shared" ref="O85" si="1039">O84*$AA$3/1000</f>
        <v>0</v>
      </c>
      <c r="P85" s="1">
        <f t="shared" ref="P85" si="1040">P84*$AA$3/1000</f>
        <v>0</v>
      </c>
      <c r="Q85" s="1">
        <f t="shared" ref="Q85" si="1041">Q84*$AA$3/1000</f>
        <v>0</v>
      </c>
      <c r="R85" s="1">
        <f t="shared" ref="R85" si="1042">R84*$AA$3/1000</f>
        <v>0</v>
      </c>
      <c r="S85" s="1">
        <f t="shared" ref="S85" si="1043">S84*$AA$3/1000</f>
        <v>0</v>
      </c>
      <c r="T85" s="1">
        <f t="shared" ref="T85" si="1044">T84*$AA$3/1000</f>
        <v>0</v>
      </c>
      <c r="U85" s="1">
        <f t="shared" ref="U85" si="1045">U84*$AA$3/1000</f>
        <v>0</v>
      </c>
      <c r="V85" s="1">
        <f t="shared" ref="V85" si="1046">V84*$AA$3/1000</f>
        <v>0</v>
      </c>
      <c r="W85" s="1">
        <f t="shared" ref="W85" si="1047">W84*$AA$3/1000</f>
        <v>1.4999999999999999E-2</v>
      </c>
      <c r="X85" s="1">
        <f t="shared" ref="X85" si="1048">X84*$AA$3/1000</f>
        <v>0</v>
      </c>
      <c r="Y85" s="1">
        <f t="shared" ref="Y85" si="1049">Y84*$AA$3/1000</f>
        <v>0</v>
      </c>
      <c r="Z85" s="1">
        <f t="shared" ref="Z85" si="1050">Z84*$AA$3/1000</f>
        <v>2E-3</v>
      </c>
      <c r="AA85" s="1">
        <f t="shared" ref="AA85" si="1051">AA84*$AA$3/1000</f>
        <v>0</v>
      </c>
      <c r="AB85" s="1">
        <f t="shared" ref="AB85" si="1052">AB84*$AA$3/1000</f>
        <v>0</v>
      </c>
      <c r="AC85" s="1">
        <f t="shared" ref="AC85" si="1053">AC84*$AA$3/1000</f>
        <v>0</v>
      </c>
      <c r="AD85" s="1">
        <f t="shared" ref="AD85" si="1054">AD84*$AA$3/1000</f>
        <v>0</v>
      </c>
      <c r="AE85" s="1">
        <f t="shared" ref="AE85" si="1055">AE84*$AA$3/1000</f>
        <v>0</v>
      </c>
      <c r="AF85" s="1">
        <f t="shared" ref="AF85" si="1056">AF84*$AA$3/1000</f>
        <v>0</v>
      </c>
      <c r="AG85" s="1">
        <f t="shared" ref="AG85" si="1057">AG84*$AA$3/1000</f>
        <v>0</v>
      </c>
      <c r="AH85" s="1">
        <f t="shared" ref="AH85" si="1058">AH84*$AA$3/1000</f>
        <v>0</v>
      </c>
      <c r="AI85" s="1">
        <f t="shared" ref="AI85" si="1059">AI84*$AA$3/1000</f>
        <v>0</v>
      </c>
      <c r="AJ85" s="1">
        <f t="shared" ref="AJ85" si="1060">AJ84*$AA$3/1000</f>
        <v>0</v>
      </c>
      <c r="AK85" s="1">
        <f t="shared" ref="AK85" si="1061">AK84*$AA$3/1000</f>
        <v>0</v>
      </c>
      <c r="AL85" s="1">
        <f t="shared" ref="AL85" si="1062">AL84*$AA$3/1000</f>
        <v>0</v>
      </c>
      <c r="AM85" s="1">
        <f t="shared" ref="AM85" si="1063">AM84*$AA$3/1000</f>
        <v>0</v>
      </c>
      <c r="AN85" s="1">
        <f t="shared" ref="AN85" si="1064">AN84*$AA$3/1000</f>
        <v>0</v>
      </c>
      <c r="AO85" s="1">
        <f t="shared" ref="AO85" si="1065">AO84*$AA$3/1000</f>
        <v>0</v>
      </c>
    </row>
    <row r="86" spans="1:41" s="25" customFormat="1" ht="17.25" customHeight="1" x14ac:dyDescent="0.25">
      <c r="A86" s="312"/>
      <c r="B86" s="315"/>
      <c r="C86" s="7"/>
      <c r="D86" s="17" t="s">
        <v>58</v>
      </c>
      <c r="E86" s="3"/>
      <c r="F86" s="1"/>
      <c r="G86" s="1"/>
      <c r="H86" s="1"/>
      <c r="I86" s="1"/>
      <c r="J86" s="1"/>
      <c r="K86" s="1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5"/>
    </row>
    <row r="87" spans="1:41" s="25" customFormat="1" ht="17.25" customHeight="1" thickBot="1" x14ac:dyDescent="0.3">
      <c r="A87" s="313"/>
      <c r="B87" s="316"/>
      <c r="C87" s="19"/>
      <c r="D87" s="20"/>
      <c r="E87" s="1">
        <f>E86*$AA$4/1000</f>
        <v>0</v>
      </c>
      <c r="F87" s="1">
        <f t="shared" ref="F87" si="1066">F86*$AA$4/1000</f>
        <v>0</v>
      </c>
      <c r="G87" s="1">
        <f t="shared" ref="G87" si="1067">G86*$AA$4/1000</f>
        <v>0</v>
      </c>
      <c r="H87" s="1">
        <f t="shared" ref="H87" si="1068">H86*$AA$4/1000</f>
        <v>0</v>
      </c>
      <c r="I87" s="1">
        <f t="shared" ref="I87" si="1069">I86*$AA$4/1000</f>
        <v>0</v>
      </c>
      <c r="J87" s="1">
        <f t="shared" ref="J87" si="1070">J86*$AA$4/1000</f>
        <v>0</v>
      </c>
      <c r="K87" s="1">
        <f t="shared" ref="K87" si="1071">K86*$AA$4/1000</f>
        <v>0</v>
      </c>
      <c r="L87" s="1">
        <f t="shared" ref="L87" si="1072">L86*$AA$4/1000</f>
        <v>0</v>
      </c>
      <c r="M87" s="1">
        <f t="shared" ref="M87" si="1073">M86*$AA$4/1000</f>
        <v>0</v>
      </c>
      <c r="N87" s="1">
        <f t="shared" ref="N87" si="1074">N86*$AA$4/1000</f>
        <v>0</v>
      </c>
      <c r="O87" s="1">
        <f t="shared" ref="O87" si="1075">O86*$AA$4/1000</f>
        <v>0</v>
      </c>
      <c r="P87" s="1">
        <f t="shared" ref="P87" si="1076">P86*$AA$4/1000</f>
        <v>0</v>
      </c>
      <c r="Q87" s="1">
        <f t="shared" ref="Q87" si="1077">Q86*$AA$4/1000</f>
        <v>0</v>
      </c>
      <c r="R87" s="1">
        <f t="shared" ref="R87" si="1078">R86*$AA$4/1000</f>
        <v>0</v>
      </c>
      <c r="S87" s="1">
        <f t="shared" ref="S87" si="1079">S86*$AA$4/1000</f>
        <v>0</v>
      </c>
      <c r="T87" s="1">
        <f t="shared" ref="T87" si="1080">T86*$AA$4/1000</f>
        <v>0</v>
      </c>
      <c r="U87" s="1">
        <f t="shared" ref="U87" si="1081">U86*$AA$4/1000</f>
        <v>0</v>
      </c>
      <c r="V87" s="1">
        <f t="shared" ref="V87" si="1082">V86*$AA$4/1000</f>
        <v>0</v>
      </c>
      <c r="W87" s="1">
        <f t="shared" ref="W87" si="1083">W86*$AA$4/1000</f>
        <v>0</v>
      </c>
      <c r="X87" s="1">
        <f t="shared" ref="X87" si="1084">X86*$AA$4/1000</f>
        <v>0</v>
      </c>
      <c r="Y87" s="1">
        <f t="shared" ref="Y87" si="1085">Y86*$AA$4/1000</f>
        <v>0</v>
      </c>
      <c r="Z87" s="1">
        <f t="shared" ref="Z87" si="1086">Z86*$AA$4/1000</f>
        <v>0</v>
      </c>
      <c r="AA87" s="1">
        <f t="shared" ref="AA87" si="1087">AA86*$AA$4/1000</f>
        <v>0</v>
      </c>
      <c r="AB87" s="1">
        <f t="shared" ref="AB87" si="1088">AB86*$AA$4/1000</f>
        <v>0</v>
      </c>
      <c r="AC87" s="1">
        <f t="shared" ref="AC87" si="1089">AC86*$AA$4/1000</f>
        <v>0</v>
      </c>
      <c r="AD87" s="1">
        <f t="shared" ref="AD87" si="1090">AD86*$AA$4/1000</f>
        <v>0</v>
      </c>
      <c r="AE87" s="1">
        <f t="shared" ref="AE87" si="1091">AE86*$AA$4/1000</f>
        <v>0</v>
      </c>
      <c r="AF87" s="1">
        <f t="shared" ref="AF87" si="1092">AF86*$AA$4/1000</f>
        <v>0</v>
      </c>
      <c r="AG87" s="1">
        <f t="shared" ref="AG87" si="1093">AG86*$AA$4/1000</f>
        <v>0</v>
      </c>
      <c r="AH87" s="1">
        <f t="shared" ref="AH87" si="1094">AH86*$AA$4/1000</f>
        <v>0</v>
      </c>
      <c r="AI87" s="1">
        <f t="shared" ref="AI87" si="1095">AI86*$AA$4/1000</f>
        <v>0</v>
      </c>
      <c r="AJ87" s="1">
        <f t="shared" ref="AJ87" si="1096">AJ86*$AA$4/1000</f>
        <v>0</v>
      </c>
      <c r="AK87" s="1">
        <f t="shared" ref="AK87" si="1097">AK86*$AA$4/1000</f>
        <v>0</v>
      </c>
      <c r="AL87" s="1">
        <f t="shared" ref="AL87" si="1098">AL86*$AA$4/1000</f>
        <v>0</v>
      </c>
      <c r="AM87" s="1">
        <f t="shared" ref="AM87" si="1099">AM86*$AA$4/1000</f>
        <v>0</v>
      </c>
      <c r="AN87" s="1">
        <f t="shared" ref="AN87" si="1100">AN86*$AA$4/1000</f>
        <v>0</v>
      </c>
      <c r="AO87" s="1">
        <f t="shared" ref="AO87" si="1101">AO86*$AA$4/1000</f>
        <v>0</v>
      </c>
    </row>
    <row r="88" spans="1:41" s="25" customFormat="1" ht="17.25" customHeight="1" x14ac:dyDescent="0.25">
      <c r="A88" s="311"/>
      <c r="B88" s="314" t="s">
        <v>79</v>
      </c>
      <c r="C88" s="6">
        <v>20</v>
      </c>
      <c r="D88" s="14" t="s">
        <v>54</v>
      </c>
      <c r="E88" s="3"/>
      <c r="F88" s="3"/>
      <c r="G88" s="3"/>
      <c r="H88" s="3"/>
      <c r="I88" s="3"/>
      <c r="J88" s="3"/>
      <c r="K88" s="3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3"/>
      <c r="W88" s="3"/>
      <c r="X88" s="3">
        <v>20</v>
      </c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4"/>
    </row>
    <row r="89" spans="1:41" s="25" customFormat="1" ht="17.25" customHeight="1" thickBot="1" x14ac:dyDescent="0.3">
      <c r="A89" s="312"/>
      <c r="B89" s="315"/>
      <c r="C89" s="16"/>
      <c r="D89" s="17"/>
      <c r="E89" s="1">
        <f>E88*$AA$3/1000</f>
        <v>0</v>
      </c>
      <c r="F89" s="1">
        <f t="shared" ref="F89" si="1102">F88*$AA$3/1000</f>
        <v>0</v>
      </c>
      <c r="G89" s="1">
        <f t="shared" ref="G89" si="1103">G88*$AA$3/1000</f>
        <v>0</v>
      </c>
      <c r="H89" s="1">
        <f t="shared" ref="H89" si="1104">H88*$AA$3/1000</f>
        <v>0</v>
      </c>
      <c r="I89" s="1">
        <f t="shared" ref="I89" si="1105">I88*$AA$3/1000</f>
        <v>0</v>
      </c>
      <c r="J89" s="1">
        <f t="shared" ref="J89" si="1106">J88*$AA$3/1000</f>
        <v>0</v>
      </c>
      <c r="K89" s="1">
        <f t="shared" ref="K89" si="1107">K88*$AA$3/1000</f>
        <v>0</v>
      </c>
      <c r="L89" s="1">
        <f t="shared" ref="L89" si="1108">L88*$AA$3/1000</f>
        <v>0</v>
      </c>
      <c r="M89" s="1">
        <f t="shared" ref="M89" si="1109">M88*$AA$3/1000</f>
        <v>0</v>
      </c>
      <c r="N89" s="1">
        <f t="shared" ref="N89" si="1110">N88*$AA$3/1000</f>
        <v>0</v>
      </c>
      <c r="O89" s="1">
        <f t="shared" ref="O89" si="1111">O88*$AA$3/1000</f>
        <v>0</v>
      </c>
      <c r="P89" s="1">
        <f t="shared" ref="P89" si="1112">P88*$AA$3/1000</f>
        <v>0</v>
      </c>
      <c r="Q89" s="1">
        <f t="shared" ref="Q89" si="1113">Q88*$AA$3/1000</f>
        <v>0</v>
      </c>
      <c r="R89" s="1">
        <f t="shared" ref="R89" si="1114">R88*$AA$3/1000</f>
        <v>0</v>
      </c>
      <c r="S89" s="1">
        <f t="shared" ref="S89" si="1115">S88*$AA$3/1000</f>
        <v>0</v>
      </c>
      <c r="T89" s="1">
        <f t="shared" ref="T89" si="1116">T88*$AA$3/1000</f>
        <v>0</v>
      </c>
      <c r="U89" s="1">
        <f t="shared" ref="U89" si="1117">U88*$AA$3/1000</f>
        <v>0</v>
      </c>
      <c r="V89" s="1">
        <f t="shared" ref="V89" si="1118">V88*$AA$3/1000</f>
        <v>0</v>
      </c>
      <c r="W89" s="1">
        <f t="shared" ref="W89" si="1119">W88*$AA$3/1000</f>
        <v>0</v>
      </c>
      <c r="X89" s="1">
        <f t="shared" ref="X89" si="1120">X88*$AA$3/1000</f>
        <v>0.02</v>
      </c>
      <c r="Y89" s="1">
        <f t="shared" ref="Y89" si="1121">Y88*$AA$3/1000</f>
        <v>0</v>
      </c>
      <c r="Z89" s="1">
        <f t="shared" ref="Z89" si="1122">Z88*$AA$3/1000</f>
        <v>0</v>
      </c>
      <c r="AA89" s="1">
        <f t="shared" ref="AA89" si="1123">AA88*$AA$3/1000</f>
        <v>0</v>
      </c>
      <c r="AB89" s="1">
        <f t="shared" ref="AB89" si="1124">AB88*$AA$3/1000</f>
        <v>0</v>
      </c>
      <c r="AC89" s="1">
        <f t="shared" ref="AC89" si="1125">AC88*$AA$3/1000</f>
        <v>0</v>
      </c>
      <c r="AD89" s="1">
        <f t="shared" ref="AD89" si="1126">AD88*$AA$3/1000</f>
        <v>0</v>
      </c>
      <c r="AE89" s="1">
        <f t="shared" ref="AE89" si="1127">AE88*$AA$3/1000</f>
        <v>0</v>
      </c>
      <c r="AF89" s="1">
        <f t="shared" ref="AF89" si="1128">AF88*$AA$3/1000</f>
        <v>0</v>
      </c>
      <c r="AG89" s="1">
        <f t="shared" ref="AG89" si="1129">AG88*$AA$3/1000</f>
        <v>0</v>
      </c>
      <c r="AH89" s="1">
        <f t="shared" ref="AH89" si="1130">AH88*$AA$3/1000</f>
        <v>0</v>
      </c>
      <c r="AI89" s="1">
        <f t="shared" ref="AI89" si="1131">AI88*$AA$3/1000</f>
        <v>0</v>
      </c>
      <c r="AJ89" s="1">
        <f t="shared" ref="AJ89" si="1132">AJ88*$AA$3/1000</f>
        <v>0</v>
      </c>
      <c r="AK89" s="1">
        <f t="shared" ref="AK89" si="1133">AK88*$AA$3/1000</f>
        <v>0</v>
      </c>
      <c r="AL89" s="1">
        <f t="shared" ref="AL89" si="1134">AL88*$AA$3/1000</f>
        <v>0</v>
      </c>
      <c r="AM89" s="1">
        <f t="shared" ref="AM89" si="1135">AM88*$AA$3/1000</f>
        <v>0</v>
      </c>
      <c r="AN89" s="1">
        <f t="shared" ref="AN89" si="1136">AN88*$AA$3/1000</f>
        <v>0</v>
      </c>
      <c r="AO89" s="1">
        <f t="shared" ref="AO89" si="1137">AO88*$AA$3/1000</f>
        <v>0</v>
      </c>
    </row>
    <row r="90" spans="1:41" s="25" customFormat="1" ht="17.25" customHeight="1" x14ac:dyDescent="0.25">
      <c r="A90" s="312"/>
      <c r="B90" s="315"/>
      <c r="C90" s="7"/>
      <c r="D90" s="17" t="s">
        <v>58</v>
      </c>
      <c r="E90" s="3"/>
      <c r="F90" s="1"/>
      <c r="G90" s="1"/>
      <c r="H90" s="1"/>
      <c r="I90" s="1"/>
      <c r="J90" s="1"/>
      <c r="K90" s="1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5"/>
    </row>
    <row r="91" spans="1:41" s="25" customFormat="1" ht="17.25" customHeight="1" thickBot="1" x14ac:dyDescent="0.3">
      <c r="A91" s="313"/>
      <c r="B91" s="316"/>
      <c r="C91" s="19"/>
      <c r="D91" s="20"/>
      <c r="E91" s="1">
        <f>E90*$AA$4/1000</f>
        <v>0</v>
      </c>
      <c r="F91" s="1">
        <f t="shared" ref="F91" si="1138">F90*$AA$4/1000</f>
        <v>0</v>
      </c>
      <c r="G91" s="1">
        <f t="shared" ref="G91" si="1139">G90*$AA$4/1000</f>
        <v>0</v>
      </c>
      <c r="H91" s="1">
        <f t="shared" ref="H91" si="1140">H90*$AA$4/1000</f>
        <v>0</v>
      </c>
      <c r="I91" s="1">
        <f t="shared" ref="I91" si="1141">I90*$AA$4/1000</f>
        <v>0</v>
      </c>
      <c r="J91" s="1">
        <f t="shared" ref="J91" si="1142">J90*$AA$4/1000</f>
        <v>0</v>
      </c>
      <c r="K91" s="1">
        <f t="shared" ref="K91" si="1143">K90*$AA$4/1000</f>
        <v>0</v>
      </c>
      <c r="L91" s="1">
        <f t="shared" ref="L91" si="1144">L90*$AA$4/1000</f>
        <v>0</v>
      </c>
      <c r="M91" s="1">
        <f t="shared" ref="M91" si="1145">M90*$AA$4/1000</f>
        <v>0</v>
      </c>
      <c r="N91" s="1">
        <f t="shared" ref="N91" si="1146">N90*$AA$4/1000</f>
        <v>0</v>
      </c>
      <c r="O91" s="1">
        <f t="shared" ref="O91" si="1147">O90*$AA$4/1000</f>
        <v>0</v>
      </c>
      <c r="P91" s="1">
        <f t="shared" ref="P91" si="1148">P90*$AA$4/1000</f>
        <v>0</v>
      </c>
      <c r="Q91" s="1">
        <f t="shared" ref="Q91" si="1149">Q90*$AA$4/1000</f>
        <v>0</v>
      </c>
      <c r="R91" s="1">
        <f t="shared" ref="R91" si="1150">R90*$AA$4/1000</f>
        <v>0</v>
      </c>
      <c r="S91" s="1">
        <f t="shared" ref="S91" si="1151">S90*$AA$4/1000</f>
        <v>0</v>
      </c>
      <c r="T91" s="1">
        <f t="shared" ref="T91" si="1152">T90*$AA$4/1000</f>
        <v>0</v>
      </c>
      <c r="U91" s="1">
        <f t="shared" ref="U91" si="1153">U90*$AA$4/1000</f>
        <v>0</v>
      </c>
      <c r="V91" s="1">
        <f t="shared" ref="V91" si="1154">V90*$AA$4/1000</f>
        <v>0</v>
      </c>
      <c r="W91" s="1">
        <f t="shared" ref="W91" si="1155">W90*$AA$4/1000</f>
        <v>0</v>
      </c>
      <c r="X91" s="1">
        <f t="shared" ref="X91" si="1156">X90*$AA$4/1000</f>
        <v>0</v>
      </c>
      <c r="Y91" s="1">
        <f t="shared" ref="Y91" si="1157">Y90*$AA$4/1000</f>
        <v>0</v>
      </c>
      <c r="Z91" s="1">
        <f t="shared" ref="Z91" si="1158">Z90*$AA$4/1000</f>
        <v>0</v>
      </c>
      <c r="AA91" s="1">
        <f t="shared" ref="AA91" si="1159">AA90*$AA$4/1000</f>
        <v>0</v>
      </c>
      <c r="AB91" s="1">
        <f t="shared" ref="AB91" si="1160">AB90*$AA$4/1000</f>
        <v>0</v>
      </c>
      <c r="AC91" s="1">
        <f t="shared" ref="AC91" si="1161">AC90*$AA$4/1000</f>
        <v>0</v>
      </c>
      <c r="AD91" s="1">
        <f t="shared" ref="AD91" si="1162">AD90*$AA$4/1000</f>
        <v>0</v>
      </c>
      <c r="AE91" s="1">
        <f t="shared" ref="AE91" si="1163">AE90*$AA$4/1000</f>
        <v>0</v>
      </c>
      <c r="AF91" s="1">
        <f t="shared" ref="AF91" si="1164">AF90*$AA$4/1000</f>
        <v>0</v>
      </c>
      <c r="AG91" s="1">
        <f t="shared" ref="AG91" si="1165">AG90*$AA$4/1000</f>
        <v>0</v>
      </c>
      <c r="AH91" s="1">
        <f t="shared" ref="AH91" si="1166">AH90*$AA$4/1000</f>
        <v>0</v>
      </c>
      <c r="AI91" s="1">
        <f t="shared" ref="AI91" si="1167">AI90*$AA$4/1000</f>
        <v>0</v>
      </c>
      <c r="AJ91" s="1">
        <f t="shared" ref="AJ91" si="1168">AJ90*$AA$4/1000</f>
        <v>0</v>
      </c>
      <c r="AK91" s="1">
        <f t="shared" ref="AK91" si="1169">AK90*$AA$4/1000</f>
        <v>0</v>
      </c>
      <c r="AL91" s="1">
        <f t="shared" ref="AL91" si="1170">AL90*$AA$4/1000</f>
        <v>0</v>
      </c>
      <c r="AM91" s="1">
        <f t="shared" ref="AM91" si="1171">AM90*$AA$4/1000</f>
        <v>0</v>
      </c>
      <c r="AN91" s="1">
        <f t="shared" ref="AN91" si="1172">AN90*$AA$4/1000</f>
        <v>0</v>
      </c>
      <c r="AO91" s="1">
        <f t="shared" ref="AO91" si="1173">AO90*$AA$4/1000</f>
        <v>0</v>
      </c>
    </row>
    <row r="92" spans="1:41" s="25" customFormat="1" ht="17.25" customHeight="1" x14ac:dyDescent="0.25">
      <c r="A92" s="311"/>
      <c r="B92" s="314" t="s">
        <v>69</v>
      </c>
      <c r="C92" s="6">
        <v>50</v>
      </c>
      <c r="D92" s="14" t="s">
        <v>54</v>
      </c>
      <c r="E92" s="3"/>
      <c r="F92" s="3">
        <v>50</v>
      </c>
      <c r="G92" s="3"/>
      <c r="H92" s="3"/>
      <c r="I92" s="3"/>
      <c r="J92" s="3"/>
      <c r="K92" s="3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4"/>
    </row>
    <row r="93" spans="1:41" s="25" customFormat="1" ht="17.25" customHeight="1" thickBot="1" x14ac:dyDescent="0.3">
      <c r="A93" s="312"/>
      <c r="B93" s="315"/>
      <c r="C93" s="16"/>
      <c r="D93" s="17"/>
      <c r="E93" s="1">
        <f>E92*$AA$3/1000</f>
        <v>0</v>
      </c>
      <c r="F93" s="1">
        <f t="shared" ref="F93" si="1174">F92*$AA$3/1000</f>
        <v>0.05</v>
      </c>
      <c r="G93" s="1">
        <f t="shared" ref="G93" si="1175">G92*$AA$3/1000</f>
        <v>0</v>
      </c>
      <c r="H93" s="1">
        <f t="shared" ref="H93" si="1176">H92*$AA$3/1000</f>
        <v>0</v>
      </c>
      <c r="I93" s="1">
        <f t="shared" ref="I93" si="1177">I92*$AA$3/1000</f>
        <v>0</v>
      </c>
      <c r="J93" s="1">
        <f t="shared" ref="J93" si="1178">J92*$AA$3/1000</f>
        <v>0</v>
      </c>
      <c r="K93" s="1">
        <f t="shared" ref="K93" si="1179">K92*$AA$3/1000</f>
        <v>0</v>
      </c>
      <c r="L93" s="1">
        <f t="shared" ref="L93" si="1180">L92*$AA$3/1000</f>
        <v>0</v>
      </c>
      <c r="M93" s="1">
        <f t="shared" ref="M93" si="1181">M92*$AA$3/1000</f>
        <v>0</v>
      </c>
      <c r="N93" s="1">
        <f t="shared" ref="N93" si="1182">N92*$AA$3/1000</f>
        <v>0</v>
      </c>
      <c r="O93" s="1">
        <f t="shared" ref="O93" si="1183">O92*$AA$3/1000</f>
        <v>0</v>
      </c>
      <c r="P93" s="1">
        <f t="shared" ref="P93" si="1184">P92*$AA$3/1000</f>
        <v>0</v>
      </c>
      <c r="Q93" s="1">
        <f t="shared" ref="Q93" si="1185">Q92*$AA$3/1000</f>
        <v>0</v>
      </c>
      <c r="R93" s="1">
        <f t="shared" ref="R93" si="1186">R92*$AA$3/1000</f>
        <v>0</v>
      </c>
      <c r="S93" s="1">
        <f t="shared" ref="S93" si="1187">S92*$AA$3/1000</f>
        <v>0</v>
      </c>
      <c r="T93" s="1">
        <f t="shared" ref="T93" si="1188">T92*$AA$3/1000</f>
        <v>0</v>
      </c>
      <c r="U93" s="1">
        <f t="shared" ref="U93" si="1189">U92*$AA$3/1000</f>
        <v>0</v>
      </c>
      <c r="V93" s="1">
        <f t="shared" ref="V93" si="1190">V92*$AA$3/1000</f>
        <v>0</v>
      </c>
      <c r="W93" s="1">
        <f t="shared" ref="W93" si="1191">W92*$AA$3/1000</f>
        <v>0</v>
      </c>
      <c r="X93" s="1">
        <f t="shared" ref="X93" si="1192">X92*$AA$3/1000</f>
        <v>0</v>
      </c>
      <c r="Y93" s="1">
        <f t="shared" ref="Y93" si="1193">Y92*$AA$3/1000</f>
        <v>0</v>
      </c>
      <c r="Z93" s="1">
        <f t="shared" ref="Z93" si="1194">Z92*$AA$3/1000</f>
        <v>0</v>
      </c>
      <c r="AA93" s="1">
        <f t="shared" ref="AA93" si="1195">AA92*$AA$3/1000</f>
        <v>0</v>
      </c>
      <c r="AB93" s="1">
        <f t="shared" ref="AB93" si="1196">AB92*$AA$3/1000</f>
        <v>0</v>
      </c>
      <c r="AC93" s="1">
        <f t="shared" ref="AC93" si="1197">AC92*$AA$3/1000</f>
        <v>0</v>
      </c>
      <c r="AD93" s="1">
        <f t="shared" ref="AD93" si="1198">AD92*$AA$3/1000</f>
        <v>0</v>
      </c>
      <c r="AE93" s="1">
        <f t="shared" ref="AE93" si="1199">AE92*$AA$3/1000</f>
        <v>0</v>
      </c>
      <c r="AF93" s="1">
        <f t="shared" ref="AF93" si="1200">AF92*$AA$3/1000</f>
        <v>0</v>
      </c>
      <c r="AG93" s="1">
        <f t="shared" ref="AG93" si="1201">AG92*$AA$3/1000</f>
        <v>0</v>
      </c>
      <c r="AH93" s="1">
        <f t="shared" ref="AH93" si="1202">AH92*$AA$3/1000</f>
        <v>0</v>
      </c>
      <c r="AI93" s="1">
        <f t="shared" ref="AI93" si="1203">AI92*$AA$3/1000</f>
        <v>0</v>
      </c>
      <c r="AJ93" s="1">
        <f t="shared" ref="AJ93" si="1204">AJ92*$AA$3/1000</f>
        <v>0</v>
      </c>
      <c r="AK93" s="1">
        <f t="shared" ref="AK93" si="1205">AK92*$AA$3/1000</f>
        <v>0</v>
      </c>
      <c r="AL93" s="1">
        <f t="shared" ref="AL93" si="1206">AL92*$AA$3/1000</f>
        <v>0</v>
      </c>
      <c r="AM93" s="1">
        <f t="shared" ref="AM93" si="1207">AM92*$AA$3/1000</f>
        <v>0</v>
      </c>
      <c r="AN93" s="1">
        <f t="shared" ref="AN93" si="1208">AN92*$AA$3/1000</f>
        <v>0</v>
      </c>
      <c r="AO93" s="1">
        <f t="shared" ref="AO93" si="1209">AO92*$AA$3/1000</f>
        <v>0</v>
      </c>
    </row>
    <row r="94" spans="1:41" s="25" customFormat="1" ht="17.25" customHeight="1" x14ac:dyDescent="0.25">
      <c r="A94" s="312"/>
      <c r="B94" s="315"/>
      <c r="C94" s="7"/>
      <c r="D94" s="17" t="s">
        <v>58</v>
      </c>
      <c r="E94" s="3"/>
      <c r="F94" s="1"/>
      <c r="G94" s="1"/>
      <c r="H94" s="1"/>
      <c r="I94" s="1"/>
      <c r="J94" s="1"/>
      <c r="K94" s="1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5"/>
    </row>
    <row r="95" spans="1:41" s="25" customFormat="1" ht="17.25" customHeight="1" thickBot="1" x14ac:dyDescent="0.3">
      <c r="A95" s="313"/>
      <c r="B95" s="316"/>
      <c r="C95" s="19"/>
      <c r="D95" s="20"/>
      <c r="E95" s="1">
        <f>E94*$AA$4/1000</f>
        <v>0</v>
      </c>
      <c r="F95" s="1">
        <f t="shared" ref="F95" si="1210">F94*$AA$4/1000</f>
        <v>0</v>
      </c>
      <c r="G95" s="1">
        <f t="shared" ref="G95" si="1211">G94*$AA$4/1000</f>
        <v>0</v>
      </c>
      <c r="H95" s="1">
        <f t="shared" ref="H95" si="1212">H94*$AA$4/1000</f>
        <v>0</v>
      </c>
      <c r="I95" s="1">
        <f t="shared" ref="I95" si="1213">I94*$AA$4/1000</f>
        <v>0</v>
      </c>
      <c r="J95" s="1">
        <f t="shared" ref="J95" si="1214">J94*$AA$4/1000</f>
        <v>0</v>
      </c>
      <c r="K95" s="1">
        <f t="shared" ref="K95" si="1215">K94*$AA$4/1000</f>
        <v>0</v>
      </c>
      <c r="L95" s="1">
        <f t="shared" ref="L95" si="1216">L94*$AA$4/1000</f>
        <v>0</v>
      </c>
      <c r="M95" s="1">
        <f t="shared" ref="M95" si="1217">M94*$AA$4/1000</f>
        <v>0</v>
      </c>
      <c r="N95" s="1">
        <f t="shared" ref="N95" si="1218">N94*$AA$4/1000</f>
        <v>0</v>
      </c>
      <c r="O95" s="1">
        <f t="shared" ref="O95" si="1219">O94*$AA$4/1000</f>
        <v>0</v>
      </c>
      <c r="P95" s="1">
        <f t="shared" ref="P95" si="1220">P94*$AA$4/1000</f>
        <v>0</v>
      </c>
      <c r="Q95" s="1">
        <f t="shared" ref="Q95" si="1221">Q94*$AA$4/1000</f>
        <v>0</v>
      </c>
      <c r="R95" s="1">
        <f t="shared" ref="R95" si="1222">R94*$AA$4/1000</f>
        <v>0</v>
      </c>
      <c r="S95" s="1">
        <f t="shared" ref="S95" si="1223">S94*$AA$4/1000</f>
        <v>0</v>
      </c>
      <c r="T95" s="1">
        <f t="shared" ref="T95" si="1224">T94*$AA$4/1000</f>
        <v>0</v>
      </c>
      <c r="U95" s="1">
        <f t="shared" ref="U95" si="1225">U94*$AA$4/1000</f>
        <v>0</v>
      </c>
      <c r="V95" s="1">
        <f t="shared" ref="V95" si="1226">V94*$AA$4/1000</f>
        <v>0</v>
      </c>
      <c r="W95" s="1">
        <f t="shared" ref="W95" si="1227">W94*$AA$4/1000</f>
        <v>0</v>
      </c>
      <c r="X95" s="1">
        <f t="shared" ref="X95" si="1228">X94*$AA$4/1000</f>
        <v>0</v>
      </c>
      <c r="Y95" s="1">
        <f t="shared" ref="Y95" si="1229">Y94*$AA$4/1000</f>
        <v>0</v>
      </c>
      <c r="Z95" s="1">
        <f t="shared" ref="Z95" si="1230">Z94*$AA$4/1000</f>
        <v>0</v>
      </c>
      <c r="AA95" s="1">
        <f t="shared" ref="AA95" si="1231">AA94*$AA$4/1000</f>
        <v>0</v>
      </c>
      <c r="AB95" s="1">
        <f t="shared" ref="AB95" si="1232">AB94*$AA$4/1000</f>
        <v>0</v>
      </c>
      <c r="AC95" s="1">
        <f t="shared" ref="AC95" si="1233">AC94*$AA$4/1000</f>
        <v>0</v>
      </c>
      <c r="AD95" s="1">
        <f t="shared" ref="AD95" si="1234">AD94*$AA$4/1000</f>
        <v>0</v>
      </c>
      <c r="AE95" s="1">
        <f t="shared" ref="AE95" si="1235">AE94*$AA$4/1000</f>
        <v>0</v>
      </c>
      <c r="AF95" s="1">
        <f t="shared" ref="AF95" si="1236">AF94*$AA$4/1000</f>
        <v>0</v>
      </c>
      <c r="AG95" s="1">
        <f t="shared" ref="AG95" si="1237">AG94*$AA$4/1000</f>
        <v>0</v>
      </c>
      <c r="AH95" s="1">
        <f t="shared" ref="AH95" si="1238">AH94*$AA$4/1000</f>
        <v>0</v>
      </c>
      <c r="AI95" s="1">
        <f t="shared" ref="AI95" si="1239">AI94*$AA$4/1000</f>
        <v>0</v>
      </c>
      <c r="AJ95" s="1">
        <f t="shared" ref="AJ95" si="1240">AJ94*$AA$4/1000</f>
        <v>0</v>
      </c>
      <c r="AK95" s="1">
        <f t="shared" ref="AK95" si="1241">AK94*$AA$4/1000</f>
        <v>0</v>
      </c>
      <c r="AL95" s="1">
        <f t="shared" ref="AL95" si="1242">AL94*$AA$4/1000</f>
        <v>0</v>
      </c>
      <c r="AM95" s="1">
        <f t="shared" ref="AM95" si="1243">AM94*$AA$4/1000</f>
        <v>0</v>
      </c>
      <c r="AN95" s="1">
        <f t="shared" ref="AN95" si="1244">AN94*$AA$4/1000</f>
        <v>0</v>
      </c>
      <c r="AO95" s="1">
        <f t="shared" ref="AO95" si="1245">AO94*$AA$4/1000</f>
        <v>0</v>
      </c>
    </row>
    <row r="96" spans="1:41" s="37" customFormat="1" ht="17.25" customHeight="1" x14ac:dyDescent="0.25">
      <c r="A96" s="76"/>
      <c r="B96" s="77" t="s">
        <v>24</v>
      </c>
      <c r="C96" s="77"/>
      <c r="D96" s="78"/>
      <c r="E96" s="27">
        <f>E10+E12+E14+E16+E18+E20+E22+E24+E26+E28+E31+E33+E35+E37+E39+E41+E43+E45+E47+E49+E52+E54+E56+E58+E60+E62+E64+E66+E68+E70+E72+E74+E76+E78+E81+E83+E85+E87+E89+E91+E93+E95</f>
        <v>30.239999999999995</v>
      </c>
      <c r="F96" s="27">
        <f>F10+F12+F14+F16+F18+F20+F22+F24+F26+F28+F31+F33+F35+F37+F39+F41+F43+F45+F47+F49+F52+F54+F56+F58+F60+F62+F64+F66+F68+F70+F72+F74+F76+F78+F81+F83+F85+F87+F89+F91+F93+F95</f>
        <v>5.2999999999999989</v>
      </c>
      <c r="G96" s="27">
        <f t="shared" ref="G96:AO96" si="1246">G10+G12+G14+G16+G18+G20+G22+G24+G26+G28+G31+G33+G35+G37+G39+G41+G43+G45+G47+G49+G52+G54+G56+G58+G60+G62+G64+G66+G68+G70+G72+G74+G76+G78+G81+G83+G85+G87+G89+G91+G93+G95</f>
        <v>2.6749999999999994</v>
      </c>
      <c r="H96" s="27">
        <f>H10+H12+H14+H16+H18+H20+H22+H24+H26+H28+H31+H33+H35+H37+H39+H41+H43+H45+H47+H49+H52+H54+H56+H58+H60+H62+H64+H66+H68+H70+H72+H74+H76+H78+H81+H83+H85+H87+H89+H91+H93+H95</f>
        <v>0</v>
      </c>
      <c r="I96" s="27">
        <f t="shared" si="1246"/>
        <v>1.1140000000000001</v>
      </c>
      <c r="J96" s="27">
        <f t="shared" si="1246"/>
        <v>1.5189999999999999</v>
      </c>
      <c r="K96" s="27">
        <f t="shared" si="1246"/>
        <v>1.6E-2</v>
      </c>
      <c r="L96" s="27">
        <f t="shared" si="1246"/>
        <v>0.82000000000000006</v>
      </c>
      <c r="M96" s="27">
        <f t="shared" si="1246"/>
        <v>0.104</v>
      </c>
      <c r="N96" s="27">
        <f t="shared" si="1246"/>
        <v>0.04</v>
      </c>
      <c r="O96" s="27">
        <f t="shared" si="1246"/>
        <v>0.15559999999999999</v>
      </c>
      <c r="P96" s="27">
        <f t="shared" si="1246"/>
        <v>1.8000000000000002E-2</v>
      </c>
      <c r="Q96" s="27">
        <f t="shared" si="1246"/>
        <v>2.8999999999999998E-2</v>
      </c>
      <c r="R96" s="27">
        <f t="shared" si="1246"/>
        <v>1.2699999999999999E-2</v>
      </c>
      <c r="S96" s="27">
        <f t="shared" si="1246"/>
        <v>0.72099999999999997</v>
      </c>
      <c r="T96" s="27">
        <f t="shared" si="1246"/>
        <v>3.0000000000000001E-3</v>
      </c>
      <c r="U96" s="27">
        <f t="shared" si="1246"/>
        <v>0.09</v>
      </c>
      <c r="V96" s="27">
        <f t="shared" si="1246"/>
        <v>0.02</v>
      </c>
      <c r="W96" s="27">
        <f t="shared" si="1246"/>
        <v>2.1080000000000005</v>
      </c>
      <c r="X96" s="27">
        <f t="shared" si="1246"/>
        <v>0.02</v>
      </c>
      <c r="Y96" s="27">
        <f t="shared" si="1246"/>
        <v>0</v>
      </c>
      <c r="Z96" s="27">
        <f t="shared" si="1246"/>
        <v>0.20800000000000002</v>
      </c>
      <c r="AA96" s="27">
        <f t="shared" si="1246"/>
        <v>0.38500000000000001</v>
      </c>
      <c r="AB96" s="27">
        <f t="shared" si="1246"/>
        <v>0</v>
      </c>
      <c r="AC96" s="27">
        <f t="shared" si="1246"/>
        <v>0</v>
      </c>
      <c r="AD96" s="27">
        <f t="shared" si="1246"/>
        <v>0</v>
      </c>
      <c r="AE96" s="27">
        <f t="shared" si="1246"/>
        <v>0</v>
      </c>
      <c r="AF96" s="27">
        <f t="shared" si="1246"/>
        <v>8.7569999999999997</v>
      </c>
      <c r="AG96" s="27">
        <f t="shared" si="1246"/>
        <v>0</v>
      </c>
      <c r="AH96" s="27">
        <f t="shared" si="1246"/>
        <v>1.3000000000000001E-2</v>
      </c>
      <c r="AI96" s="27">
        <f t="shared" si="1246"/>
        <v>0</v>
      </c>
      <c r="AJ96" s="27">
        <f t="shared" si="1246"/>
        <v>1.5149999999999999</v>
      </c>
      <c r="AK96" s="27">
        <f t="shared" si="1246"/>
        <v>1.5279999999999998</v>
      </c>
      <c r="AL96" s="27">
        <f t="shared" si="1246"/>
        <v>7.7499999999999999E-2</v>
      </c>
      <c r="AM96" s="27">
        <f t="shared" si="1246"/>
        <v>0.14200000000000002</v>
      </c>
      <c r="AN96" s="27">
        <f t="shared" si="1246"/>
        <v>0</v>
      </c>
      <c r="AO96" s="27">
        <f t="shared" si="1246"/>
        <v>0</v>
      </c>
    </row>
    <row r="97" spans="1:41" s="37" customFormat="1" ht="17.25" customHeight="1" x14ac:dyDescent="0.25">
      <c r="A97" s="75"/>
      <c r="B97" s="74"/>
      <c r="C97" s="74"/>
      <c r="D97" s="79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</row>
    <row r="98" spans="1:41" s="25" customFormat="1" ht="18.75" customHeight="1" thickBot="1" x14ac:dyDescent="0.3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80"/>
    </row>
    <row r="99" spans="1:41" s="26" customFormat="1" ht="18.75" customHeight="1" thickBot="1" x14ac:dyDescent="0.3">
      <c r="A99" s="81"/>
      <c r="B99" s="61" t="s">
        <v>61</v>
      </c>
      <c r="C99" s="328"/>
      <c r="D99" s="329"/>
      <c r="E99" s="330" t="s">
        <v>29</v>
      </c>
      <c r="F99" s="331"/>
      <c r="G99" s="320">
        <v>1</v>
      </c>
      <c r="H99" s="321"/>
      <c r="I99" s="61" t="s">
        <v>60</v>
      </c>
      <c r="J99" s="62"/>
      <c r="K99" s="82"/>
      <c r="L99" s="9" t="s">
        <v>55</v>
      </c>
      <c r="M99" s="10"/>
      <c r="N99" s="320">
        <v>1</v>
      </c>
      <c r="O99" s="321"/>
      <c r="P99" s="322" t="s">
        <v>57</v>
      </c>
      <c r="Q99" s="323"/>
      <c r="R99" s="324"/>
      <c r="S99" s="9" t="s">
        <v>55</v>
      </c>
      <c r="T99" s="320">
        <v>1</v>
      </c>
      <c r="U99" s="321"/>
      <c r="V99" s="328"/>
      <c r="W99" s="329"/>
      <c r="X99" s="9" t="s">
        <v>55</v>
      </c>
      <c r="Y99" s="10"/>
      <c r="Z99" s="320">
        <v>1</v>
      </c>
      <c r="AA99" s="325"/>
      <c r="AB99" s="332"/>
      <c r="AC99" s="332"/>
      <c r="AD99" s="11"/>
      <c r="AE99" s="11"/>
      <c r="AF99" s="11"/>
      <c r="AG99" s="325"/>
      <c r="AH99" s="325"/>
      <c r="AI99" s="332"/>
      <c r="AJ99" s="332"/>
      <c r="AK99" s="11"/>
      <c r="AL99" s="11"/>
      <c r="AM99" s="325"/>
      <c r="AN99" s="325"/>
      <c r="AO99" s="66"/>
    </row>
    <row r="100" spans="1:41" s="25" customFormat="1" ht="18.75" customHeight="1" thickBot="1" x14ac:dyDescent="0.3">
      <c r="A100" s="64"/>
      <c r="B100" s="326" t="s">
        <v>27</v>
      </c>
      <c r="C100" s="326"/>
      <c r="D100" s="326"/>
      <c r="E100" s="326"/>
      <c r="F100" s="326"/>
      <c r="G100" s="326"/>
      <c r="H100" s="326"/>
      <c r="I100" s="326"/>
      <c r="J100" s="326"/>
      <c r="K100" s="326"/>
      <c r="L100" s="326"/>
      <c r="M100" s="326"/>
      <c r="N100" s="326"/>
      <c r="O100" s="326"/>
      <c r="P100" s="326"/>
      <c r="Q100" s="326"/>
      <c r="R100" s="326"/>
      <c r="S100" s="326"/>
      <c r="T100" s="326"/>
      <c r="U100" s="326"/>
      <c r="V100" s="326"/>
      <c r="W100" s="326"/>
      <c r="X100" s="326"/>
      <c r="Y100" s="326"/>
      <c r="Z100" s="326"/>
      <c r="AA100" s="326"/>
      <c r="AB100" s="326"/>
      <c r="AC100" s="326"/>
      <c r="AD100" s="326"/>
      <c r="AE100" s="326"/>
      <c r="AF100" s="326"/>
      <c r="AG100" s="326"/>
      <c r="AH100" s="326"/>
      <c r="AI100" s="326"/>
      <c r="AJ100" s="326"/>
      <c r="AK100" s="326"/>
      <c r="AL100" s="326"/>
      <c r="AM100" s="326"/>
      <c r="AN100" s="326"/>
      <c r="AO100" s="327"/>
    </row>
    <row r="101" spans="1:41" s="25" customFormat="1" ht="18.75" customHeight="1" x14ac:dyDescent="0.25">
      <c r="A101" s="299"/>
      <c r="B101" s="302"/>
      <c r="C101" s="39"/>
      <c r="D101" s="40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6"/>
    </row>
    <row r="102" spans="1:41" s="25" customFormat="1" ht="18.75" customHeight="1" thickBot="1" x14ac:dyDescent="0.3">
      <c r="A102" s="300"/>
      <c r="B102" s="303"/>
      <c r="C102" s="43"/>
      <c r="D102" s="44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52"/>
    </row>
    <row r="103" spans="1:41" s="25" customFormat="1" ht="18.75" customHeight="1" x14ac:dyDescent="0.25">
      <c r="A103" s="300"/>
      <c r="B103" s="303"/>
      <c r="C103" s="47"/>
      <c r="D103" s="44"/>
      <c r="E103" s="48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2"/>
    </row>
    <row r="104" spans="1:41" s="25" customFormat="1" ht="18.75" customHeight="1" thickBot="1" x14ac:dyDescent="0.3">
      <c r="A104" s="301"/>
      <c r="B104" s="304"/>
      <c r="C104" s="49"/>
      <c r="D104" s="50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46"/>
    </row>
    <row r="105" spans="1:41" s="25" customFormat="1" ht="18.75" customHeight="1" x14ac:dyDescent="0.25">
      <c r="A105" s="299"/>
      <c r="B105" s="302"/>
      <c r="C105" s="39"/>
      <c r="D105" s="40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6"/>
    </row>
    <row r="106" spans="1:41" s="25" customFormat="1" ht="18.75" customHeight="1" thickBot="1" x14ac:dyDescent="0.3">
      <c r="A106" s="300"/>
      <c r="B106" s="303"/>
      <c r="C106" s="43"/>
      <c r="D106" s="44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52"/>
    </row>
    <row r="107" spans="1:41" s="25" customFormat="1" ht="18.75" customHeight="1" x14ac:dyDescent="0.25">
      <c r="A107" s="300"/>
      <c r="B107" s="303"/>
      <c r="C107" s="47"/>
      <c r="D107" s="44"/>
      <c r="E107" s="41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2"/>
    </row>
    <row r="108" spans="1:41" s="25" customFormat="1" ht="18.75" customHeight="1" thickBot="1" x14ac:dyDescent="0.3">
      <c r="A108" s="301"/>
      <c r="B108" s="304"/>
      <c r="C108" s="49"/>
      <c r="D108" s="50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46"/>
    </row>
    <row r="109" spans="1:41" s="25" customFormat="1" ht="18.75" customHeight="1" x14ac:dyDescent="0.25">
      <c r="A109" s="299"/>
      <c r="B109" s="302"/>
      <c r="C109" s="39"/>
      <c r="D109" s="40"/>
      <c r="E109" s="40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6"/>
    </row>
    <row r="110" spans="1:41" s="25" customFormat="1" ht="18.75" customHeight="1" thickBot="1" x14ac:dyDescent="0.3">
      <c r="A110" s="300"/>
      <c r="B110" s="303"/>
      <c r="C110" s="43"/>
      <c r="D110" s="44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52"/>
    </row>
    <row r="111" spans="1:41" s="25" customFormat="1" ht="18.75" customHeight="1" x14ac:dyDescent="0.25">
      <c r="A111" s="300"/>
      <c r="B111" s="303"/>
      <c r="C111" s="47"/>
      <c r="D111" s="44"/>
      <c r="E111" s="44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2"/>
    </row>
    <row r="112" spans="1:41" s="25" customFormat="1" ht="18.75" customHeight="1" thickBot="1" x14ac:dyDescent="0.3">
      <c r="A112" s="301"/>
      <c r="B112" s="304"/>
      <c r="C112" s="49"/>
      <c r="D112" s="50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46"/>
    </row>
    <row r="113" spans="1:41" s="25" customFormat="1" ht="18.75" customHeight="1" x14ac:dyDescent="0.25">
      <c r="A113" s="299"/>
      <c r="B113" s="302"/>
      <c r="C113" s="39"/>
      <c r="D113" s="40"/>
      <c r="E113" s="40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6"/>
    </row>
    <row r="114" spans="1:41" s="25" customFormat="1" ht="18.75" customHeight="1" thickBot="1" x14ac:dyDescent="0.3">
      <c r="A114" s="300"/>
      <c r="B114" s="303"/>
      <c r="C114" s="43"/>
      <c r="D114" s="44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52"/>
    </row>
    <row r="115" spans="1:41" s="25" customFormat="1" ht="18.75" customHeight="1" x14ac:dyDescent="0.25">
      <c r="A115" s="300"/>
      <c r="B115" s="303"/>
      <c r="C115" s="47"/>
      <c r="D115" s="44"/>
      <c r="E115" s="44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2"/>
    </row>
    <row r="116" spans="1:41" s="25" customFormat="1" ht="18.75" customHeight="1" thickBot="1" x14ac:dyDescent="0.3">
      <c r="A116" s="301"/>
      <c r="B116" s="304"/>
      <c r="C116" s="49"/>
      <c r="D116" s="50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46"/>
    </row>
    <row r="117" spans="1:41" s="25" customFormat="1" ht="18.75" customHeight="1" x14ac:dyDescent="0.25">
      <c r="A117" s="299"/>
      <c r="B117" s="302"/>
      <c r="C117" s="39"/>
      <c r="D117" s="40"/>
      <c r="E117" s="40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6"/>
    </row>
    <row r="118" spans="1:41" s="25" customFormat="1" ht="18.75" customHeight="1" thickBot="1" x14ac:dyDescent="0.3">
      <c r="A118" s="300"/>
      <c r="B118" s="303"/>
      <c r="C118" s="43"/>
      <c r="D118" s="44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52"/>
    </row>
    <row r="119" spans="1:41" s="25" customFormat="1" ht="18.75" customHeight="1" thickBot="1" x14ac:dyDescent="0.3">
      <c r="A119" s="300"/>
      <c r="B119" s="303"/>
      <c r="C119" s="47"/>
      <c r="D119" s="44"/>
      <c r="E119" s="44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66"/>
    </row>
    <row r="120" spans="1:41" s="25" customFormat="1" ht="18.75" customHeight="1" thickBot="1" x14ac:dyDescent="0.3">
      <c r="A120" s="301"/>
      <c r="B120" s="304"/>
      <c r="C120" s="49"/>
      <c r="D120" s="50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42"/>
    </row>
    <row r="121" spans="1:41" s="25" customFormat="1" ht="18.75" customHeight="1" thickBot="1" x14ac:dyDescent="0.3">
      <c r="A121" s="64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46"/>
    </row>
    <row r="122" spans="1:41" s="25" customFormat="1" ht="18.75" customHeight="1" x14ac:dyDescent="0.25">
      <c r="A122" s="299"/>
      <c r="B122" s="302"/>
      <c r="C122" s="39"/>
      <c r="D122" s="40"/>
      <c r="E122" s="40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6"/>
    </row>
    <row r="123" spans="1:41" s="25" customFormat="1" ht="18.75" customHeight="1" thickBot="1" x14ac:dyDescent="0.3">
      <c r="A123" s="300"/>
      <c r="B123" s="303"/>
      <c r="C123" s="43"/>
      <c r="D123" s="44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6"/>
    </row>
    <row r="124" spans="1:41" s="25" customFormat="1" ht="18.75" customHeight="1" x14ac:dyDescent="0.25">
      <c r="A124" s="300"/>
      <c r="B124" s="303"/>
      <c r="C124" s="47"/>
      <c r="D124" s="44"/>
      <c r="E124" s="44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2"/>
    </row>
    <row r="125" spans="1:41" s="25" customFormat="1" ht="18.75" customHeight="1" thickBot="1" x14ac:dyDescent="0.3">
      <c r="A125" s="301"/>
      <c r="B125" s="304"/>
      <c r="C125" s="49"/>
      <c r="D125" s="50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6"/>
    </row>
    <row r="126" spans="1:41" s="25" customFormat="1" ht="18.75" customHeight="1" x14ac:dyDescent="0.25">
      <c r="A126" s="299"/>
      <c r="B126" s="302"/>
      <c r="C126" s="39"/>
      <c r="D126" s="40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6"/>
    </row>
    <row r="127" spans="1:41" s="25" customFormat="1" ht="18.75" customHeight="1" thickBot="1" x14ac:dyDescent="0.3">
      <c r="A127" s="300"/>
      <c r="B127" s="303"/>
      <c r="C127" s="43"/>
      <c r="D127" s="44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6"/>
    </row>
    <row r="128" spans="1:41" s="25" customFormat="1" ht="18.75" customHeight="1" x14ac:dyDescent="0.25">
      <c r="A128" s="300"/>
      <c r="B128" s="303"/>
      <c r="C128" s="47"/>
      <c r="D128" s="44"/>
      <c r="E128" s="41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2"/>
    </row>
    <row r="129" spans="1:41" s="25" customFormat="1" ht="18.75" customHeight="1" thickBot="1" x14ac:dyDescent="0.3">
      <c r="A129" s="301"/>
      <c r="B129" s="304"/>
      <c r="C129" s="49"/>
      <c r="D129" s="50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6"/>
    </row>
    <row r="130" spans="1:41" s="25" customFormat="1" ht="18.75" customHeight="1" x14ac:dyDescent="0.25">
      <c r="A130" s="299"/>
      <c r="B130" s="302"/>
      <c r="C130" s="39"/>
      <c r="D130" s="40"/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6"/>
    </row>
    <row r="131" spans="1:41" s="25" customFormat="1" ht="18.75" customHeight="1" thickBot="1" x14ac:dyDescent="0.3">
      <c r="A131" s="300"/>
      <c r="B131" s="303"/>
      <c r="C131" s="43"/>
      <c r="D131" s="44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6"/>
    </row>
    <row r="132" spans="1:41" s="25" customFormat="1" ht="18.75" customHeight="1" x14ac:dyDescent="0.25">
      <c r="A132" s="300"/>
      <c r="B132" s="303"/>
      <c r="C132" s="47"/>
      <c r="D132" s="44"/>
      <c r="E132" s="4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2"/>
    </row>
    <row r="133" spans="1:41" s="25" customFormat="1" ht="18.75" customHeight="1" thickBot="1" x14ac:dyDescent="0.3">
      <c r="A133" s="301"/>
      <c r="B133" s="304"/>
      <c r="C133" s="49"/>
      <c r="D133" s="50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6"/>
    </row>
    <row r="134" spans="1:41" s="25" customFormat="1" ht="18.75" customHeight="1" x14ac:dyDescent="0.25">
      <c r="A134" s="299"/>
      <c r="B134" s="302"/>
      <c r="C134" s="39"/>
      <c r="D134" s="40"/>
      <c r="E134" s="40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6"/>
    </row>
    <row r="135" spans="1:41" s="25" customFormat="1" ht="18.75" customHeight="1" thickBot="1" x14ac:dyDescent="0.3">
      <c r="A135" s="300"/>
      <c r="B135" s="303"/>
      <c r="C135" s="43"/>
      <c r="D135" s="44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6"/>
    </row>
    <row r="136" spans="1:41" s="25" customFormat="1" ht="18.75" customHeight="1" x14ac:dyDescent="0.25">
      <c r="A136" s="300"/>
      <c r="B136" s="303"/>
      <c r="C136" s="47"/>
      <c r="D136" s="44"/>
      <c r="E136" s="44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2"/>
    </row>
    <row r="137" spans="1:41" s="25" customFormat="1" ht="18.75" customHeight="1" thickBot="1" x14ac:dyDescent="0.3">
      <c r="A137" s="301"/>
      <c r="B137" s="304"/>
      <c r="C137" s="49"/>
      <c r="D137" s="50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6"/>
    </row>
    <row r="138" spans="1:41" s="25" customFormat="1" ht="18.75" customHeight="1" x14ac:dyDescent="0.25">
      <c r="A138" s="299"/>
      <c r="B138" s="302"/>
      <c r="C138" s="39"/>
      <c r="D138" s="40"/>
      <c r="E138" s="40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6"/>
    </row>
    <row r="139" spans="1:41" s="25" customFormat="1" ht="18.75" customHeight="1" thickBot="1" x14ac:dyDescent="0.3">
      <c r="A139" s="300"/>
      <c r="B139" s="303"/>
      <c r="C139" s="43"/>
      <c r="D139" s="44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6"/>
    </row>
    <row r="140" spans="1:41" s="25" customFormat="1" ht="18.75" customHeight="1" x14ac:dyDescent="0.25">
      <c r="A140" s="300"/>
      <c r="B140" s="303"/>
      <c r="C140" s="47"/>
      <c r="D140" s="44"/>
      <c r="E140" s="44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2"/>
    </row>
    <row r="141" spans="1:41" s="25" customFormat="1" ht="18.75" customHeight="1" thickBot="1" x14ac:dyDescent="0.3">
      <c r="A141" s="301"/>
      <c r="B141" s="304"/>
      <c r="C141" s="49"/>
      <c r="D141" s="50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6"/>
    </row>
    <row r="142" spans="1:41" s="25" customFormat="1" ht="18.75" customHeight="1" x14ac:dyDescent="0.25">
      <c r="A142" s="299"/>
      <c r="B142" s="302"/>
      <c r="C142" s="39"/>
      <c r="D142" s="40"/>
      <c r="E142" s="40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6"/>
    </row>
    <row r="143" spans="1:41" s="25" customFormat="1" ht="18.75" customHeight="1" thickBot="1" x14ac:dyDescent="0.3">
      <c r="A143" s="300"/>
      <c r="B143" s="303"/>
      <c r="C143" s="43"/>
      <c r="D143" s="44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52"/>
    </row>
    <row r="144" spans="1:41" s="25" customFormat="1" ht="18.75" customHeight="1" x14ac:dyDescent="0.25">
      <c r="A144" s="300"/>
      <c r="B144" s="303"/>
      <c r="C144" s="47"/>
      <c r="D144" s="44"/>
      <c r="E144" s="44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2"/>
    </row>
    <row r="145" spans="1:41" s="25" customFormat="1" ht="18.75" customHeight="1" thickBot="1" x14ac:dyDescent="0.3">
      <c r="A145" s="301"/>
      <c r="B145" s="304"/>
      <c r="C145" s="49"/>
      <c r="D145" s="50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45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45"/>
    </row>
    <row r="146" spans="1:41" s="25" customFormat="1" ht="18.75" customHeight="1" x14ac:dyDescent="0.25">
      <c r="A146" s="299"/>
      <c r="B146" s="302"/>
      <c r="C146" s="39"/>
      <c r="D146" s="40"/>
      <c r="E146" s="40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6"/>
    </row>
    <row r="147" spans="1:41" s="25" customFormat="1" ht="18.75" customHeight="1" thickBot="1" x14ac:dyDescent="0.3">
      <c r="A147" s="300"/>
      <c r="B147" s="303"/>
      <c r="C147" s="43"/>
      <c r="D147" s="44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</row>
    <row r="148" spans="1:41" s="25" customFormat="1" ht="17.25" customHeight="1" thickBot="1" x14ac:dyDescent="0.3">
      <c r="A148" s="300"/>
      <c r="B148" s="303"/>
      <c r="C148" s="47"/>
      <c r="D148" s="44"/>
      <c r="E148" s="44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66"/>
    </row>
    <row r="149" spans="1:41" s="25" customFormat="1" ht="17.25" customHeight="1" thickBot="1" x14ac:dyDescent="0.3">
      <c r="A149" s="301"/>
      <c r="B149" s="304"/>
      <c r="C149" s="49"/>
      <c r="D149" s="50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2"/>
    </row>
    <row r="150" spans="1:41" s="25" customFormat="1" ht="17.25" customHeight="1" thickBot="1" x14ac:dyDescent="0.3">
      <c r="A150" s="64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46"/>
    </row>
    <row r="151" spans="1:41" s="25" customFormat="1" ht="17.25" customHeight="1" x14ac:dyDescent="0.25">
      <c r="A151" s="299"/>
      <c r="B151" s="302"/>
      <c r="C151" s="39"/>
      <c r="D151" s="40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6"/>
    </row>
    <row r="152" spans="1:41" s="25" customFormat="1" ht="17.25" customHeight="1" thickBot="1" x14ac:dyDescent="0.3">
      <c r="A152" s="300"/>
      <c r="B152" s="303"/>
      <c r="C152" s="43"/>
      <c r="D152" s="44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6"/>
    </row>
    <row r="153" spans="1:41" s="25" customFormat="1" ht="17.25" customHeight="1" x14ac:dyDescent="0.25">
      <c r="A153" s="300"/>
      <c r="B153" s="303"/>
      <c r="C153" s="47"/>
      <c r="D153" s="44"/>
      <c r="E153" s="41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2"/>
    </row>
    <row r="154" spans="1:41" s="25" customFormat="1" ht="17.25" customHeight="1" thickBot="1" x14ac:dyDescent="0.3">
      <c r="A154" s="301"/>
      <c r="B154" s="304"/>
      <c r="C154" s="49"/>
      <c r="D154" s="50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6"/>
    </row>
    <row r="155" spans="1:41" s="25" customFormat="1" ht="17.25" customHeight="1" x14ac:dyDescent="0.25">
      <c r="A155" s="299"/>
      <c r="B155" s="302"/>
      <c r="C155" s="39"/>
      <c r="D155" s="40"/>
      <c r="E155" s="40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6"/>
    </row>
    <row r="156" spans="1:41" s="25" customFormat="1" ht="17.25" customHeight="1" thickBot="1" x14ac:dyDescent="0.3">
      <c r="A156" s="300"/>
      <c r="B156" s="303"/>
      <c r="C156" s="43"/>
      <c r="D156" s="44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6"/>
    </row>
    <row r="157" spans="1:41" s="25" customFormat="1" ht="17.25" customHeight="1" x14ac:dyDescent="0.25">
      <c r="A157" s="300"/>
      <c r="B157" s="303"/>
      <c r="C157" s="47"/>
      <c r="D157" s="44"/>
      <c r="E157" s="44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2"/>
    </row>
    <row r="158" spans="1:41" s="25" customFormat="1" ht="17.25" customHeight="1" thickBot="1" x14ac:dyDescent="0.3">
      <c r="A158" s="301"/>
      <c r="B158" s="304"/>
      <c r="C158" s="49"/>
      <c r="D158" s="50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6"/>
    </row>
    <row r="159" spans="1:41" s="25" customFormat="1" ht="17.25" customHeight="1" x14ac:dyDescent="0.25">
      <c r="A159" s="299"/>
      <c r="B159" s="302"/>
      <c r="C159" s="39"/>
      <c r="D159" s="40"/>
      <c r="E159" s="40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6"/>
    </row>
    <row r="160" spans="1:41" s="25" customFormat="1" ht="17.25" customHeight="1" thickBot="1" x14ac:dyDescent="0.3">
      <c r="A160" s="300"/>
      <c r="B160" s="303"/>
      <c r="C160" s="43"/>
      <c r="D160" s="44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52"/>
    </row>
    <row r="161" spans="1:41" s="25" customFormat="1" ht="17.25" customHeight="1" thickBot="1" x14ac:dyDescent="0.3">
      <c r="A161" s="300"/>
      <c r="B161" s="303"/>
      <c r="C161" s="47"/>
      <c r="D161" s="44"/>
      <c r="E161" s="44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69"/>
    </row>
    <row r="162" spans="1:41" s="25" customFormat="1" ht="17.25" customHeight="1" thickBot="1" x14ac:dyDescent="0.3">
      <c r="A162" s="301"/>
      <c r="B162" s="304"/>
      <c r="C162" s="49"/>
      <c r="D162" s="50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42"/>
    </row>
    <row r="163" spans="1:41" s="25" customFormat="1" ht="17.25" customHeight="1" thickBot="1" x14ac:dyDescent="0.3">
      <c r="A163" s="67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46"/>
    </row>
    <row r="164" spans="1:41" s="25" customFormat="1" ht="17.25" customHeight="1" x14ac:dyDescent="0.25">
      <c r="A164" s="299"/>
      <c r="B164" s="302"/>
      <c r="C164" s="39"/>
      <c r="D164" s="40"/>
      <c r="E164" s="40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6"/>
    </row>
    <row r="165" spans="1:41" s="25" customFormat="1" ht="17.25" customHeight="1" thickBot="1" x14ac:dyDescent="0.3">
      <c r="A165" s="300"/>
      <c r="B165" s="303"/>
      <c r="C165" s="43"/>
      <c r="D165" s="44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6"/>
    </row>
    <row r="166" spans="1:41" s="25" customFormat="1" ht="17.25" customHeight="1" x14ac:dyDescent="0.25">
      <c r="A166" s="300"/>
      <c r="B166" s="303"/>
      <c r="C166" s="47"/>
      <c r="D166" s="44"/>
      <c r="E166" s="4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2"/>
    </row>
    <row r="167" spans="1:41" s="25" customFormat="1" ht="17.25" customHeight="1" thickBot="1" x14ac:dyDescent="0.3">
      <c r="A167" s="301"/>
      <c r="B167" s="304"/>
      <c r="C167" s="49"/>
      <c r="D167" s="50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6"/>
    </row>
    <row r="168" spans="1:41" s="25" customFormat="1" ht="17.25" customHeight="1" x14ac:dyDescent="0.25">
      <c r="A168" s="299"/>
      <c r="B168" s="302"/>
      <c r="C168" s="39"/>
      <c r="D168" s="40"/>
      <c r="E168" s="40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6"/>
    </row>
    <row r="169" spans="1:41" s="25" customFormat="1" ht="17.25" customHeight="1" thickBot="1" x14ac:dyDescent="0.3">
      <c r="A169" s="300"/>
      <c r="B169" s="303"/>
      <c r="C169" s="43"/>
      <c r="D169" s="44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6"/>
    </row>
    <row r="170" spans="1:41" s="25" customFormat="1" ht="17.25" customHeight="1" x14ac:dyDescent="0.25">
      <c r="A170" s="300"/>
      <c r="B170" s="303"/>
      <c r="C170" s="47"/>
      <c r="D170" s="44"/>
      <c r="E170" s="4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2"/>
    </row>
    <row r="171" spans="1:41" s="25" customFormat="1" ht="17.25" customHeight="1" thickBot="1" x14ac:dyDescent="0.3">
      <c r="A171" s="301"/>
      <c r="B171" s="304"/>
      <c r="C171" s="49"/>
      <c r="D171" s="50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6"/>
    </row>
    <row r="172" spans="1:41" s="25" customFormat="1" ht="17.25" customHeight="1" x14ac:dyDescent="0.25">
      <c r="A172" s="299"/>
      <c r="B172" s="302"/>
      <c r="C172" s="39"/>
      <c r="D172" s="40"/>
      <c r="E172" s="40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6"/>
    </row>
    <row r="173" spans="1:41" s="25" customFormat="1" ht="17.25" customHeight="1" thickBot="1" x14ac:dyDescent="0.3">
      <c r="A173" s="300"/>
      <c r="B173" s="303"/>
      <c r="C173" s="43"/>
      <c r="D173" s="44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6"/>
    </row>
    <row r="174" spans="1:41" s="25" customFormat="1" ht="17.25" customHeight="1" x14ac:dyDescent="0.25">
      <c r="A174" s="300"/>
      <c r="B174" s="303"/>
      <c r="C174" s="47"/>
      <c r="D174" s="44"/>
      <c r="E174" s="44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2"/>
    </row>
    <row r="175" spans="1:41" s="25" customFormat="1" ht="17.25" customHeight="1" thickBot="1" x14ac:dyDescent="0.3">
      <c r="A175" s="301"/>
      <c r="B175" s="304"/>
      <c r="C175" s="49"/>
      <c r="D175" s="50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6"/>
    </row>
    <row r="176" spans="1:41" s="25" customFormat="1" ht="17.25" customHeight="1" x14ac:dyDescent="0.25">
      <c r="A176" s="299"/>
      <c r="B176" s="302"/>
      <c r="C176" s="39"/>
      <c r="D176" s="40"/>
      <c r="E176" s="40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6"/>
    </row>
    <row r="177" spans="1:41" s="25" customFormat="1" ht="17.25" customHeight="1" thickBot="1" x14ac:dyDescent="0.3">
      <c r="A177" s="300"/>
      <c r="B177" s="303"/>
      <c r="C177" s="43"/>
      <c r="D177" s="44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6"/>
    </row>
    <row r="178" spans="1:41" s="25" customFormat="1" ht="17.25" customHeight="1" x14ac:dyDescent="0.25">
      <c r="A178" s="300"/>
      <c r="B178" s="303"/>
      <c r="C178" s="47"/>
      <c r="D178" s="44"/>
      <c r="E178" s="44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2"/>
    </row>
    <row r="179" spans="1:41" s="25" customFormat="1" ht="17.25" customHeight="1" thickBot="1" x14ac:dyDescent="0.3">
      <c r="A179" s="301"/>
      <c r="B179" s="304"/>
      <c r="C179" s="49"/>
      <c r="D179" s="50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6"/>
    </row>
    <row r="180" spans="1:41" s="25" customFormat="1" ht="17.25" customHeight="1" x14ac:dyDescent="0.25">
      <c r="A180" s="299"/>
      <c r="B180" s="302"/>
      <c r="C180" s="39"/>
      <c r="D180" s="40"/>
      <c r="E180" s="40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6"/>
    </row>
    <row r="181" spans="1:41" s="25" customFormat="1" ht="17.25" customHeight="1" thickBot="1" x14ac:dyDescent="0.3">
      <c r="A181" s="300"/>
      <c r="B181" s="303"/>
      <c r="C181" s="43"/>
      <c r="D181" s="44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6"/>
    </row>
    <row r="182" spans="1:41" s="25" customFormat="1" ht="17.25" customHeight="1" x14ac:dyDescent="0.25">
      <c r="A182" s="300"/>
      <c r="B182" s="303"/>
      <c r="C182" s="47"/>
      <c r="D182" s="44"/>
      <c r="E182" s="44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2"/>
    </row>
    <row r="183" spans="1:41" s="25" customFormat="1" ht="17.25" customHeight="1" thickBot="1" x14ac:dyDescent="0.3">
      <c r="A183" s="301"/>
      <c r="B183" s="304"/>
      <c r="C183" s="49"/>
      <c r="D183" s="50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6"/>
    </row>
    <row r="184" spans="1:41" s="25" customFormat="1" ht="17.25" customHeight="1" x14ac:dyDescent="0.25">
      <c r="A184" s="299"/>
      <c r="B184" s="302"/>
      <c r="C184" s="39"/>
      <c r="D184" s="40"/>
      <c r="E184" s="40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6"/>
    </row>
    <row r="185" spans="1:41" s="25" customFormat="1" ht="17.25" customHeight="1" thickBot="1" x14ac:dyDescent="0.3">
      <c r="A185" s="300"/>
      <c r="B185" s="303"/>
      <c r="C185" s="43"/>
      <c r="D185" s="44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6"/>
    </row>
    <row r="186" spans="1:41" s="25" customFormat="1" ht="17.25" customHeight="1" x14ac:dyDescent="0.25">
      <c r="A186" s="300"/>
      <c r="B186" s="303"/>
      <c r="C186" s="47"/>
      <c r="D186" s="44"/>
      <c r="E186" s="44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2"/>
    </row>
    <row r="187" spans="1:41" s="25" customFormat="1" ht="17.25" customHeight="1" thickBot="1" x14ac:dyDescent="0.3">
      <c r="A187" s="301"/>
      <c r="B187" s="304"/>
      <c r="C187" s="49"/>
      <c r="D187" s="50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6"/>
    </row>
    <row r="188" spans="1:41" s="25" customFormat="1" ht="17.25" customHeight="1" x14ac:dyDescent="0.25">
      <c r="A188" s="299"/>
      <c r="B188" s="302"/>
      <c r="C188" s="39"/>
      <c r="D188" s="40"/>
      <c r="E188" s="40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6"/>
    </row>
    <row r="189" spans="1:41" s="25" customFormat="1" ht="17.25" customHeight="1" thickBot="1" x14ac:dyDescent="0.3">
      <c r="A189" s="300"/>
      <c r="B189" s="303"/>
      <c r="C189" s="43"/>
      <c r="D189" s="44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52"/>
    </row>
    <row r="190" spans="1:41" s="25" customFormat="1" ht="17.25" customHeight="1" thickBot="1" x14ac:dyDescent="0.3">
      <c r="A190" s="300"/>
      <c r="B190" s="303"/>
      <c r="C190" s="47"/>
      <c r="D190" s="44"/>
      <c r="E190" s="44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69"/>
    </row>
    <row r="191" spans="1:41" s="25" customFormat="1" ht="17.25" customHeight="1" thickBot="1" x14ac:dyDescent="0.3">
      <c r="A191" s="301"/>
      <c r="B191" s="304"/>
      <c r="C191" s="49"/>
      <c r="D191" s="50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42"/>
    </row>
    <row r="192" spans="1:41" s="25" customFormat="1" ht="17.25" customHeight="1" thickBot="1" x14ac:dyDescent="0.3">
      <c r="A192" s="67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46"/>
    </row>
    <row r="193" spans="1:41" s="25" customFormat="1" ht="17.25" customHeight="1" x14ac:dyDescent="0.25">
      <c r="A193" s="299"/>
      <c r="B193" s="302"/>
      <c r="C193" s="39"/>
      <c r="D193" s="40"/>
      <c r="E193" s="40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6"/>
    </row>
    <row r="194" spans="1:41" s="25" customFormat="1" ht="17.25" customHeight="1" thickBot="1" x14ac:dyDescent="0.3">
      <c r="A194" s="300"/>
      <c r="B194" s="303"/>
      <c r="C194" s="43"/>
      <c r="D194" s="44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52"/>
    </row>
    <row r="195" spans="1:41" s="37" customFormat="1" ht="17.25" customHeight="1" thickBot="1" x14ac:dyDescent="0.3">
      <c r="A195" s="300"/>
      <c r="B195" s="303"/>
      <c r="C195" s="47"/>
      <c r="D195" s="44"/>
      <c r="E195" s="44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57"/>
    </row>
    <row r="196" spans="1:41" ht="17.25" customHeight="1" thickBot="1" x14ac:dyDescent="0.3">
      <c r="A196" s="301"/>
      <c r="B196" s="304"/>
      <c r="C196" s="49"/>
      <c r="D196" s="50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</row>
    <row r="197" spans="1:41" ht="17.25" customHeight="1" thickBot="1" x14ac:dyDescent="0.3">
      <c r="A197" s="53"/>
      <c r="B197" s="54"/>
      <c r="C197" s="54"/>
      <c r="D197" s="55"/>
      <c r="E197" s="56">
        <f>E102+E104+E106+E108+E110+E112+E114+E116+E118+E120+E123+E125+E127+E129+E131+E133+E135+E137+E139+E141+E143+E145+E147+E149+E152+E154+E156+E158+E160+E162+E165+E167+E169+E171+E177+E179+E181+E183+E185+E187+E189+E191+E194+E196+E173+E175</f>
        <v>0</v>
      </c>
      <c r="F197" s="57">
        <f t="shared" ref="F197:AN197" si="1247">F102+F104+F106+F108+F110+F112+F114+F116+F118+F120+F123+F125+F127+F129+F131+F133+F135+F137+F139+F141+F143+F145+F147+F149+F152+F154+F156+F158+F160+F162+F165+F167+F169+F171+F177+F179+F181+F183+F185+F187+F189+F191+F194+F196+F173+F175</f>
        <v>0</v>
      </c>
      <c r="G197" s="57">
        <f t="shared" si="1247"/>
        <v>0</v>
      </c>
      <c r="H197" s="57">
        <f t="shared" si="1247"/>
        <v>0</v>
      </c>
      <c r="I197" s="57">
        <f t="shared" si="1247"/>
        <v>0</v>
      </c>
      <c r="J197" s="57">
        <f t="shared" si="1247"/>
        <v>0</v>
      </c>
      <c r="K197" s="57">
        <f t="shared" si="1247"/>
        <v>0</v>
      </c>
      <c r="L197" s="57">
        <f t="shared" si="1247"/>
        <v>0</v>
      </c>
      <c r="M197" s="57">
        <f t="shared" si="1247"/>
        <v>0</v>
      </c>
      <c r="N197" s="57">
        <f t="shared" si="1247"/>
        <v>0</v>
      </c>
      <c r="O197" s="57">
        <f t="shared" si="1247"/>
        <v>0</v>
      </c>
      <c r="P197" s="57">
        <f t="shared" si="1247"/>
        <v>0</v>
      </c>
      <c r="Q197" s="57">
        <f t="shared" si="1247"/>
        <v>0</v>
      </c>
      <c r="R197" s="57">
        <f t="shared" si="1247"/>
        <v>0</v>
      </c>
      <c r="S197" s="57">
        <f t="shared" si="1247"/>
        <v>0</v>
      </c>
      <c r="T197" s="57">
        <f t="shared" si="1247"/>
        <v>0</v>
      </c>
      <c r="U197" s="57">
        <f t="shared" si="1247"/>
        <v>0</v>
      </c>
      <c r="V197" s="57">
        <f t="shared" si="1247"/>
        <v>0</v>
      </c>
      <c r="W197" s="57">
        <f t="shared" si="1247"/>
        <v>0</v>
      </c>
      <c r="X197" s="57">
        <f t="shared" si="1247"/>
        <v>0</v>
      </c>
      <c r="Y197" s="57">
        <f t="shared" si="1247"/>
        <v>0</v>
      </c>
      <c r="Z197" s="57">
        <f t="shared" si="1247"/>
        <v>0</v>
      </c>
      <c r="AA197" s="57">
        <f t="shared" si="1247"/>
        <v>0</v>
      </c>
      <c r="AB197" s="57">
        <f t="shared" si="1247"/>
        <v>0</v>
      </c>
      <c r="AC197" s="57">
        <f t="shared" si="1247"/>
        <v>0</v>
      </c>
      <c r="AD197" s="57">
        <f t="shared" si="1247"/>
        <v>0</v>
      </c>
      <c r="AE197" s="57">
        <f t="shared" si="1247"/>
        <v>0</v>
      </c>
      <c r="AF197" s="57">
        <f t="shared" si="1247"/>
        <v>0</v>
      </c>
      <c r="AG197" s="57">
        <f t="shared" si="1247"/>
        <v>0</v>
      </c>
      <c r="AH197" s="57">
        <f t="shared" si="1247"/>
        <v>0</v>
      </c>
      <c r="AI197" s="57">
        <f t="shared" si="1247"/>
        <v>0</v>
      </c>
      <c r="AJ197" s="57">
        <f t="shared" si="1247"/>
        <v>0</v>
      </c>
      <c r="AK197" s="57">
        <f t="shared" si="1247"/>
        <v>0</v>
      </c>
      <c r="AL197" s="57">
        <f t="shared" si="1247"/>
        <v>0</v>
      </c>
      <c r="AM197" s="57">
        <f t="shared" si="1247"/>
        <v>0</v>
      </c>
      <c r="AN197" s="57">
        <f t="shared" si="1247"/>
        <v>0</v>
      </c>
    </row>
  </sheetData>
  <mergeCells count="124">
    <mergeCell ref="A92:A95"/>
    <mergeCell ref="B92:B95"/>
    <mergeCell ref="B63:B66"/>
    <mergeCell ref="B67:B70"/>
    <mergeCell ref="A63:A66"/>
    <mergeCell ref="A67:A70"/>
    <mergeCell ref="B51:B54"/>
    <mergeCell ref="B55:B58"/>
    <mergeCell ref="B59:B62"/>
    <mergeCell ref="A79:AO79"/>
    <mergeCell ref="A71:A74"/>
    <mergeCell ref="A75:A78"/>
    <mergeCell ref="A80:A83"/>
    <mergeCell ref="A55:A58"/>
    <mergeCell ref="A59:A62"/>
    <mergeCell ref="A88:A91"/>
    <mergeCell ref="B80:B83"/>
    <mergeCell ref="B71:B74"/>
    <mergeCell ref="B75:B78"/>
    <mergeCell ref="AA3:AB3"/>
    <mergeCell ref="U4:V4"/>
    <mergeCell ref="W3:X4"/>
    <mergeCell ref="AA4:AB4"/>
    <mergeCell ref="U3:V3"/>
    <mergeCell ref="B42:B45"/>
    <mergeCell ref="B30:B33"/>
    <mergeCell ref="A30:A33"/>
    <mergeCell ref="A34:A37"/>
    <mergeCell ref="A38:A41"/>
    <mergeCell ref="A42:A45"/>
    <mergeCell ref="B38:B41"/>
    <mergeCell ref="B34:B37"/>
    <mergeCell ref="A46:A49"/>
    <mergeCell ref="A51:A54"/>
    <mergeCell ref="H3:I3"/>
    <mergeCell ref="H4:I4"/>
    <mergeCell ref="B3:B4"/>
    <mergeCell ref="B46:B49"/>
    <mergeCell ref="A50:AO50"/>
    <mergeCell ref="A101:A104"/>
    <mergeCell ref="B101:B104"/>
    <mergeCell ref="A8:AO8"/>
    <mergeCell ref="A5:AO5"/>
    <mergeCell ref="B84:B87"/>
    <mergeCell ref="O3:P3"/>
    <mergeCell ref="O4:P4"/>
    <mergeCell ref="Q3:S3"/>
    <mergeCell ref="Q4:S4"/>
    <mergeCell ref="AN4:AO4"/>
    <mergeCell ref="AH4:AI4"/>
    <mergeCell ref="AN3:AO3"/>
    <mergeCell ref="AJ3:AK4"/>
    <mergeCell ref="AH3:AI3"/>
    <mergeCell ref="AC3:AD4"/>
    <mergeCell ref="A84:A87"/>
    <mergeCell ref="B88:B91"/>
    <mergeCell ref="A105:A108"/>
    <mergeCell ref="B105:B108"/>
    <mergeCell ref="N99:O99"/>
    <mergeCell ref="P99:R99"/>
    <mergeCell ref="T99:U99"/>
    <mergeCell ref="Z99:AA99"/>
    <mergeCell ref="AG99:AH99"/>
    <mergeCell ref="B100:AO100"/>
    <mergeCell ref="C99:D99"/>
    <mergeCell ref="E99:F99"/>
    <mergeCell ref="V99:W99"/>
    <mergeCell ref="AB99:AC99"/>
    <mergeCell ref="AI99:AJ99"/>
    <mergeCell ref="G99:H99"/>
    <mergeCell ref="AM99:AN99"/>
    <mergeCell ref="A122:A125"/>
    <mergeCell ref="B122:B125"/>
    <mergeCell ref="A126:A129"/>
    <mergeCell ref="B126:B129"/>
    <mergeCell ref="A109:A112"/>
    <mergeCell ref="B109:B112"/>
    <mergeCell ref="A113:A116"/>
    <mergeCell ref="B113:B116"/>
    <mergeCell ref="A117:A120"/>
    <mergeCell ref="B117:B120"/>
    <mergeCell ref="A142:A145"/>
    <mergeCell ref="B142:B145"/>
    <mergeCell ref="A146:A149"/>
    <mergeCell ref="B146:B149"/>
    <mergeCell ref="A130:A133"/>
    <mergeCell ref="B130:B133"/>
    <mergeCell ref="A134:A137"/>
    <mergeCell ref="B134:B137"/>
    <mergeCell ref="A138:A141"/>
    <mergeCell ref="B138:B141"/>
    <mergeCell ref="B164:B167"/>
    <mergeCell ref="A168:A171"/>
    <mergeCell ref="B168:B171"/>
    <mergeCell ref="A151:A154"/>
    <mergeCell ref="B151:B154"/>
    <mergeCell ref="A155:A158"/>
    <mergeCell ref="B155:B158"/>
    <mergeCell ref="A159:A162"/>
    <mergeCell ref="B159:B162"/>
    <mergeCell ref="A193:A196"/>
    <mergeCell ref="B193:B196"/>
    <mergeCell ref="A9:A12"/>
    <mergeCell ref="B9:B12"/>
    <mergeCell ref="A13:A16"/>
    <mergeCell ref="B13:B16"/>
    <mergeCell ref="A17:A20"/>
    <mergeCell ref="B17:B20"/>
    <mergeCell ref="A21:A24"/>
    <mergeCell ref="B21:B24"/>
    <mergeCell ref="A25:A28"/>
    <mergeCell ref="B25:B28"/>
    <mergeCell ref="A29:AO29"/>
    <mergeCell ref="A184:A187"/>
    <mergeCell ref="B184:B187"/>
    <mergeCell ref="A188:A191"/>
    <mergeCell ref="B188:B191"/>
    <mergeCell ref="A172:A175"/>
    <mergeCell ref="B172:B175"/>
    <mergeCell ref="A176:A179"/>
    <mergeCell ref="B176:B179"/>
    <mergeCell ref="A180:A183"/>
    <mergeCell ref="B180:B183"/>
    <mergeCell ref="A164:A167"/>
  </mergeCells>
  <pageMargins left="0.70866141732283472" right="0.70866141732283472" top="0.74803149606299213" bottom="0.74803149606299213" header="0.31496062992125984" footer="0.31496062992125984"/>
  <pageSetup paperSize="8" scale="4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7"/>
  <sheetViews>
    <sheetView tabSelected="1" topLeftCell="A9" zoomScaleNormal="100" workbookViewId="0">
      <selection activeCell="D23" sqref="D23:D24"/>
    </sheetView>
  </sheetViews>
  <sheetFormatPr defaultColWidth="5.85546875" defaultRowHeight="12" x14ac:dyDescent="0.2"/>
  <cols>
    <col min="1" max="1" width="5.85546875" style="184"/>
    <col min="2" max="2" width="30.85546875" style="185" customWidth="1"/>
    <col min="3" max="3" width="6.85546875" style="184" customWidth="1"/>
    <col min="4" max="4" width="7.140625" style="184" customWidth="1"/>
    <col min="5" max="5" width="6.28515625" style="184" bestFit="1" customWidth="1"/>
    <col min="6" max="11" width="9.28515625" style="184" customWidth="1"/>
    <col min="12" max="13" width="9.28515625" style="186" customWidth="1"/>
    <col min="14" max="14" width="6.28515625" style="186" customWidth="1"/>
    <col min="15" max="15" width="9.28515625" style="186" customWidth="1"/>
    <col min="16" max="16" width="6.140625" style="186" customWidth="1"/>
    <col min="17" max="21" width="9.28515625" style="186" customWidth="1"/>
    <col min="22" max="41" width="9.28515625" style="184" customWidth="1"/>
    <col min="42" max="16384" width="5.85546875" style="184"/>
  </cols>
  <sheetData>
    <row r="1" spans="1:42" ht="26.25" customHeight="1" x14ac:dyDescent="0.2">
      <c r="B1" s="185" t="s">
        <v>47</v>
      </c>
      <c r="C1" s="184" t="s">
        <v>48</v>
      </c>
    </row>
    <row r="2" spans="1:42" ht="25.5" customHeight="1" thickBot="1" x14ac:dyDescent="0.25"/>
    <row r="3" spans="1:42" ht="39" customHeight="1" thickBot="1" x14ac:dyDescent="0.25">
      <c r="B3" s="384" t="s">
        <v>28</v>
      </c>
      <c r="C3" s="187" t="s">
        <v>52</v>
      </c>
      <c r="D3" s="188"/>
      <c r="E3" s="189"/>
      <c r="F3" s="190" t="s">
        <v>54</v>
      </c>
      <c r="G3" s="191"/>
      <c r="H3" s="386">
        <v>100</v>
      </c>
      <c r="I3" s="390"/>
      <c r="J3" s="192" t="s">
        <v>53</v>
      </c>
      <c r="K3" s="193"/>
      <c r="L3" s="194"/>
      <c r="M3" s="190" t="s">
        <v>54</v>
      </c>
      <c r="N3" s="191"/>
      <c r="O3" s="386"/>
      <c r="P3" s="390"/>
      <c r="Q3" s="391" t="s">
        <v>56</v>
      </c>
      <c r="R3" s="392"/>
      <c r="S3" s="393"/>
      <c r="T3" s="190" t="s">
        <v>54</v>
      </c>
      <c r="U3" s="386">
        <v>1</v>
      </c>
      <c r="V3" s="390"/>
      <c r="W3" s="394" t="s">
        <v>30</v>
      </c>
      <c r="X3" s="395"/>
      <c r="Y3" s="190" t="s">
        <v>54</v>
      </c>
      <c r="Z3" s="191"/>
      <c r="AA3" s="386">
        <v>1</v>
      </c>
      <c r="AB3" s="387"/>
      <c r="AC3" s="388"/>
      <c r="AD3" s="388"/>
      <c r="AE3" s="195"/>
      <c r="AF3" s="195"/>
      <c r="AG3" s="195"/>
      <c r="AH3" s="389"/>
      <c r="AI3" s="389"/>
      <c r="AJ3" s="388"/>
      <c r="AK3" s="388"/>
      <c r="AL3" s="195"/>
      <c r="AM3" s="195"/>
      <c r="AN3" s="389"/>
      <c r="AO3" s="389"/>
      <c r="AP3" s="196"/>
    </row>
    <row r="4" spans="1:42" ht="21.75" customHeight="1" thickBot="1" x14ac:dyDescent="0.25">
      <c r="B4" s="385"/>
      <c r="C4" s="197" t="s">
        <v>59</v>
      </c>
      <c r="D4" s="198"/>
      <c r="E4" s="199"/>
      <c r="F4" s="200" t="s">
        <v>55</v>
      </c>
      <c r="G4" s="201"/>
      <c r="H4" s="386">
        <v>1</v>
      </c>
      <c r="I4" s="390"/>
      <c r="J4" s="202" t="s">
        <v>60</v>
      </c>
      <c r="K4" s="203"/>
      <c r="L4" s="204"/>
      <c r="M4" s="200" t="s">
        <v>55</v>
      </c>
      <c r="N4" s="201"/>
      <c r="O4" s="386">
        <v>1</v>
      </c>
      <c r="P4" s="390"/>
      <c r="Q4" s="391" t="s">
        <v>57</v>
      </c>
      <c r="R4" s="392"/>
      <c r="S4" s="393"/>
      <c r="T4" s="200" t="s">
        <v>55</v>
      </c>
      <c r="U4" s="386">
        <v>1</v>
      </c>
      <c r="V4" s="390"/>
      <c r="W4" s="396"/>
      <c r="X4" s="397"/>
      <c r="Y4" s="200" t="s">
        <v>55</v>
      </c>
      <c r="Z4" s="201"/>
      <c r="AA4" s="386">
        <v>1</v>
      </c>
      <c r="AB4" s="387"/>
      <c r="AC4" s="388"/>
      <c r="AD4" s="388"/>
      <c r="AE4" s="205"/>
      <c r="AF4" s="205"/>
      <c r="AG4" s="205"/>
      <c r="AH4" s="389"/>
      <c r="AI4" s="389"/>
      <c r="AJ4" s="388"/>
      <c r="AK4" s="388"/>
      <c r="AL4" s="205"/>
      <c r="AM4" s="205"/>
      <c r="AN4" s="389"/>
      <c r="AO4" s="389"/>
      <c r="AP4" s="196"/>
    </row>
    <row r="5" spans="1:42" s="206" customFormat="1" ht="20.25" customHeight="1" thickBot="1" x14ac:dyDescent="0.25">
      <c r="A5" s="407" t="s">
        <v>0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8"/>
      <c r="Z5" s="408"/>
      <c r="AA5" s="408"/>
      <c r="AB5" s="408"/>
      <c r="AC5" s="410"/>
      <c r="AD5" s="410"/>
      <c r="AE5" s="410"/>
      <c r="AF5" s="410"/>
      <c r="AG5" s="410"/>
      <c r="AH5" s="410"/>
      <c r="AI5" s="410"/>
      <c r="AJ5" s="410"/>
      <c r="AK5" s="410"/>
      <c r="AL5" s="410"/>
      <c r="AM5" s="410"/>
      <c r="AN5" s="410"/>
      <c r="AO5" s="411"/>
    </row>
    <row r="6" spans="1:42" s="214" customFormat="1" ht="85.5" customHeight="1" thickBot="1" x14ac:dyDescent="0.25">
      <c r="A6" s="207" t="s">
        <v>1</v>
      </c>
      <c r="B6" s="208" t="s">
        <v>2</v>
      </c>
      <c r="C6" s="209" t="s">
        <v>26</v>
      </c>
      <c r="D6" s="209" t="s">
        <v>46</v>
      </c>
      <c r="E6" s="209" t="s">
        <v>32</v>
      </c>
      <c r="F6" s="209" t="s">
        <v>3</v>
      </c>
      <c r="G6" s="209" t="s">
        <v>4</v>
      </c>
      <c r="H6" s="209" t="s">
        <v>5</v>
      </c>
      <c r="I6" s="209" t="s">
        <v>236</v>
      </c>
      <c r="J6" s="209" t="s">
        <v>135</v>
      </c>
      <c r="K6" s="209" t="s">
        <v>6</v>
      </c>
      <c r="L6" s="210" t="s">
        <v>37</v>
      </c>
      <c r="M6" s="210" t="s">
        <v>201</v>
      </c>
      <c r="N6" s="210" t="s">
        <v>237</v>
      </c>
      <c r="O6" s="210" t="s">
        <v>34</v>
      </c>
      <c r="P6" s="210" t="s">
        <v>238</v>
      </c>
      <c r="Q6" s="210" t="s">
        <v>35</v>
      </c>
      <c r="R6" s="210" t="s">
        <v>38</v>
      </c>
      <c r="S6" s="210" t="s">
        <v>217</v>
      </c>
      <c r="T6" s="210" t="s">
        <v>44</v>
      </c>
      <c r="U6" s="210" t="s">
        <v>45</v>
      </c>
      <c r="V6" s="209" t="s">
        <v>8</v>
      </c>
      <c r="W6" s="211" t="s">
        <v>9</v>
      </c>
      <c r="X6" s="212" t="s">
        <v>10</v>
      </c>
      <c r="Y6" s="212" t="s">
        <v>11</v>
      </c>
      <c r="Z6" s="213" t="s">
        <v>12</v>
      </c>
      <c r="AA6" s="209" t="s">
        <v>43</v>
      </c>
      <c r="AB6" s="209" t="s">
        <v>41</v>
      </c>
      <c r="AC6" s="209" t="s">
        <v>39</v>
      </c>
      <c r="AD6" s="209" t="s">
        <v>13</v>
      </c>
      <c r="AE6" s="209" t="s">
        <v>14</v>
      </c>
      <c r="AF6" s="209" t="s">
        <v>15</v>
      </c>
      <c r="AG6" s="209" t="s">
        <v>33</v>
      </c>
      <c r="AH6" s="209" t="s">
        <v>16</v>
      </c>
      <c r="AI6" s="209" t="s">
        <v>17</v>
      </c>
      <c r="AJ6" s="209" t="s">
        <v>18</v>
      </c>
      <c r="AK6" s="209" t="s">
        <v>19</v>
      </c>
      <c r="AL6" s="209" t="s">
        <v>20</v>
      </c>
      <c r="AM6" s="209" t="s">
        <v>21</v>
      </c>
      <c r="AN6" s="211" t="s">
        <v>202</v>
      </c>
      <c r="AO6" s="209" t="s">
        <v>242</v>
      </c>
    </row>
    <row r="7" spans="1:42" s="206" customFormat="1" ht="29.25" customHeight="1" thickBot="1" x14ac:dyDescent="0.25">
      <c r="A7" s="215">
        <v>1</v>
      </c>
      <c r="B7" s="216">
        <v>2</v>
      </c>
      <c r="C7" s="217">
        <f>B7+1</f>
        <v>3</v>
      </c>
      <c r="D7" s="217">
        <f t="shared" ref="D7:AB7" si="0">C7+1</f>
        <v>4</v>
      </c>
      <c r="E7" s="217">
        <f t="shared" si="0"/>
        <v>5</v>
      </c>
      <c r="F7" s="217">
        <f t="shared" si="0"/>
        <v>6</v>
      </c>
      <c r="G7" s="217">
        <f t="shared" si="0"/>
        <v>7</v>
      </c>
      <c r="H7" s="217">
        <f t="shared" si="0"/>
        <v>8</v>
      </c>
      <c r="I7" s="217">
        <f t="shared" si="0"/>
        <v>9</v>
      </c>
      <c r="J7" s="217">
        <f t="shared" si="0"/>
        <v>10</v>
      </c>
      <c r="K7" s="217">
        <f t="shared" si="0"/>
        <v>11</v>
      </c>
      <c r="L7" s="218">
        <f t="shared" si="0"/>
        <v>12</v>
      </c>
      <c r="M7" s="218">
        <f t="shared" si="0"/>
        <v>13</v>
      </c>
      <c r="N7" s="218">
        <f t="shared" si="0"/>
        <v>14</v>
      </c>
      <c r="O7" s="218">
        <f t="shared" si="0"/>
        <v>15</v>
      </c>
      <c r="P7" s="218">
        <f t="shared" si="0"/>
        <v>16</v>
      </c>
      <c r="Q7" s="218">
        <f t="shared" si="0"/>
        <v>17</v>
      </c>
      <c r="R7" s="218">
        <f t="shared" si="0"/>
        <v>18</v>
      </c>
      <c r="S7" s="218">
        <f t="shared" si="0"/>
        <v>19</v>
      </c>
      <c r="T7" s="218">
        <f t="shared" si="0"/>
        <v>20</v>
      </c>
      <c r="U7" s="218">
        <f t="shared" si="0"/>
        <v>21</v>
      </c>
      <c r="V7" s="218">
        <f t="shared" si="0"/>
        <v>22</v>
      </c>
      <c r="W7" s="218">
        <f t="shared" si="0"/>
        <v>23</v>
      </c>
      <c r="X7" s="218">
        <f t="shared" si="0"/>
        <v>24</v>
      </c>
      <c r="Y7" s="218">
        <f t="shared" si="0"/>
        <v>25</v>
      </c>
      <c r="Z7" s="218">
        <f t="shared" si="0"/>
        <v>26</v>
      </c>
      <c r="AA7" s="218">
        <f t="shared" si="0"/>
        <v>27</v>
      </c>
      <c r="AB7" s="218">
        <f t="shared" si="0"/>
        <v>28</v>
      </c>
      <c r="AC7" s="218">
        <f>AB7+1</f>
        <v>29</v>
      </c>
      <c r="AD7" s="218">
        <f t="shared" ref="AD7:AO7" si="1">AC7+1</f>
        <v>30</v>
      </c>
      <c r="AE7" s="218">
        <f t="shared" si="1"/>
        <v>31</v>
      </c>
      <c r="AF7" s="218">
        <f t="shared" si="1"/>
        <v>32</v>
      </c>
      <c r="AG7" s="218">
        <f t="shared" si="1"/>
        <v>33</v>
      </c>
      <c r="AH7" s="218">
        <f t="shared" si="1"/>
        <v>34</v>
      </c>
      <c r="AI7" s="218">
        <f t="shared" si="1"/>
        <v>35</v>
      </c>
      <c r="AJ7" s="218">
        <f t="shared" si="1"/>
        <v>36</v>
      </c>
      <c r="AK7" s="218">
        <f t="shared" si="1"/>
        <v>37</v>
      </c>
      <c r="AL7" s="218">
        <f t="shared" si="1"/>
        <v>38</v>
      </c>
      <c r="AM7" s="218">
        <f t="shared" si="1"/>
        <v>39</v>
      </c>
      <c r="AN7" s="218">
        <f t="shared" si="1"/>
        <v>40</v>
      </c>
      <c r="AO7" s="218">
        <f t="shared" si="1"/>
        <v>41</v>
      </c>
    </row>
    <row r="8" spans="1:42" s="219" customFormat="1" ht="18.75" customHeight="1" thickBot="1" x14ac:dyDescent="0.25">
      <c r="A8" s="407" t="s">
        <v>49</v>
      </c>
      <c r="B8" s="408"/>
      <c r="C8" s="408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408"/>
      <c r="P8" s="408"/>
      <c r="Q8" s="408"/>
      <c r="R8" s="408"/>
      <c r="S8" s="408"/>
      <c r="T8" s="408"/>
      <c r="U8" s="408"/>
      <c r="V8" s="408"/>
      <c r="W8" s="408"/>
      <c r="X8" s="408"/>
      <c r="Y8" s="408"/>
      <c r="Z8" s="408"/>
      <c r="AA8" s="408"/>
      <c r="AB8" s="408"/>
      <c r="AC8" s="408"/>
      <c r="AD8" s="408"/>
      <c r="AE8" s="408"/>
      <c r="AF8" s="408"/>
      <c r="AG8" s="408"/>
      <c r="AH8" s="408"/>
      <c r="AI8" s="408"/>
      <c r="AJ8" s="408"/>
      <c r="AK8" s="408"/>
      <c r="AL8" s="408"/>
      <c r="AM8" s="408"/>
      <c r="AN8" s="408"/>
      <c r="AO8" s="409"/>
    </row>
    <row r="9" spans="1:42" s="206" customFormat="1" x14ac:dyDescent="0.2">
      <c r="A9" s="398"/>
      <c r="B9" s="381" t="s">
        <v>244</v>
      </c>
      <c r="C9" s="379" t="s">
        <v>63</v>
      </c>
      <c r="D9" s="379" t="s">
        <v>54</v>
      </c>
      <c r="E9" s="222">
        <v>84</v>
      </c>
      <c r="F9" s="222"/>
      <c r="G9" s="222"/>
      <c r="H9" s="222"/>
      <c r="I9" s="222"/>
      <c r="J9" s="222">
        <v>57</v>
      </c>
      <c r="K9" s="222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2"/>
      <c r="W9" s="222">
        <v>5</v>
      </c>
      <c r="X9" s="222"/>
      <c r="Y9" s="222"/>
      <c r="Z9" s="222"/>
      <c r="AA9" s="222"/>
      <c r="AB9" s="222"/>
      <c r="AC9" s="222"/>
      <c r="AD9" s="222"/>
      <c r="AE9" s="222"/>
      <c r="AF9" s="222">
        <v>84</v>
      </c>
      <c r="AG9" s="222"/>
      <c r="AH9" s="222"/>
      <c r="AI9" s="222"/>
      <c r="AJ9" s="222"/>
      <c r="AK9" s="222">
        <v>5</v>
      </c>
      <c r="AL9" s="222"/>
      <c r="AM9" s="222"/>
      <c r="AN9" s="222"/>
      <c r="AO9" s="224"/>
    </row>
    <row r="10" spans="1:42" s="206" customFormat="1" ht="12.75" thickBot="1" x14ac:dyDescent="0.25">
      <c r="A10" s="399"/>
      <c r="B10" s="382"/>
      <c r="C10" s="380"/>
      <c r="D10" s="380"/>
      <c r="E10" s="227">
        <f>E9*$H$3/1000</f>
        <v>8.4</v>
      </c>
      <c r="F10" s="227">
        <f t="shared" ref="F10:AO10" si="2">F9*$H$3/1000</f>
        <v>0</v>
      </c>
      <c r="G10" s="227">
        <f t="shared" si="2"/>
        <v>0</v>
      </c>
      <c r="H10" s="227">
        <f t="shared" si="2"/>
        <v>0</v>
      </c>
      <c r="I10" s="227">
        <f t="shared" si="2"/>
        <v>0</v>
      </c>
      <c r="J10" s="227">
        <f t="shared" si="2"/>
        <v>5.7</v>
      </c>
      <c r="K10" s="227">
        <f t="shared" si="2"/>
        <v>0</v>
      </c>
      <c r="L10" s="227">
        <f t="shared" si="2"/>
        <v>0</v>
      </c>
      <c r="M10" s="227">
        <f t="shared" si="2"/>
        <v>0</v>
      </c>
      <c r="N10" s="227">
        <f t="shared" si="2"/>
        <v>0</v>
      </c>
      <c r="O10" s="227">
        <f t="shared" si="2"/>
        <v>0</v>
      </c>
      <c r="P10" s="227">
        <f t="shared" si="2"/>
        <v>0</v>
      </c>
      <c r="Q10" s="227">
        <f t="shared" si="2"/>
        <v>0</v>
      </c>
      <c r="R10" s="227">
        <f t="shared" si="2"/>
        <v>0</v>
      </c>
      <c r="S10" s="227">
        <f t="shared" si="2"/>
        <v>0</v>
      </c>
      <c r="T10" s="227">
        <f t="shared" si="2"/>
        <v>0</v>
      </c>
      <c r="U10" s="227">
        <f t="shared" si="2"/>
        <v>0</v>
      </c>
      <c r="V10" s="227">
        <f t="shared" si="2"/>
        <v>0</v>
      </c>
      <c r="W10" s="227">
        <f t="shared" si="2"/>
        <v>0.5</v>
      </c>
      <c r="X10" s="227">
        <f t="shared" si="2"/>
        <v>0</v>
      </c>
      <c r="Y10" s="227">
        <f t="shared" si="2"/>
        <v>0</v>
      </c>
      <c r="Z10" s="227">
        <f t="shared" si="2"/>
        <v>0</v>
      </c>
      <c r="AA10" s="227">
        <f t="shared" si="2"/>
        <v>0</v>
      </c>
      <c r="AB10" s="227">
        <f t="shared" si="2"/>
        <v>0</v>
      </c>
      <c r="AC10" s="227">
        <f t="shared" si="2"/>
        <v>0</v>
      </c>
      <c r="AD10" s="227">
        <f t="shared" si="2"/>
        <v>0</v>
      </c>
      <c r="AE10" s="227">
        <f t="shared" si="2"/>
        <v>0</v>
      </c>
      <c r="AF10" s="227">
        <f t="shared" si="2"/>
        <v>8.4</v>
      </c>
      <c r="AG10" s="227">
        <f t="shared" si="2"/>
        <v>0</v>
      </c>
      <c r="AH10" s="227">
        <f t="shared" si="2"/>
        <v>0</v>
      </c>
      <c r="AI10" s="227">
        <f t="shared" si="2"/>
        <v>0</v>
      </c>
      <c r="AJ10" s="227">
        <f t="shared" si="2"/>
        <v>0</v>
      </c>
      <c r="AK10" s="227">
        <f t="shared" si="2"/>
        <v>0.5</v>
      </c>
      <c r="AL10" s="227">
        <f t="shared" si="2"/>
        <v>0</v>
      </c>
      <c r="AM10" s="227">
        <f t="shared" si="2"/>
        <v>0</v>
      </c>
      <c r="AN10" s="227">
        <f t="shared" si="2"/>
        <v>0</v>
      </c>
      <c r="AO10" s="227">
        <f t="shared" si="2"/>
        <v>0</v>
      </c>
    </row>
    <row r="11" spans="1:42" s="206" customFormat="1" ht="12" customHeight="1" x14ac:dyDescent="0.2">
      <c r="A11" s="399"/>
      <c r="B11" s="382"/>
      <c r="C11" s="379" t="s">
        <v>64</v>
      </c>
      <c r="D11" s="379" t="s">
        <v>58</v>
      </c>
      <c r="E11" s="229">
        <v>105</v>
      </c>
      <c r="F11" s="227"/>
      <c r="G11" s="227"/>
      <c r="H11" s="227"/>
      <c r="I11" s="227"/>
      <c r="J11" s="227">
        <v>71</v>
      </c>
      <c r="K11" s="227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27"/>
      <c r="W11" s="227">
        <v>6</v>
      </c>
      <c r="X11" s="227"/>
      <c r="Y11" s="227"/>
      <c r="Z11" s="227"/>
      <c r="AA11" s="227"/>
      <c r="AB11" s="227"/>
      <c r="AC11" s="227"/>
      <c r="AD11" s="227"/>
      <c r="AE11" s="227"/>
      <c r="AF11" s="227">
        <v>105</v>
      </c>
      <c r="AG11" s="227"/>
      <c r="AH11" s="227"/>
      <c r="AI11" s="227"/>
      <c r="AJ11" s="227"/>
      <c r="AK11" s="227">
        <v>5</v>
      </c>
      <c r="AL11" s="227"/>
      <c r="AM11" s="227"/>
      <c r="AN11" s="227"/>
      <c r="AO11" s="231"/>
    </row>
    <row r="12" spans="1:42" s="206" customFormat="1" ht="18.75" customHeight="1" thickBot="1" x14ac:dyDescent="0.25">
      <c r="A12" s="400"/>
      <c r="B12" s="383"/>
      <c r="C12" s="380"/>
      <c r="D12" s="380"/>
      <c r="E12" s="234">
        <f>E11*$H$4/1000</f>
        <v>0.105</v>
      </c>
      <c r="F12" s="234">
        <f t="shared" ref="F12:AO12" si="3">F11*$H$4/1000</f>
        <v>0</v>
      </c>
      <c r="G12" s="234">
        <f t="shared" si="3"/>
        <v>0</v>
      </c>
      <c r="H12" s="234">
        <f t="shared" si="3"/>
        <v>0</v>
      </c>
      <c r="I12" s="234">
        <f t="shared" si="3"/>
        <v>0</v>
      </c>
      <c r="J12" s="234">
        <f t="shared" si="3"/>
        <v>7.0999999999999994E-2</v>
      </c>
      <c r="K12" s="234">
        <f t="shared" si="3"/>
        <v>0</v>
      </c>
      <c r="L12" s="234">
        <f t="shared" si="3"/>
        <v>0</v>
      </c>
      <c r="M12" s="234">
        <f t="shared" si="3"/>
        <v>0</v>
      </c>
      <c r="N12" s="234">
        <f t="shared" si="3"/>
        <v>0</v>
      </c>
      <c r="O12" s="234">
        <f t="shared" si="3"/>
        <v>0</v>
      </c>
      <c r="P12" s="234">
        <f t="shared" si="3"/>
        <v>0</v>
      </c>
      <c r="Q12" s="234">
        <f t="shared" si="3"/>
        <v>0</v>
      </c>
      <c r="R12" s="234">
        <f t="shared" si="3"/>
        <v>0</v>
      </c>
      <c r="S12" s="234">
        <f t="shared" si="3"/>
        <v>0</v>
      </c>
      <c r="T12" s="234">
        <f t="shared" si="3"/>
        <v>0</v>
      </c>
      <c r="U12" s="234">
        <f t="shared" si="3"/>
        <v>0</v>
      </c>
      <c r="V12" s="234">
        <f t="shared" si="3"/>
        <v>0</v>
      </c>
      <c r="W12" s="234">
        <f t="shared" si="3"/>
        <v>6.0000000000000001E-3</v>
      </c>
      <c r="X12" s="234">
        <f t="shared" si="3"/>
        <v>0</v>
      </c>
      <c r="Y12" s="234">
        <f t="shared" si="3"/>
        <v>0</v>
      </c>
      <c r="Z12" s="234">
        <f t="shared" si="3"/>
        <v>0</v>
      </c>
      <c r="AA12" s="234">
        <f t="shared" si="3"/>
        <v>0</v>
      </c>
      <c r="AB12" s="234">
        <f t="shared" si="3"/>
        <v>0</v>
      </c>
      <c r="AC12" s="234">
        <f t="shared" si="3"/>
        <v>0</v>
      </c>
      <c r="AD12" s="234">
        <f t="shared" si="3"/>
        <v>0</v>
      </c>
      <c r="AE12" s="234">
        <f t="shared" si="3"/>
        <v>0</v>
      </c>
      <c r="AF12" s="234">
        <f t="shared" si="3"/>
        <v>0.105</v>
      </c>
      <c r="AG12" s="234">
        <f t="shared" si="3"/>
        <v>0</v>
      </c>
      <c r="AH12" s="234">
        <f t="shared" si="3"/>
        <v>0</v>
      </c>
      <c r="AI12" s="234">
        <f t="shared" si="3"/>
        <v>0</v>
      </c>
      <c r="AJ12" s="234">
        <f t="shared" si="3"/>
        <v>0</v>
      </c>
      <c r="AK12" s="234">
        <f t="shared" si="3"/>
        <v>5.0000000000000001E-3</v>
      </c>
      <c r="AL12" s="234">
        <f t="shared" si="3"/>
        <v>0</v>
      </c>
      <c r="AM12" s="234">
        <f t="shared" si="3"/>
        <v>0</v>
      </c>
      <c r="AN12" s="234">
        <f t="shared" si="3"/>
        <v>0</v>
      </c>
      <c r="AO12" s="234">
        <f t="shared" si="3"/>
        <v>0</v>
      </c>
    </row>
    <row r="13" spans="1:42" s="206" customFormat="1" ht="18.75" customHeight="1" x14ac:dyDescent="0.2">
      <c r="A13" s="398"/>
      <c r="B13" s="398" t="s">
        <v>65</v>
      </c>
      <c r="C13" s="379">
        <v>15</v>
      </c>
      <c r="D13" s="379" t="s">
        <v>54</v>
      </c>
      <c r="E13" s="222"/>
      <c r="F13" s="222"/>
      <c r="G13" s="222"/>
      <c r="H13" s="222"/>
      <c r="I13" s="222"/>
      <c r="J13" s="222"/>
      <c r="K13" s="222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>
        <v>15</v>
      </c>
      <c r="AK13" s="222"/>
      <c r="AL13" s="222"/>
      <c r="AM13" s="222"/>
      <c r="AN13" s="222"/>
      <c r="AO13" s="224"/>
    </row>
    <row r="14" spans="1:42" s="206" customFormat="1" ht="18.75" customHeight="1" thickBot="1" x14ac:dyDescent="0.25">
      <c r="A14" s="399"/>
      <c r="B14" s="399"/>
      <c r="C14" s="380"/>
      <c r="D14" s="380"/>
      <c r="E14" s="227">
        <f>E13*$H$3/1000</f>
        <v>0</v>
      </c>
      <c r="F14" s="227">
        <f t="shared" ref="F14:AO14" si="4">F13*$H$3/1000</f>
        <v>0</v>
      </c>
      <c r="G14" s="227">
        <f t="shared" si="4"/>
        <v>0</v>
      </c>
      <c r="H14" s="227">
        <f t="shared" si="4"/>
        <v>0</v>
      </c>
      <c r="I14" s="227">
        <f t="shared" si="4"/>
        <v>0</v>
      </c>
      <c r="J14" s="227">
        <f t="shared" si="4"/>
        <v>0</v>
      </c>
      <c r="K14" s="227">
        <f t="shared" si="4"/>
        <v>0</v>
      </c>
      <c r="L14" s="227">
        <f t="shared" si="4"/>
        <v>0</v>
      </c>
      <c r="M14" s="227">
        <f t="shared" si="4"/>
        <v>0</v>
      </c>
      <c r="N14" s="227">
        <f t="shared" si="4"/>
        <v>0</v>
      </c>
      <c r="O14" s="227">
        <f t="shared" si="4"/>
        <v>0</v>
      </c>
      <c r="P14" s="227">
        <f t="shared" si="4"/>
        <v>0</v>
      </c>
      <c r="Q14" s="227">
        <f t="shared" si="4"/>
        <v>0</v>
      </c>
      <c r="R14" s="227">
        <f t="shared" si="4"/>
        <v>0</v>
      </c>
      <c r="S14" s="227">
        <f t="shared" si="4"/>
        <v>0</v>
      </c>
      <c r="T14" s="227">
        <f t="shared" si="4"/>
        <v>0</v>
      </c>
      <c r="U14" s="227">
        <f t="shared" si="4"/>
        <v>0</v>
      </c>
      <c r="V14" s="227">
        <f t="shared" si="4"/>
        <v>0</v>
      </c>
      <c r="W14" s="227">
        <f t="shared" si="4"/>
        <v>0</v>
      </c>
      <c r="X14" s="227">
        <f t="shared" si="4"/>
        <v>0</v>
      </c>
      <c r="Y14" s="227">
        <f t="shared" si="4"/>
        <v>0</v>
      </c>
      <c r="Z14" s="227">
        <f t="shared" si="4"/>
        <v>0</v>
      </c>
      <c r="AA14" s="227">
        <f t="shared" si="4"/>
        <v>0</v>
      </c>
      <c r="AB14" s="227">
        <f t="shared" si="4"/>
        <v>0</v>
      </c>
      <c r="AC14" s="227">
        <f t="shared" si="4"/>
        <v>0</v>
      </c>
      <c r="AD14" s="227">
        <f t="shared" si="4"/>
        <v>0</v>
      </c>
      <c r="AE14" s="227">
        <f t="shared" si="4"/>
        <v>0</v>
      </c>
      <c r="AF14" s="227">
        <f t="shared" si="4"/>
        <v>0</v>
      </c>
      <c r="AG14" s="227">
        <f t="shared" si="4"/>
        <v>0</v>
      </c>
      <c r="AH14" s="227">
        <f t="shared" si="4"/>
        <v>0</v>
      </c>
      <c r="AI14" s="227">
        <f t="shared" si="4"/>
        <v>0</v>
      </c>
      <c r="AJ14" s="227">
        <f t="shared" si="4"/>
        <v>1.5</v>
      </c>
      <c r="AK14" s="227">
        <f t="shared" si="4"/>
        <v>0</v>
      </c>
      <c r="AL14" s="227">
        <f t="shared" si="4"/>
        <v>0</v>
      </c>
      <c r="AM14" s="227">
        <f t="shared" si="4"/>
        <v>0</v>
      </c>
      <c r="AN14" s="227">
        <f t="shared" si="4"/>
        <v>0</v>
      </c>
      <c r="AO14" s="227">
        <f t="shared" si="4"/>
        <v>0</v>
      </c>
    </row>
    <row r="15" spans="1:42" s="206" customFormat="1" ht="18.75" customHeight="1" x14ac:dyDescent="0.2">
      <c r="A15" s="399"/>
      <c r="B15" s="399"/>
      <c r="C15" s="379">
        <v>15</v>
      </c>
      <c r="D15" s="379" t="s">
        <v>58</v>
      </c>
      <c r="E15" s="229"/>
      <c r="F15" s="227"/>
      <c r="G15" s="227"/>
      <c r="H15" s="227"/>
      <c r="I15" s="227"/>
      <c r="J15" s="227"/>
      <c r="K15" s="227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15</v>
      </c>
      <c r="AK15" s="227"/>
      <c r="AL15" s="227"/>
      <c r="AM15" s="227"/>
      <c r="AN15" s="227"/>
      <c r="AO15" s="231"/>
    </row>
    <row r="16" spans="1:42" s="206" customFormat="1" ht="18.75" customHeight="1" thickBot="1" x14ac:dyDescent="0.25">
      <c r="A16" s="400"/>
      <c r="B16" s="400"/>
      <c r="C16" s="380"/>
      <c r="D16" s="380"/>
      <c r="E16" s="234">
        <f>E15*$H$4/1000</f>
        <v>0</v>
      </c>
      <c r="F16" s="234">
        <f t="shared" ref="F16:AO16" si="5">F15*$H$4/1000</f>
        <v>0</v>
      </c>
      <c r="G16" s="234">
        <f t="shared" si="5"/>
        <v>0</v>
      </c>
      <c r="H16" s="234">
        <f t="shared" si="5"/>
        <v>0</v>
      </c>
      <c r="I16" s="234">
        <f t="shared" si="5"/>
        <v>0</v>
      </c>
      <c r="J16" s="234">
        <f t="shared" si="5"/>
        <v>0</v>
      </c>
      <c r="K16" s="234">
        <f t="shared" si="5"/>
        <v>0</v>
      </c>
      <c r="L16" s="234">
        <f t="shared" si="5"/>
        <v>0</v>
      </c>
      <c r="M16" s="234">
        <f t="shared" si="5"/>
        <v>0</v>
      </c>
      <c r="N16" s="234">
        <f t="shared" si="5"/>
        <v>0</v>
      </c>
      <c r="O16" s="234">
        <f t="shared" si="5"/>
        <v>0</v>
      </c>
      <c r="P16" s="234">
        <f t="shared" si="5"/>
        <v>0</v>
      </c>
      <c r="Q16" s="234">
        <f t="shared" si="5"/>
        <v>0</v>
      </c>
      <c r="R16" s="234">
        <f t="shared" si="5"/>
        <v>0</v>
      </c>
      <c r="S16" s="234">
        <f t="shared" si="5"/>
        <v>0</v>
      </c>
      <c r="T16" s="234">
        <f t="shared" si="5"/>
        <v>0</v>
      </c>
      <c r="U16" s="234">
        <f t="shared" si="5"/>
        <v>0</v>
      </c>
      <c r="V16" s="234">
        <f t="shared" si="5"/>
        <v>0</v>
      </c>
      <c r="W16" s="234">
        <f t="shared" si="5"/>
        <v>0</v>
      </c>
      <c r="X16" s="234">
        <f t="shared" si="5"/>
        <v>0</v>
      </c>
      <c r="Y16" s="234">
        <f t="shared" si="5"/>
        <v>0</v>
      </c>
      <c r="Z16" s="234">
        <f t="shared" si="5"/>
        <v>0</v>
      </c>
      <c r="AA16" s="234">
        <f t="shared" si="5"/>
        <v>0</v>
      </c>
      <c r="AB16" s="234">
        <f t="shared" si="5"/>
        <v>0</v>
      </c>
      <c r="AC16" s="234">
        <f t="shared" si="5"/>
        <v>0</v>
      </c>
      <c r="AD16" s="234">
        <f t="shared" si="5"/>
        <v>0</v>
      </c>
      <c r="AE16" s="234">
        <f t="shared" si="5"/>
        <v>0</v>
      </c>
      <c r="AF16" s="234">
        <f t="shared" si="5"/>
        <v>0</v>
      </c>
      <c r="AG16" s="234">
        <f t="shared" si="5"/>
        <v>0</v>
      </c>
      <c r="AH16" s="234">
        <f t="shared" si="5"/>
        <v>0</v>
      </c>
      <c r="AI16" s="234">
        <f t="shared" si="5"/>
        <v>0</v>
      </c>
      <c r="AJ16" s="234">
        <f t="shared" si="5"/>
        <v>1.4999999999999999E-2</v>
      </c>
      <c r="AK16" s="234">
        <f t="shared" si="5"/>
        <v>0</v>
      </c>
      <c r="AL16" s="234">
        <f t="shared" si="5"/>
        <v>0</v>
      </c>
      <c r="AM16" s="234">
        <f t="shared" si="5"/>
        <v>0</v>
      </c>
      <c r="AN16" s="234">
        <f t="shared" si="5"/>
        <v>0</v>
      </c>
      <c r="AO16" s="234">
        <f t="shared" si="5"/>
        <v>0</v>
      </c>
    </row>
    <row r="17" spans="1:41" s="239" customFormat="1" ht="18.75" customHeight="1" x14ac:dyDescent="0.2">
      <c r="A17" s="401"/>
      <c r="B17" s="398" t="s">
        <v>180</v>
      </c>
      <c r="C17" s="379">
        <v>200</v>
      </c>
      <c r="D17" s="379" t="s">
        <v>54</v>
      </c>
      <c r="E17" s="379">
        <v>120</v>
      </c>
      <c r="F17" s="237"/>
      <c r="G17" s="237"/>
      <c r="H17" s="237"/>
      <c r="I17" s="237">
        <v>4</v>
      </c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>
        <v>15</v>
      </c>
      <c r="X17" s="237"/>
      <c r="Y17" s="237"/>
      <c r="Z17" s="237"/>
      <c r="AA17" s="237"/>
      <c r="AB17" s="237"/>
      <c r="AC17" s="237"/>
      <c r="AD17" s="237"/>
      <c r="AE17" s="237"/>
      <c r="AF17" s="237">
        <v>100</v>
      </c>
      <c r="AG17" s="237"/>
      <c r="AH17" s="237"/>
      <c r="AI17" s="237"/>
      <c r="AJ17" s="237"/>
      <c r="AK17" s="237"/>
      <c r="AL17" s="237"/>
      <c r="AM17" s="237"/>
      <c r="AN17" s="237"/>
      <c r="AO17" s="238"/>
    </row>
    <row r="18" spans="1:41" s="239" customFormat="1" ht="18.75" customHeight="1" thickBot="1" x14ac:dyDescent="0.25">
      <c r="A18" s="402"/>
      <c r="B18" s="399"/>
      <c r="C18" s="380"/>
      <c r="D18" s="380"/>
      <c r="E18" s="380">
        <f>E17*$H$3/1000</f>
        <v>12</v>
      </c>
      <c r="F18" s="242">
        <f t="shared" ref="F18:AO18" si="6">F17*$H$3/1000</f>
        <v>0</v>
      </c>
      <c r="G18" s="242">
        <f t="shared" si="6"/>
        <v>0</v>
      </c>
      <c r="H18" s="242">
        <f t="shared" si="6"/>
        <v>0</v>
      </c>
      <c r="I18" s="242">
        <f t="shared" si="6"/>
        <v>0.4</v>
      </c>
      <c r="J18" s="242">
        <f t="shared" si="6"/>
        <v>0</v>
      </c>
      <c r="K18" s="242">
        <f t="shared" si="6"/>
        <v>0</v>
      </c>
      <c r="L18" s="242">
        <f t="shared" si="6"/>
        <v>0</v>
      </c>
      <c r="M18" s="242">
        <f t="shared" si="6"/>
        <v>0</v>
      </c>
      <c r="N18" s="242">
        <f t="shared" si="6"/>
        <v>0</v>
      </c>
      <c r="O18" s="242">
        <f t="shared" si="6"/>
        <v>0</v>
      </c>
      <c r="P18" s="242">
        <f t="shared" si="6"/>
        <v>0</v>
      </c>
      <c r="Q18" s="242">
        <f t="shared" si="6"/>
        <v>0</v>
      </c>
      <c r="R18" s="242">
        <f t="shared" si="6"/>
        <v>0</v>
      </c>
      <c r="S18" s="242">
        <f t="shared" si="6"/>
        <v>0</v>
      </c>
      <c r="T18" s="242">
        <f t="shared" si="6"/>
        <v>0</v>
      </c>
      <c r="U18" s="242">
        <f t="shared" si="6"/>
        <v>0</v>
      </c>
      <c r="V18" s="242">
        <f t="shared" si="6"/>
        <v>0</v>
      </c>
      <c r="W18" s="242">
        <f t="shared" si="6"/>
        <v>1.5</v>
      </c>
      <c r="X18" s="242">
        <f t="shared" si="6"/>
        <v>0</v>
      </c>
      <c r="Y18" s="242">
        <f t="shared" si="6"/>
        <v>0</v>
      </c>
      <c r="Z18" s="242">
        <f t="shared" si="6"/>
        <v>0</v>
      </c>
      <c r="AA18" s="242">
        <f t="shared" si="6"/>
        <v>0</v>
      </c>
      <c r="AB18" s="242">
        <f t="shared" si="6"/>
        <v>0</v>
      </c>
      <c r="AC18" s="242">
        <f t="shared" si="6"/>
        <v>0</v>
      </c>
      <c r="AD18" s="242">
        <f t="shared" si="6"/>
        <v>0</v>
      </c>
      <c r="AE18" s="242">
        <f t="shared" si="6"/>
        <v>0</v>
      </c>
      <c r="AF18" s="242">
        <f t="shared" si="6"/>
        <v>10</v>
      </c>
      <c r="AG18" s="242">
        <f t="shared" si="6"/>
        <v>0</v>
      </c>
      <c r="AH18" s="242">
        <f t="shared" si="6"/>
        <v>0</v>
      </c>
      <c r="AI18" s="242">
        <f t="shared" si="6"/>
        <v>0</v>
      </c>
      <c r="AJ18" s="242">
        <f t="shared" si="6"/>
        <v>0</v>
      </c>
      <c r="AK18" s="242">
        <f t="shared" si="6"/>
        <v>0</v>
      </c>
      <c r="AL18" s="242">
        <f t="shared" si="6"/>
        <v>0</v>
      </c>
      <c r="AM18" s="242">
        <f t="shared" si="6"/>
        <v>0</v>
      </c>
      <c r="AN18" s="242">
        <f t="shared" si="6"/>
        <v>0</v>
      </c>
      <c r="AO18" s="242">
        <f t="shared" si="6"/>
        <v>0</v>
      </c>
    </row>
    <row r="19" spans="1:41" s="239" customFormat="1" ht="18.75" customHeight="1" x14ac:dyDescent="0.2">
      <c r="A19" s="402"/>
      <c r="B19" s="399"/>
      <c r="C19" s="379">
        <v>200</v>
      </c>
      <c r="D19" s="379" t="s">
        <v>58</v>
      </c>
      <c r="E19" s="244">
        <v>120</v>
      </c>
      <c r="F19" s="242"/>
      <c r="G19" s="242"/>
      <c r="H19" s="242"/>
      <c r="I19" s="242">
        <v>4</v>
      </c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>
        <v>15</v>
      </c>
      <c r="X19" s="242"/>
      <c r="Y19" s="242"/>
      <c r="Z19" s="242"/>
      <c r="AA19" s="242"/>
      <c r="AB19" s="242"/>
      <c r="AC19" s="242"/>
      <c r="AD19" s="242"/>
      <c r="AE19" s="242"/>
      <c r="AF19" s="242">
        <v>100</v>
      </c>
      <c r="AG19" s="242"/>
      <c r="AH19" s="242"/>
      <c r="AI19" s="242"/>
      <c r="AJ19" s="242"/>
      <c r="AK19" s="242"/>
      <c r="AL19" s="242"/>
      <c r="AM19" s="242"/>
      <c r="AN19" s="242"/>
      <c r="AO19" s="245"/>
    </row>
    <row r="20" spans="1:41" s="239" customFormat="1" ht="18.75" customHeight="1" thickBot="1" x14ac:dyDescent="0.25">
      <c r="A20" s="403"/>
      <c r="B20" s="400"/>
      <c r="C20" s="380"/>
      <c r="D20" s="380"/>
      <c r="E20" s="248">
        <f>E19*$H$4/1000</f>
        <v>0.12</v>
      </c>
      <c r="F20" s="248">
        <f t="shared" ref="F20:AO20" si="7">F19*$H$4/1000</f>
        <v>0</v>
      </c>
      <c r="G20" s="248">
        <f t="shared" si="7"/>
        <v>0</v>
      </c>
      <c r="H20" s="248">
        <f t="shared" si="7"/>
        <v>0</v>
      </c>
      <c r="I20" s="248">
        <f t="shared" si="7"/>
        <v>4.0000000000000001E-3</v>
      </c>
      <c r="J20" s="248">
        <f t="shared" si="7"/>
        <v>0</v>
      </c>
      <c r="K20" s="248">
        <f t="shared" si="7"/>
        <v>0</v>
      </c>
      <c r="L20" s="248">
        <f t="shared" si="7"/>
        <v>0</v>
      </c>
      <c r="M20" s="248">
        <f t="shared" si="7"/>
        <v>0</v>
      </c>
      <c r="N20" s="248">
        <f t="shared" si="7"/>
        <v>0</v>
      </c>
      <c r="O20" s="248">
        <f t="shared" si="7"/>
        <v>0</v>
      </c>
      <c r="P20" s="248">
        <f t="shared" si="7"/>
        <v>0</v>
      </c>
      <c r="Q20" s="248">
        <f t="shared" si="7"/>
        <v>0</v>
      </c>
      <c r="R20" s="248">
        <f t="shared" si="7"/>
        <v>0</v>
      </c>
      <c r="S20" s="248">
        <f t="shared" si="7"/>
        <v>0</v>
      </c>
      <c r="T20" s="248">
        <f t="shared" si="7"/>
        <v>0</v>
      </c>
      <c r="U20" s="248">
        <f t="shared" si="7"/>
        <v>0</v>
      </c>
      <c r="V20" s="248">
        <f t="shared" si="7"/>
        <v>0</v>
      </c>
      <c r="W20" s="248">
        <f t="shared" si="7"/>
        <v>1.4999999999999999E-2</v>
      </c>
      <c r="X20" s="248">
        <f t="shared" si="7"/>
        <v>0</v>
      </c>
      <c r="Y20" s="248">
        <f t="shared" si="7"/>
        <v>0</v>
      </c>
      <c r="Z20" s="248">
        <f t="shared" si="7"/>
        <v>0</v>
      </c>
      <c r="AA20" s="248">
        <f t="shared" si="7"/>
        <v>0</v>
      </c>
      <c r="AB20" s="248">
        <f t="shared" si="7"/>
        <v>0</v>
      </c>
      <c r="AC20" s="248">
        <f t="shared" si="7"/>
        <v>0</v>
      </c>
      <c r="AD20" s="248">
        <f t="shared" si="7"/>
        <v>0</v>
      </c>
      <c r="AE20" s="248">
        <f t="shared" si="7"/>
        <v>0</v>
      </c>
      <c r="AF20" s="248">
        <f t="shared" si="7"/>
        <v>0.1</v>
      </c>
      <c r="AG20" s="248">
        <f t="shared" si="7"/>
        <v>0</v>
      </c>
      <c r="AH20" s="248">
        <f t="shared" si="7"/>
        <v>0</v>
      </c>
      <c r="AI20" s="248">
        <f t="shared" si="7"/>
        <v>0</v>
      </c>
      <c r="AJ20" s="248">
        <f t="shared" si="7"/>
        <v>0</v>
      </c>
      <c r="AK20" s="248">
        <f t="shared" si="7"/>
        <v>0</v>
      </c>
      <c r="AL20" s="248">
        <f t="shared" si="7"/>
        <v>0</v>
      </c>
      <c r="AM20" s="248">
        <f t="shared" si="7"/>
        <v>0</v>
      </c>
      <c r="AN20" s="248">
        <f t="shared" si="7"/>
        <v>0</v>
      </c>
      <c r="AO20" s="248">
        <f t="shared" si="7"/>
        <v>0</v>
      </c>
    </row>
    <row r="21" spans="1:41" s="206" customFormat="1" ht="18.75" customHeight="1" thickBot="1" x14ac:dyDescent="0.25">
      <c r="A21" s="398"/>
      <c r="B21" s="381" t="s">
        <v>69</v>
      </c>
      <c r="D21" s="379" t="s">
        <v>54</v>
      </c>
      <c r="E21" s="222"/>
      <c r="F21" s="222">
        <v>50</v>
      </c>
      <c r="G21" s="222">
        <v>25</v>
      </c>
      <c r="H21" s="222"/>
      <c r="I21" s="222"/>
      <c r="J21" s="222"/>
      <c r="K21" s="222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4"/>
    </row>
    <row r="22" spans="1:41" s="206" customFormat="1" ht="18.75" customHeight="1" thickBot="1" x14ac:dyDescent="0.25">
      <c r="A22" s="399"/>
      <c r="B22" s="382"/>
      <c r="C22" s="220">
        <v>75</v>
      </c>
      <c r="D22" s="380"/>
      <c r="E22" s="227">
        <f>E21*$H$3/1000</f>
        <v>0</v>
      </c>
      <c r="F22" s="227">
        <f t="shared" ref="F22:AO22" si="8">F21*$H$3/1000</f>
        <v>5</v>
      </c>
      <c r="G22" s="227">
        <f t="shared" si="8"/>
        <v>2.5</v>
      </c>
      <c r="H22" s="227">
        <f t="shared" si="8"/>
        <v>0</v>
      </c>
      <c r="I22" s="227">
        <f t="shared" si="8"/>
        <v>0</v>
      </c>
      <c r="J22" s="227">
        <f t="shared" si="8"/>
        <v>0</v>
      </c>
      <c r="K22" s="227">
        <f t="shared" si="8"/>
        <v>0</v>
      </c>
      <c r="L22" s="227">
        <f t="shared" si="8"/>
        <v>0</v>
      </c>
      <c r="M22" s="227">
        <f t="shared" si="8"/>
        <v>0</v>
      </c>
      <c r="N22" s="227">
        <f t="shared" si="8"/>
        <v>0</v>
      </c>
      <c r="O22" s="227">
        <f t="shared" si="8"/>
        <v>0</v>
      </c>
      <c r="P22" s="227">
        <f t="shared" si="8"/>
        <v>0</v>
      </c>
      <c r="Q22" s="227">
        <f t="shared" si="8"/>
        <v>0</v>
      </c>
      <c r="R22" s="227">
        <f t="shared" si="8"/>
        <v>0</v>
      </c>
      <c r="S22" s="227">
        <f t="shared" si="8"/>
        <v>0</v>
      </c>
      <c r="T22" s="227">
        <f t="shared" si="8"/>
        <v>0</v>
      </c>
      <c r="U22" s="227">
        <f t="shared" si="8"/>
        <v>0</v>
      </c>
      <c r="V22" s="227">
        <f t="shared" si="8"/>
        <v>0</v>
      </c>
      <c r="W22" s="227">
        <f t="shared" si="8"/>
        <v>0</v>
      </c>
      <c r="X22" s="227">
        <f t="shared" si="8"/>
        <v>0</v>
      </c>
      <c r="Y22" s="227">
        <f t="shared" si="8"/>
        <v>0</v>
      </c>
      <c r="Z22" s="227">
        <f t="shared" si="8"/>
        <v>0</v>
      </c>
      <c r="AA22" s="227">
        <f t="shared" si="8"/>
        <v>0</v>
      </c>
      <c r="AB22" s="227">
        <f t="shared" si="8"/>
        <v>0</v>
      </c>
      <c r="AC22" s="227">
        <f t="shared" si="8"/>
        <v>0</v>
      </c>
      <c r="AD22" s="227">
        <f t="shared" si="8"/>
        <v>0</v>
      </c>
      <c r="AE22" s="227">
        <f t="shared" si="8"/>
        <v>0</v>
      </c>
      <c r="AF22" s="227">
        <f t="shared" si="8"/>
        <v>0</v>
      </c>
      <c r="AG22" s="227">
        <f t="shared" si="8"/>
        <v>0</v>
      </c>
      <c r="AH22" s="227">
        <f t="shared" si="8"/>
        <v>0</v>
      </c>
      <c r="AI22" s="227">
        <f t="shared" si="8"/>
        <v>0</v>
      </c>
      <c r="AJ22" s="227">
        <f t="shared" si="8"/>
        <v>0</v>
      </c>
      <c r="AK22" s="227">
        <f t="shared" si="8"/>
        <v>0</v>
      </c>
      <c r="AL22" s="227">
        <f t="shared" si="8"/>
        <v>0</v>
      </c>
      <c r="AM22" s="227">
        <f t="shared" si="8"/>
        <v>0</v>
      </c>
      <c r="AN22" s="227">
        <f t="shared" si="8"/>
        <v>0</v>
      </c>
      <c r="AO22" s="227">
        <f t="shared" si="8"/>
        <v>0</v>
      </c>
    </row>
    <row r="23" spans="1:41" s="206" customFormat="1" ht="18.75" customHeight="1" x14ac:dyDescent="0.2">
      <c r="A23" s="399"/>
      <c r="B23" s="382"/>
      <c r="C23" s="220">
        <v>75</v>
      </c>
      <c r="D23" s="226" t="s">
        <v>58</v>
      </c>
      <c r="E23" s="229"/>
      <c r="F23" s="227">
        <v>50</v>
      </c>
      <c r="G23" s="227">
        <v>25</v>
      </c>
      <c r="H23" s="227"/>
      <c r="I23" s="227"/>
      <c r="J23" s="227"/>
      <c r="K23" s="227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31"/>
    </row>
    <row r="24" spans="1:41" s="206" customFormat="1" ht="18.75" customHeight="1" thickBot="1" x14ac:dyDescent="0.25">
      <c r="A24" s="400"/>
      <c r="B24" s="383"/>
      <c r="C24" s="225"/>
      <c r="D24" s="233"/>
      <c r="E24" s="234">
        <f>E23*$H$4/1000</f>
        <v>0</v>
      </c>
      <c r="F24" s="234">
        <f t="shared" ref="F24:AO24" si="9">F23*$H$4/1000</f>
        <v>0.05</v>
      </c>
      <c r="G24" s="234">
        <f t="shared" si="9"/>
        <v>2.5000000000000001E-2</v>
      </c>
      <c r="H24" s="234">
        <f t="shared" si="9"/>
        <v>0</v>
      </c>
      <c r="I24" s="234">
        <f t="shared" si="9"/>
        <v>0</v>
      </c>
      <c r="J24" s="234">
        <f t="shared" si="9"/>
        <v>0</v>
      </c>
      <c r="K24" s="234">
        <f t="shared" si="9"/>
        <v>0</v>
      </c>
      <c r="L24" s="234">
        <f t="shared" si="9"/>
        <v>0</v>
      </c>
      <c r="M24" s="234">
        <f t="shared" si="9"/>
        <v>0</v>
      </c>
      <c r="N24" s="234">
        <f t="shared" si="9"/>
        <v>0</v>
      </c>
      <c r="O24" s="234">
        <f t="shared" si="9"/>
        <v>0</v>
      </c>
      <c r="P24" s="234">
        <f t="shared" si="9"/>
        <v>0</v>
      </c>
      <c r="Q24" s="234">
        <f t="shared" si="9"/>
        <v>0</v>
      </c>
      <c r="R24" s="234">
        <f t="shared" si="9"/>
        <v>0</v>
      </c>
      <c r="S24" s="234">
        <f t="shared" si="9"/>
        <v>0</v>
      </c>
      <c r="T24" s="234">
        <f t="shared" si="9"/>
        <v>0</v>
      </c>
      <c r="U24" s="234">
        <f t="shared" si="9"/>
        <v>0</v>
      </c>
      <c r="V24" s="234">
        <f t="shared" si="9"/>
        <v>0</v>
      </c>
      <c r="W24" s="234">
        <f t="shared" si="9"/>
        <v>0</v>
      </c>
      <c r="X24" s="234">
        <f t="shared" si="9"/>
        <v>0</v>
      </c>
      <c r="Y24" s="234">
        <f t="shared" si="9"/>
        <v>0</v>
      </c>
      <c r="Z24" s="234">
        <f t="shared" si="9"/>
        <v>0</v>
      </c>
      <c r="AA24" s="234">
        <f t="shared" si="9"/>
        <v>0</v>
      </c>
      <c r="AB24" s="234">
        <f t="shared" si="9"/>
        <v>0</v>
      </c>
      <c r="AC24" s="234">
        <f t="shared" si="9"/>
        <v>0</v>
      </c>
      <c r="AD24" s="234">
        <f t="shared" si="9"/>
        <v>0</v>
      </c>
      <c r="AE24" s="234">
        <f t="shared" si="9"/>
        <v>0</v>
      </c>
      <c r="AF24" s="234">
        <f t="shared" si="9"/>
        <v>0</v>
      </c>
      <c r="AG24" s="234">
        <f t="shared" si="9"/>
        <v>0</v>
      </c>
      <c r="AH24" s="234">
        <f t="shared" si="9"/>
        <v>0</v>
      </c>
      <c r="AI24" s="234">
        <f t="shared" si="9"/>
        <v>0</v>
      </c>
      <c r="AJ24" s="234">
        <f t="shared" si="9"/>
        <v>0</v>
      </c>
      <c r="AK24" s="234">
        <f t="shared" si="9"/>
        <v>0</v>
      </c>
      <c r="AL24" s="234">
        <f t="shared" si="9"/>
        <v>0</v>
      </c>
      <c r="AM24" s="234">
        <f t="shared" si="9"/>
        <v>0</v>
      </c>
      <c r="AN24" s="234">
        <f t="shared" si="9"/>
        <v>0</v>
      </c>
      <c r="AO24" s="234">
        <f t="shared" si="9"/>
        <v>0</v>
      </c>
    </row>
    <row r="25" spans="1:41" s="219" customFormat="1" ht="18.75" customHeight="1" thickBot="1" x14ac:dyDescent="0.25">
      <c r="A25" s="407" t="s">
        <v>50</v>
      </c>
      <c r="B25" s="408"/>
      <c r="C25" s="408"/>
      <c r="D25" s="408"/>
      <c r="E25" s="408"/>
      <c r="F25" s="408"/>
      <c r="G25" s="408"/>
      <c r="H25" s="408"/>
      <c r="I25" s="408"/>
      <c r="J25" s="408"/>
      <c r="K25" s="408"/>
      <c r="L25" s="408"/>
      <c r="M25" s="408"/>
      <c r="N25" s="408"/>
      <c r="O25" s="408"/>
      <c r="P25" s="408"/>
      <c r="Q25" s="408"/>
      <c r="R25" s="408"/>
      <c r="S25" s="408"/>
      <c r="T25" s="408"/>
      <c r="U25" s="408"/>
      <c r="V25" s="408"/>
      <c r="W25" s="408"/>
      <c r="X25" s="408"/>
      <c r="Y25" s="408"/>
      <c r="Z25" s="408"/>
      <c r="AA25" s="408"/>
      <c r="AB25" s="408"/>
      <c r="AC25" s="408"/>
      <c r="AD25" s="408"/>
      <c r="AE25" s="408"/>
      <c r="AF25" s="408"/>
      <c r="AG25" s="408"/>
      <c r="AH25" s="408"/>
      <c r="AI25" s="408"/>
      <c r="AJ25" s="408"/>
      <c r="AK25" s="408"/>
      <c r="AL25" s="408"/>
      <c r="AM25" s="408"/>
      <c r="AN25" s="408"/>
      <c r="AO25" s="409"/>
    </row>
    <row r="26" spans="1:41" s="239" customFormat="1" ht="18.75" customHeight="1" x14ac:dyDescent="0.2">
      <c r="A26" s="401"/>
      <c r="B26" s="404" t="s">
        <v>181</v>
      </c>
      <c r="C26" s="235" t="s">
        <v>120</v>
      </c>
      <c r="D26" s="236" t="s">
        <v>54</v>
      </c>
      <c r="E26" s="237">
        <v>32</v>
      </c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>
        <v>35</v>
      </c>
      <c r="AE26" s="237"/>
      <c r="AF26" s="237"/>
      <c r="AG26" s="237"/>
      <c r="AH26" s="237"/>
      <c r="AI26" s="237"/>
      <c r="AJ26" s="237"/>
      <c r="AK26" s="237">
        <v>17</v>
      </c>
      <c r="AL26" s="237"/>
      <c r="AM26" s="237">
        <v>2</v>
      </c>
      <c r="AN26" s="237"/>
      <c r="AO26" s="238"/>
    </row>
    <row r="27" spans="1:41" s="239" customFormat="1" ht="18.75" customHeight="1" x14ac:dyDescent="0.2">
      <c r="A27" s="402"/>
      <c r="B27" s="405"/>
      <c r="C27" s="240"/>
      <c r="D27" s="241"/>
      <c r="E27" s="242">
        <f>E26*$O$3/1000</f>
        <v>0</v>
      </c>
      <c r="F27" s="242">
        <f t="shared" ref="F27:AO27" si="10">F26*$O$3/1000</f>
        <v>0</v>
      </c>
      <c r="G27" s="242">
        <f t="shared" si="10"/>
        <v>0</v>
      </c>
      <c r="H27" s="242">
        <f t="shared" si="10"/>
        <v>0</v>
      </c>
      <c r="I27" s="242">
        <f t="shared" si="10"/>
        <v>0</v>
      </c>
      <c r="J27" s="242">
        <f t="shared" si="10"/>
        <v>0</v>
      </c>
      <c r="K27" s="242">
        <f t="shared" si="10"/>
        <v>0</v>
      </c>
      <c r="L27" s="242">
        <f t="shared" si="10"/>
        <v>0</v>
      </c>
      <c r="M27" s="242">
        <f t="shared" si="10"/>
        <v>0</v>
      </c>
      <c r="N27" s="242">
        <f t="shared" si="10"/>
        <v>0</v>
      </c>
      <c r="O27" s="242">
        <f t="shared" si="10"/>
        <v>0</v>
      </c>
      <c r="P27" s="242">
        <f t="shared" si="10"/>
        <v>0</v>
      </c>
      <c r="Q27" s="242">
        <f t="shared" si="10"/>
        <v>0</v>
      </c>
      <c r="R27" s="242">
        <f t="shared" si="10"/>
        <v>0</v>
      </c>
      <c r="S27" s="242">
        <f t="shared" si="10"/>
        <v>0</v>
      </c>
      <c r="T27" s="242">
        <f t="shared" si="10"/>
        <v>0</v>
      </c>
      <c r="U27" s="242">
        <f t="shared" si="10"/>
        <v>0</v>
      </c>
      <c r="V27" s="242">
        <f t="shared" si="10"/>
        <v>0</v>
      </c>
      <c r="W27" s="242">
        <f t="shared" si="10"/>
        <v>0</v>
      </c>
      <c r="X27" s="242">
        <f t="shared" si="10"/>
        <v>0</v>
      </c>
      <c r="Y27" s="242">
        <f t="shared" si="10"/>
        <v>0</v>
      </c>
      <c r="Z27" s="242">
        <f t="shared" si="10"/>
        <v>0</v>
      </c>
      <c r="AA27" s="242">
        <f t="shared" si="10"/>
        <v>0</v>
      </c>
      <c r="AB27" s="242">
        <f t="shared" si="10"/>
        <v>0</v>
      </c>
      <c r="AC27" s="242">
        <f t="shared" si="10"/>
        <v>0</v>
      </c>
      <c r="AD27" s="242">
        <f t="shared" si="10"/>
        <v>0</v>
      </c>
      <c r="AE27" s="242">
        <f t="shared" si="10"/>
        <v>0</v>
      </c>
      <c r="AF27" s="242">
        <f t="shared" si="10"/>
        <v>0</v>
      </c>
      <c r="AG27" s="242">
        <f t="shared" si="10"/>
        <v>0</v>
      </c>
      <c r="AH27" s="242">
        <f t="shared" si="10"/>
        <v>0</v>
      </c>
      <c r="AI27" s="242">
        <f t="shared" si="10"/>
        <v>0</v>
      </c>
      <c r="AJ27" s="242">
        <f t="shared" si="10"/>
        <v>0</v>
      </c>
      <c r="AK27" s="242">
        <f t="shared" si="10"/>
        <v>0</v>
      </c>
      <c r="AL27" s="242">
        <f t="shared" si="10"/>
        <v>0</v>
      </c>
      <c r="AM27" s="242">
        <f t="shared" si="10"/>
        <v>0</v>
      </c>
      <c r="AN27" s="242">
        <f t="shared" si="10"/>
        <v>0</v>
      </c>
      <c r="AO27" s="242">
        <f t="shared" si="10"/>
        <v>0</v>
      </c>
    </row>
    <row r="28" spans="1:41" s="239" customFormat="1" ht="18.75" customHeight="1" x14ac:dyDescent="0.2">
      <c r="A28" s="402"/>
      <c r="B28" s="405"/>
      <c r="C28" s="243" t="s">
        <v>91</v>
      </c>
      <c r="D28" s="241" t="s">
        <v>58</v>
      </c>
      <c r="E28" s="244">
        <v>43</v>
      </c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>
        <v>47</v>
      </c>
      <c r="AE28" s="242"/>
      <c r="AF28" s="242"/>
      <c r="AG28" s="242"/>
      <c r="AH28" s="242"/>
      <c r="AI28" s="242"/>
      <c r="AJ28" s="242"/>
      <c r="AK28" s="242">
        <v>19</v>
      </c>
      <c r="AL28" s="242"/>
      <c r="AM28" s="242">
        <v>2.5</v>
      </c>
      <c r="AN28" s="242"/>
      <c r="AO28" s="245"/>
    </row>
    <row r="29" spans="1:41" s="239" customFormat="1" ht="18.75" customHeight="1" thickBot="1" x14ac:dyDescent="0.25">
      <c r="A29" s="403"/>
      <c r="B29" s="406"/>
      <c r="C29" s="246"/>
      <c r="D29" s="247"/>
      <c r="E29" s="248">
        <f>E28*$O$4/1000</f>
        <v>4.2999999999999997E-2</v>
      </c>
      <c r="F29" s="248">
        <f t="shared" ref="F29:AO29" si="11">F28*$O$4/1000</f>
        <v>0</v>
      </c>
      <c r="G29" s="248">
        <f t="shared" si="11"/>
        <v>0</v>
      </c>
      <c r="H29" s="248">
        <f t="shared" si="11"/>
        <v>0</v>
      </c>
      <c r="I29" s="248">
        <f t="shared" si="11"/>
        <v>0</v>
      </c>
      <c r="J29" s="248">
        <f t="shared" si="11"/>
        <v>0</v>
      </c>
      <c r="K29" s="248">
        <f t="shared" si="11"/>
        <v>0</v>
      </c>
      <c r="L29" s="248">
        <f t="shared" si="11"/>
        <v>0</v>
      </c>
      <c r="M29" s="248">
        <f t="shared" si="11"/>
        <v>0</v>
      </c>
      <c r="N29" s="248">
        <f t="shared" si="11"/>
        <v>0</v>
      </c>
      <c r="O29" s="248">
        <f t="shared" si="11"/>
        <v>0</v>
      </c>
      <c r="P29" s="248">
        <f t="shared" si="11"/>
        <v>0</v>
      </c>
      <c r="Q29" s="248">
        <f t="shared" si="11"/>
        <v>0</v>
      </c>
      <c r="R29" s="248">
        <f t="shared" si="11"/>
        <v>0</v>
      </c>
      <c r="S29" s="248">
        <f t="shared" si="11"/>
        <v>0</v>
      </c>
      <c r="T29" s="248">
        <f t="shared" si="11"/>
        <v>0</v>
      </c>
      <c r="U29" s="248">
        <f t="shared" si="11"/>
        <v>0</v>
      </c>
      <c r="V29" s="248">
        <f t="shared" si="11"/>
        <v>0</v>
      </c>
      <c r="W29" s="248">
        <f t="shared" si="11"/>
        <v>0</v>
      </c>
      <c r="X29" s="248">
        <f t="shared" si="11"/>
        <v>0</v>
      </c>
      <c r="Y29" s="248">
        <f t="shared" si="11"/>
        <v>0</v>
      </c>
      <c r="Z29" s="248">
        <f t="shared" si="11"/>
        <v>0</v>
      </c>
      <c r="AA29" s="248">
        <f t="shared" si="11"/>
        <v>0</v>
      </c>
      <c r="AB29" s="248">
        <f t="shared" si="11"/>
        <v>0</v>
      </c>
      <c r="AC29" s="248">
        <f t="shared" si="11"/>
        <v>0</v>
      </c>
      <c r="AD29" s="248">
        <f t="shared" si="11"/>
        <v>4.7E-2</v>
      </c>
      <c r="AE29" s="248">
        <f t="shared" si="11"/>
        <v>0</v>
      </c>
      <c r="AF29" s="248">
        <f t="shared" si="11"/>
        <v>0</v>
      </c>
      <c r="AG29" s="248">
        <f t="shared" si="11"/>
        <v>0</v>
      </c>
      <c r="AH29" s="248">
        <f t="shared" si="11"/>
        <v>0</v>
      </c>
      <c r="AI29" s="248">
        <f t="shared" si="11"/>
        <v>0</v>
      </c>
      <c r="AJ29" s="248">
        <f t="shared" si="11"/>
        <v>0</v>
      </c>
      <c r="AK29" s="248">
        <f t="shared" si="11"/>
        <v>1.9E-2</v>
      </c>
      <c r="AL29" s="248">
        <f t="shared" si="11"/>
        <v>0</v>
      </c>
      <c r="AM29" s="248">
        <f t="shared" si="11"/>
        <v>2.5000000000000001E-3</v>
      </c>
      <c r="AN29" s="248">
        <f t="shared" si="11"/>
        <v>0</v>
      </c>
      <c r="AO29" s="248">
        <f t="shared" si="11"/>
        <v>0</v>
      </c>
    </row>
    <row r="30" spans="1:41" s="206" customFormat="1" ht="18.75" customHeight="1" x14ac:dyDescent="0.2">
      <c r="A30" s="398"/>
      <c r="B30" s="381" t="s">
        <v>182</v>
      </c>
      <c r="C30" s="220">
        <v>20</v>
      </c>
      <c r="D30" s="221" t="s">
        <v>54</v>
      </c>
      <c r="E30" s="222"/>
      <c r="F30" s="222"/>
      <c r="G30" s="222"/>
      <c r="H30" s="222"/>
      <c r="I30" s="222"/>
      <c r="J30" s="222"/>
      <c r="K30" s="222"/>
      <c r="L30" s="223"/>
      <c r="M30" s="223"/>
      <c r="N30" s="223"/>
      <c r="O30" s="223">
        <v>20</v>
      </c>
      <c r="P30" s="223"/>
      <c r="Q30" s="223"/>
      <c r="R30" s="223"/>
      <c r="S30" s="223"/>
      <c r="T30" s="223"/>
      <c r="U30" s="223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4"/>
    </row>
    <row r="31" spans="1:41" s="206" customFormat="1" ht="18.75" customHeight="1" x14ac:dyDescent="0.2">
      <c r="A31" s="399"/>
      <c r="B31" s="382"/>
      <c r="C31" s="225"/>
      <c r="D31" s="226"/>
      <c r="E31" s="227">
        <f>E30*$O$3/1000</f>
        <v>0</v>
      </c>
      <c r="F31" s="227">
        <f t="shared" ref="F31:AO31" si="12">F30*$O$3/1000</f>
        <v>0</v>
      </c>
      <c r="G31" s="227">
        <f t="shared" si="12"/>
        <v>0</v>
      </c>
      <c r="H31" s="227">
        <f t="shared" si="12"/>
        <v>0</v>
      </c>
      <c r="I31" s="227">
        <f t="shared" si="12"/>
        <v>0</v>
      </c>
      <c r="J31" s="227">
        <f t="shared" si="12"/>
        <v>0</v>
      </c>
      <c r="K31" s="227">
        <f t="shared" si="12"/>
        <v>0</v>
      </c>
      <c r="L31" s="227">
        <f t="shared" si="12"/>
        <v>0</v>
      </c>
      <c r="M31" s="227">
        <f t="shared" si="12"/>
        <v>0</v>
      </c>
      <c r="N31" s="227">
        <f t="shared" si="12"/>
        <v>0</v>
      </c>
      <c r="O31" s="227">
        <f t="shared" si="12"/>
        <v>0</v>
      </c>
      <c r="P31" s="227">
        <f t="shared" si="12"/>
        <v>0</v>
      </c>
      <c r="Q31" s="227">
        <f t="shared" si="12"/>
        <v>0</v>
      </c>
      <c r="R31" s="227">
        <f t="shared" si="12"/>
        <v>0</v>
      </c>
      <c r="S31" s="227">
        <f t="shared" si="12"/>
        <v>0</v>
      </c>
      <c r="T31" s="227">
        <f t="shared" si="12"/>
        <v>0</v>
      </c>
      <c r="U31" s="227">
        <f t="shared" si="12"/>
        <v>0</v>
      </c>
      <c r="V31" s="227">
        <f t="shared" si="12"/>
        <v>0</v>
      </c>
      <c r="W31" s="227">
        <f t="shared" si="12"/>
        <v>0</v>
      </c>
      <c r="X31" s="227">
        <f t="shared" si="12"/>
        <v>0</v>
      </c>
      <c r="Y31" s="227">
        <f t="shared" si="12"/>
        <v>0</v>
      </c>
      <c r="Z31" s="227">
        <f t="shared" si="12"/>
        <v>0</v>
      </c>
      <c r="AA31" s="227">
        <f t="shared" si="12"/>
        <v>0</v>
      </c>
      <c r="AB31" s="227">
        <f t="shared" si="12"/>
        <v>0</v>
      </c>
      <c r="AC31" s="227">
        <f t="shared" si="12"/>
        <v>0</v>
      </c>
      <c r="AD31" s="227">
        <f t="shared" si="12"/>
        <v>0</v>
      </c>
      <c r="AE31" s="227">
        <f t="shared" si="12"/>
        <v>0</v>
      </c>
      <c r="AF31" s="227">
        <f t="shared" si="12"/>
        <v>0</v>
      </c>
      <c r="AG31" s="227">
        <f t="shared" si="12"/>
        <v>0</v>
      </c>
      <c r="AH31" s="227">
        <f t="shared" si="12"/>
        <v>0</v>
      </c>
      <c r="AI31" s="227">
        <f t="shared" si="12"/>
        <v>0</v>
      </c>
      <c r="AJ31" s="227">
        <f t="shared" si="12"/>
        <v>0</v>
      </c>
      <c r="AK31" s="227">
        <f t="shared" si="12"/>
        <v>0</v>
      </c>
      <c r="AL31" s="227">
        <f t="shared" si="12"/>
        <v>0</v>
      </c>
      <c r="AM31" s="227">
        <f t="shared" si="12"/>
        <v>0</v>
      </c>
      <c r="AN31" s="227">
        <f t="shared" si="12"/>
        <v>0</v>
      </c>
      <c r="AO31" s="227">
        <f t="shared" si="12"/>
        <v>0</v>
      </c>
    </row>
    <row r="32" spans="1:41" s="206" customFormat="1" ht="18.75" customHeight="1" x14ac:dyDescent="0.2">
      <c r="A32" s="399"/>
      <c r="B32" s="382"/>
      <c r="C32" s="228">
        <v>20</v>
      </c>
      <c r="D32" s="226" t="s">
        <v>58</v>
      </c>
      <c r="E32" s="229"/>
      <c r="F32" s="227"/>
      <c r="G32" s="227"/>
      <c r="H32" s="227"/>
      <c r="I32" s="227"/>
      <c r="J32" s="227"/>
      <c r="K32" s="227"/>
      <c r="L32" s="230"/>
      <c r="M32" s="230"/>
      <c r="N32" s="230"/>
      <c r="O32" s="230">
        <v>20</v>
      </c>
      <c r="P32" s="230"/>
      <c r="Q32" s="230"/>
      <c r="R32" s="230"/>
      <c r="S32" s="230"/>
      <c r="T32" s="230"/>
      <c r="U32" s="230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31"/>
    </row>
    <row r="33" spans="1:41" s="206" customFormat="1" ht="18.75" customHeight="1" thickBot="1" x14ac:dyDescent="0.25">
      <c r="A33" s="400"/>
      <c r="B33" s="383"/>
      <c r="C33" s="232"/>
      <c r="D33" s="233"/>
      <c r="E33" s="234">
        <f>E32*$O$4/1000</f>
        <v>0</v>
      </c>
      <c r="F33" s="234">
        <f t="shared" ref="F33:AO33" si="13">F32*$O$4/1000</f>
        <v>0</v>
      </c>
      <c r="G33" s="234">
        <f t="shared" si="13"/>
        <v>0</v>
      </c>
      <c r="H33" s="234">
        <f t="shared" si="13"/>
        <v>0</v>
      </c>
      <c r="I33" s="234">
        <f t="shared" si="13"/>
        <v>0</v>
      </c>
      <c r="J33" s="234">
        <f t="shared" si="13"/>
        <v>0</v>
      </c>
      <c r="K33" s="234">
        <f t="shared" si="13"/>
        <v>0</v>
      </c>
      <c r="L33" s="234">
        <f t="shared" si="13"/>
        <v>0</v>
      </c>
      <c r="M33" s="234">
        <f t="shared" si="13"/>
        <v>0</v>
      </c>
      <c r="N33" s="234">
        <f t="shared" si="13"/>
        <v>0</v>
      </c>
      <c r="O33" s="234">
        <f t="shared" si="13"/>
        <v>0.02</v>
      </c>
      <c r="P33" s="234">
        <f t="shared" si="13"/>
        <v>0</v>
      </c>
      <c r="Q33" s="234">
        <f t="shared" si="13"/>
        <v>0</v>
      </c>
      <c r="R33" s="234">
        <f t="shared" si="13"/>
        <v>0</v>
      </c>
      <c r="S33" s="234">
        <f t="shared" si="13"/>
        <v>0</v>
      </c>
      <c r="T33" s="234">
        <f t="shared" si="13"/>
        <v>0</v>
      </c>
      <c r="U33" s="234">
        <f t="shared" si="13"/>
        <v>0</v>
      </c>
      <c r="V33" s="234">
        <f t="shared" si="13"/>
        <v>0</v>
      </c>
      <c r="W33" s="234">
        <f t="shared" si="13"/>
        <v>0</v>
      </c>
      <c r="X33" s="234">
        <f t="shared" si="13"/>
        <v>0</v>
      </c>
      <c r="Y33" s="234">
        <f t="shared" si="13"/>
        <v>0</v>
      </c>
      <c r="Z33" s="234">
        <f t="shared" si="13"/>
        <v>0</v>
      </c>
      <c r="AA33" s="234">
        <f t="shared" si="13"/>
        <v>0</v>
      </c>
      <c r="AB33" s="234">
        <f t="shared" si="13"/>
        <v>0</v>
      </c>
      <c r="AC33" s="234">
        <f t="shared" si="13"/>
        <v>0</v>
      </c>
      <c r="AD33" s="234">
        <f t="shared" si="13"/>
        <v>0</v>
      </c>
      <c r="AE33" s="234">
        <f t="shared" si="13"/>
        <v>0</v>
      </c>
      <c r="AF33" s="234">
        <f t="shared" si="13"/>
        <v>0</v>
      </c>
      <c r="AG33" s="234">
        <f t="shared" si="13"/>
        <v>0</v>
      </c>
      <c r="AH33" s="234">
        <f t="shared" si="13"/>
        <v>0</v>
      </c>
      <c r="AI33" s="234">
        <f t="shared" si="13"/>
        <v>0</v>
      </c>
      <c r="AJ33" s="234">
        <f t="shared" si="13"/>
        <v>0</v>
      </c>
      <c r="AK33" s="234">
        <f t="shared" si="13"/>
        <v>0</v>
      </c>
      <c r="AL33" s="234">
        <f t="shared" si="13"/>
        <v>0</v>
      </c>
      <c r="AM33" s="234">
        <f t="shared" si="13"/>
        <v>0</v>
      </c>
      <c r="AN33" s="234">
        <f t="shared" si="13"/>
        <v>0</v>
      </c>
      <c r="AO33" s="234">
        <f t="shared" si="13"/>
        <v>0</v>
      </c>
    </row>
    <row r="34" spans="1:41" s="239" customFormat="1" ht="18.75" customHeight="1" x14ac:dyDescent="0.2">
      <c r="A34" s="401"/>
      <c r="B34" s="404" t="s">
        <v>183</v>
      </c>
      <c r="C34" s="235">
        <v>200</v>
      </c>
      <c r="D34" s="236" t="s">
        <v>54</v>
      </c>
      <c r="E34" s="237">
        <v>120</v>
      </c>
      <c r="F34" s="237"/>
      <c r="G34" s="237"/>
      <c r="H34" s="237"/>
      <c r="I34" s="237">
        <v>4</v>
      </c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>
        <v>15</v>
      </c>
      <c r="X34" s="237"/>
      <c r="Y34" s="237"/>
      <c r="Z34" s="237"/>
      <c r="AA34" s="237"/>
      <c r="AB34" s="237"/>
      <c r="AC34" s="237"/>
      <c r="AD34" s="237"/>
      <c r="AE34" s="237"/>
      <c r="AF34" s="237">
        <v>100</v>
      </c>
      <c r="AG34" s="237"/>
      <c r="AH34" s="237"/>
      <c r="AI34" s="237"/>
      <c r="AJ34" s="237"/>
      <c r="AK34" s="237"/>
      <c r="AL34" s="237"/>
      <c r="AM34" s="237"/>
      <c r="AN34" s="237"/>
      <c r="AO34" s="238"/>
    </row>
    <row r="35" spans="1:41" s="239" customFormat="1" ht="18.75" customHeight="1" x14ac:dyDescent="0.2">
      <c r="A35" s="402"/>
      <c r="B35" s="405"/>
      <c r="C35" s="240"/>
      <c r="D35" s="241"/>
      <c r="E35" s="242">
        <f>E34*$O$3/1000</f>
        <v>0</v>
      </c>
      <c r="F35" s="242">
        <f t="shared" ref="F35:AO35" si="14">F34*$O$3/1000</f>
        <v>0</v>
      </c>
      <c r="G35" s="242">
        <f t="shared" si="14"/>
        <v>0</v>
      </c>
      <c r="H35" s="242">
        <f t="shared" si="14"/>
        <v>0</v>
      </c>
      <c r="I35" s="242">
        <f t="shared" si="14"/>
        <v>0</v>
      </c>
      <c r="J35" s="242">
        <f t="shared" si="14"/>
        <v>0</v>
      </c>
      <c r="K35" s="242">
        <f t="shared" si="14"/>
        <v>0</v>
      </c>
      <c r="L35" s="242">
        <f t="shared" si="14"/>
        <v>0</v>
      </c>
      <c r="M35" s="242">
        <f t="shared" si="14"/>
        <v>0</v>
      </c>
      <c r="N35" s="242">
        <f t="shared" si="14"/>
        <v>0</v>
      </c>
      <c r="O35" s="242">
        <f t="shared" si="14"/>
        <v>0</v>
      </c>
      <c r="P35" s="242">
        <f t="shared" si="14"/>
        <v>0</v>
      </c>
      <c r="Q35" s="242">
        <f t="shared" si="14"/>
        <v>0</v>
      </c>
      <c r="R35" s="242">
        <f t="shared" si="14"/>
        <v>0</v>
      </c>
      <c r="S35" s="242">
        <f t="shared" si="14"/>
        <v>0</v>
      </c>
      <c r="T35" s="242">
        <f t="shared" si="14"/>
        <v>0</v>
      </c>
      <c r="U35" s="242">
        <f t="shared" si="14"/>
        <v>0</v>
      </c>
      <c r="V35" s="242">
        <f t="shared" si="14"/>
        <v>0</v>
      </c>
      <c r="W35" s="242">
        <f t="shared" si="14"/>
        <v>0</v>
      </c>
      <c r="X35" s="242">
        <f t="shared" si="14"/>
        <v>0</v>
      </c>
      <c r="Y35" s="242">
        <f t="shared" si="14"/>
        <v>0</v>
      </c>
      <c r="Z35" s="242">
        <f t="shared" si="14"/>
        <v>0</v>
      </c>
      <c r="AA35" s="242">
        <f t="shared" si="14"/>
        <v>0</v>
      </c>
      <c r="AB35" s="242">
        <f t="shared" si="14"/>
        <v>0</v>
      </c>
      <c r="AC35" s="242">
        <f t="shared" si="14"/>
        <v>0</v>
      </c>
      <c r="AD35" s="242">
        <f t="shared" si="14"/>
        <v>0</v>
      </c>
      <c r="AE35" s="242">
        <f t="shared" si="14"/>
        <v>0</v>
      </c>
      <c r="AF35" s="242">
        <f t="shared" si="14"/>
        <v>0</v>
      </c>
      <c r="AG35" s="242">
        <f t="shared" si="14"/>
        <v>0</v>
      </c>
      <c r="AH35" s="242">
        <f t="shared" si="14"/>
        <v>0</v>
      </c>
      <c r="AI35" s="242">
        <f t="shared" si="14"/>
        <v>0</v>
      </c>
      <c r="AJ35" s="242">
        <f t="shared" si="14"/>
        <v>0</v>
      </c>
      <c r="AK35" s="242">
        <f t="shared" si="14"/>
        <v>0</v>
      </c>
      <c r="AL35" s="242">
        <f t="shared" si="14"/>
        <v>0</v>
      </c>
      <c r="AM35" s="242">
        <f t="shared" si="14"/>
        <v>0</v>
      </c>
      <c r="AN35" s="242">
        <f t="shared" si="14"/>
        <v>0</v>
      </c>
      <c r="AO35" s="242">
        <f t="shared" si="14"/>
        <v>0</v>
      </c>
    </row>
    <row r="36" spans="1:41" s="239" customFormat="1" ht="18.75" customHeight="1" x14ac:dyDescent="0.2">
      <c r="A36" s="402"/>
      <c r="B36" s="405"/>
      <c r="C36" s="243">
        <v>200</v>
      </c>
      <c r="D36" s="241" t="s">
        <v>58</v>
      </c>
      <c r="E36" s="244">
        <v>120</v>
      </c>
      <c r="F36" s="242"/>
      <c r="G36" s="242"/>
      <c r="H36" s="242"/>
      <c r="I36" s="242">
        <v>4</v>
      </c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>
        <v>15</v>
      </c>
      <c r="X36" s="242"/>
      <c r="Y36" s="242"/>
      <c r="Z36" s="242"/>
      <c r="AA36" s="242"/>
      <c r="AB36" s="242"/>
      <c r="AC36" s="242"/>
      <c r="AD36" s="242"/>
      <c r="AE36" s="242"/>
      <c r="AF36" s="242">
        <v>100</v>
      </c>
      <c r="AG36" s="242"/>
      <c r="AH36" s="242"/>
      <c r="AI36" s="242"/>
      <c r="AJ36" s="242"/>
      <c r="AK36" s="242"/>
      <c r="AL36" s="242"/>
      <c r="AM36" s="242"/>
      <c r="AN36" s="242"/>
      <c r="AO36" s="245"/>
    </row>
    <row r="37" spans="1:41" s="239" customFormat="1" ht="18.75" customHeight="1" thickBot="1" x14ac:dyDescent="0.25">
      <c r="A37" s="403"/>
      <c r="B37" s="406"/>
      <c r="C37" s="246"/>
      <c r="D37" s="247"/>
      <c r="E37" s="248">
        <f>E36*$O$4/1000</f>
        <v>0.12</v>
      </c>
      <c r="F37" s="248">
        <f t="shared" ref="F37:AO37" si="15">F36*$O$4/1000</f>
        <v>0</v>
      </c>
      <c r="G37" s="248">
        <f t="shared" si="15"/>
        <v>0</v>
      </c>
      <c r="H37" s="248">
        <f t="shared" si="15"/>
        <v>0</v>
      </c>
      <c r="I37" s="248">
        <f t="shared" si="15"/>
        <v>4.0000000000000001E-3</v>
      </c>
      <c r="J37" s="248">
        <f t="shared" si="15"/>
        <v>0</v>
      </c>
      <c r="K37" s="248">
        <f t="shared" si="15"/>
        <v>0</v>
      </c>
      <c r="L37" s="248">
        <f t="shared" si="15"/>
        <v>0</v>
      </c>
      <c r="M37" s="248">
        <f t="shared" si="15"/>
        <v>0</v>
      </c>
      <c r="N37" s="248">
        <f t="shared" si="15"/>
        <v>0</v>
      </c>
      <c r="O37" s="248">
        <f t="shared" si="15"/>
        <v>0</v>
      </c>
      <c r="P37" s="248">
        <f t="shared" si="15"/>
        <v>0</v>
      </c>
      <c r="Q37" s="248">
        <f t="shared" si="15"/>
        <v>0</v>
      </c>
      <c r="R37" s="248">
        <f t="shared" si="15"/>
        <v>0</v>
      </c>
      <c r="S37" s="248">
        <f t="shared" si="15"/>
        <v>0</v>
      </c>
      <c r="T37" s="248">
        <f t="shared" si="15"/>
        <v>0</v>
      </c>
      <c r="U37" s="248">
        <f t="shared" si="15"/>
        <v>0</v>
      </c>
      <c r="V37" s="248">
        <f t="shared" si="15"/>
        <v>0</v>
      </c>
      <c r="W37" s="248">
        <f t="shared" si="15"/>
        <v>1.4999999999999999E-2</v>
      </c>
      <c r="X37" s="248">
        <f t="shared" si="15"/>
        <v>0</v>
      </c>
      <c r="Y37" s="248">
        <f t="shared" si="15"/>
        <v>0</v>
      </c>
      <c r="Z37" s="248">
        <f t="shared" si="15"/>
        <v>0</v>
      </c>
      <c r="AA37" s="248">
        <f t="shared" si="15"/>
        <v>0</v>
      </c>
      <c r="AB37" s="248">
        <f t="shared" si="15"/>
        <v>0</v>
      </c>
      <c r="AC37" s="248">
        <f t="shared" si="15"/>
        <v>0</v>
      </c>
      <c r="AD37" s="248">
        <f t="shared" si="15"/>
        <v>0</v>
      </c>
      <c r="AE37" s="248">
        <f t="shared" si="15"/>
        <v>0</v>
      </c>
      <c r="AF37" s="248">
        <f t="shared" si="15"/>
        <v>0.1</v>
      </c>
      <c r="AG37" s="248">
        <f t="shared" si="15"/>
        <v>0</v>
      </c>
      <c r="AH37" s="248">
        <f t="shared" si="15"/>
        <v>0</v>
      </c>
      <c r="AI37" s="248">
        <f t="shared" si="15"/>
        <v>0</v>
      </c>
      <c r="AJ37" s="248">
        <f t="shared" si="15"/>
        <v>0</v>
      </c>
      <c r="AK37" s="248">
        <f t="shared" si="15"/>
        <v>0</v>
      </c>
      <c r="AL37" s="248">
        <f t="shared" si="15"/>
        <v>0</v>
      </c>
      <c r="AM37" s="248">
        <f t="shared" si="15"/>
        <v>0</v>
      </c>
      <c r="AN37" s="248">
        <f t="shared" si="15"/>
        <v>0</v>
      </c>
      <c r="AO37" s="248">
        <f t="shared" si="15"/>
        <v>0</v>
      </c>
    </row>
    <row r="38" spans="1:41" s="206" customFormat="1" ht="18.75" customHeight="1" x14ac:dyDescent="0.2">
      <c r="A38" s="398"/>
      <c r="B38" s="381" t="s">
        <v>69</v>
      </c>
      <c r="C38" s="220">
        <v>75</v>
      </c>
      <c r="D38" s="221" t="s">
        <v>54</v>
      </c>
      <c r="E38" s="222"/>
      <c r="F38" s="222">
        <v>50</v>
      </c>
      <c r="G38" s="222">
        <v>25</v>
      </c>
      <c r="H38" s="222"/>
      <c r="I38" s="222"/>
      <c r="J38" s="222"/>
      <c r="K38" s="222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4"/>
    </row>
    <row r="39" spans="1:41" s="206" customFormat="1" ht="18.75" customHeight="1" x14ac:dyDescent="0.2">
      <c r="A39" s="399"/>
      <c r="B39" s="382"/>
      <c r="C39" s="225"/>
      <c r="D39" s="226"/>
      <c r="E39" s="227">
        <f>E38*$O$3/1000</f>
        <v>0</v>
      </c>
      <c r="F39" s="227">
        <f t="shared" ref="F39:AO39" si="16">F38*$O$3/1000</f>
        <v>0</v>
      </c>
      <c r="G39" s="227">
        <f t="shared" si="16"/>
        <v>0</v>
      </c>
      <c r="H39" s="227">
        <f t="shared" si="16"/>
        <v>0</v>
      </c>
      <c r="I39" s="227">
        <f t="shared" si="16"/>
        <v>0</v>
      </c>
      <c r="J39" s="227">
        <f t="shared" si="16"/>
        <v>0</v>
      </c>
      <c r="K39" s="227">
        <f t="shared" si="16"/>
        <v>0</v>
      </c>
      <c r="L39" s="227">
        <f t="shared" si="16"/>
        <v>0</v>
      </c>
      <c r="M39" s="227">
        <f t="shared" si="16"/>
        <v>0</v>
      </c>
      <c r="N39" s="227">
        <f t="shared" si="16"/>
        <v>0</v>
      </c>
      <c r="O39" s="227">
        <f t="shared" si="16"/>
        <v>0</v>
      </c>
      <c r="P39" s="227">
        <f t="shared" si="16"/>
        <v>0</v>
      </c>
      <c r="Q39" s="227">
        <f t="shared" si="16"/>
        <v>0</v>
      </c>
      <c r="R39" s="227">
        <f t="shared" si="16"/>
        <v>0</v>
      </c>
      <c r="S39" s="227">
        <f t="shared" si="16"/>
        <v>0</v>
      </c>
      <c r="T39" s="227">
        <f t="shared" si="16"/>
        <v>0</v>
      </c>
      <c r="U39" s="227">
        <f t="shared" si="16"/>
        <v>0</v>
      </c>
      <c r="V39" s="227">
        <f t="shared" si="16"/>
        <v>0</v>
      </c>
      <c r="W39" s="227">
        <f t="shared" si="16"/>
        <v>0</v>
      </c>
      <c r="X39" s="227">
        <f t="shared" si="16"/>
        <v>0</v>
      </c>
      <c r="Y39" s="227">
        <f t="shared" si="16"/>
        <v>0</v>
      </c>
      <c r="Z39" s="227">
        <f t="shared" si="16"/>
        <v>0</v>
      </c>
      <c r="AA39" s="227">
        <f t="shared" si="16"/>
        <v>0</v>
      </c>
      <c r="AB39" s="227">
        <f t="shared" si="16"/>
        <v>0</v>
      </c>
      <c r="AC39" s="227">
        <f t="shared" si="16"/>
        <v>0</v>
      </c>
      <c r="AD39" s="227">
        <f t="shared" si="16"/>
        <v>0</v>
      </c>
      <c r="AE39" s="227">
        <f t="shared" si="16"/>
        <v>0</v>
      </c>
      <c r="AF39" s="227">
        <f t="shared" si="16"/>
        <v>0</v>
      </c>
      <c r="AG39" s="227">
        <f t="shared" si="16"/>
        <v>0</v>
      </c>
      <c r="AH39" s="227">
        <f t="shared" si="16"/>
        <v>0</v>
      </c>
      <c r="AI39" s="227">
        <f t="shared" si="16"/>
        <v>0</v>
      </c>
      <c r="AJ39" s="227">
        <f t="shared" si="16"/>
        <v>0</v>
      </c>
      <c r="AK39" s="227">
        <f t="shared" si="16"/>
        <v>0</v>
      </c>
      <c r="AL39" s="227">
        <f t="shared" si="16"/>
        <v>0</v>
      </c>
      <c r="AM39" s="227">
        <f t="shared" si="16"/>
        <v>0</v>
      </c>
      <c r="AN39" s="227">
        <f t="shared" si="16"/>
        <v>0</v>
      </c>
      <c r="AO39" s="227">
        <f t="shared" si="16"/>
        <v>0</v>
      </c>
    </row>
    <row r="40" spans="1:41" s="206" customFormat="1" ht="18.75" customHeight="1" x14ac:dyDescent="0.2">
      <c r="A40" s="399"/>
      <c r="B40" s="382"/>
      <c r="C40" s="228">
        <v>75</v>
      </c>
      <c r="D40" s="226" t="s">
        <v>58</v>
      </c>
      <c r="E40" s="229"/>
      <c r="F40" s="227">
        <v>50</v>
      </c>
      <c r="G40" s="227">
        <v>25</v>
      </c>
      <c r="H40" s="227"/>
      <c r="I40" s="227"/>
      <c r="J40" s="227"/>
      <c r="K40" s="227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31"/>
    </row>
    <row r="41" spans="1:41" s="206" customFormat="1" ht="18.75" customHeight="1" thickBot="1" x14ac:dyDescent="0.25">
      <c r="A41" s="400"/>
      <c r="B41" s="383"/>
      <c r="C41" s="232"/>
      <c r="D41" s="233"/>
      <c r="E41" s="234">
        <f>E40*$O$4/1000</f>
        <v>0</v>
      </c>
      <c r="F41" s="234">
        <f t="shared" ref="F41:AO41" si="17">F40*$O$4/1000</f>
        <v>0.05</v>
      </c>
      <c r="G41" s="234">
        <f t="shared" si="17"/>
        <v>2.5000000000000001E-2</v>
      </c>
      <c r="H41" s="234">
        <f t="shared" si="17"/>
        <v>0</v>
      </c>
      <c r="I41" s="234">
        <f t="shared" si="17"/>
        <v>0</v>
      </c>
      <c r="J41" s="234">
        <f t="shared" si="17"/>
        <v>0</v>
      </c>
      <c r="K41" s="234">
        <f t="shared" si="17"/>
        <v>0</v>
      </c>
      <c r="L41" s="234">
        <f t="shared" si="17"/>
        <v>0</v>
      </c>
      <c r="M41" s="234">
        <f t="shared" si="17"/>
        <v>0</v>
      </c>
      <c r="N41" s="234">
        <f t="shared" si="17"/>
        <v>0</v>
      </c>
      <c r="O41" s="234">
        <f t="shared" si="17"/>
        <v>0</v>
      </c>
      <c r="P41" s="234">
        <f t="shared" si="17"/>
        <v>0</v>
      </c>
      <c r="Q41" s="234">
        <f t="shared" si="17"/>
        <v>0</v>
      </c>
      <c r="R41" s="234">
        <f t="shared" si="17"/>
        <v>0</v>
      </c>
      <c r="S41" s="234">
        <f t="shared" si="17"/>
        <v>0</v>
      </c>
      <c r="T41" s="234">
        <f t="shared" si="17"/>
        <v>0</v>
      </c>
      <c r="U41" s="234">
        <f t="shared" si="17"/>
        <v>0</v>
      </c>
      <c r="V41" s="234">
        <f t="shared" si="17"/>
        <v>0</v>
      </c>
      <c r="W41" s="234">
        <f t="shared" si="17"/>
        <v>0</v>
      </c>
      <c r="X41" s="234">
        <f t="shared" si="17"/>
        <v>0</v>
      </c>
      <c r="Y41" s="234">
        <f t="shared" si="17"/>
        <v>0</v>
      </c>
      <c r="Z41" s="234">
        <f t="shared" si="17"/>
        <v>0</v>
      </c>
      <c r="AA41" s="234">
        <f t="shared" si="17"/>
        <v>0</v>
      </c>
      <c r="AB41" s="234">
        <f t="shared" si="17"/>
        <v>0</v>
      </c>
      <c r="AC41" s="234">
        <f t="shared" si="17"/>
        <v>0</v>
      </c>
      <c r="AD41" s="234">
        <f t="shared" si="17"/>
        <v>0</v>
      </c>
      <c r="AE41" s="234">
        <f t="shared" si="17"/>
        <v>0</v>
      </c>
      <c r="AF41" s="234">
        <f t="shared" si="17"/>
        <v>0</v>
      </c>
      <c r="AG41" s="234">
        <f t="shared" si="17"/>
        <v>0</v>
      </c>
      <c r="AH41" s="234">
        <f t="shared" si="17"/>
        <v>0</v>
      </c>
      <c r="AI41" s="234">
        <f t="shared" si="17"/>
        <v>0</v>
      </c>
      <c r="AJ41" s="234">
        <f t="shared" si="17"/>
        <v>0</v>
      </c>
      <c r="AK41" s="234">
        <f t="shared" si="17"/>
        <v>0</v>
      </c>
      <c r="AL41" s="234">
        <f t="shared" si="17"/>
        <v>0</v>
      </c>
      <c r="AM41" s="234">
        <f t="shared" si="17"/>
        <v>0</v>
      </c>
      <c r="AN41" s="234">
        <f t="shared" si="17"/>
        <v>0</v>
      </c>
      <c r="AO41" s="234">
        <f t="shared" si="17"/>
        <v>0</v>
      </c>
    </row>
    <row r="42" spans="1:41" s="206" customFormat="1" ht="18.75" customHeight="1" thickBot="1" x14ac:dyDescent="0.25">
      <c r="A42" s="407" t="s">
        <v>51</v>
      </c>
      <c r="B42" s="408"/>
      <c r="C42" s="408"/>
      <c r="D42" s="408"/>
      <c r="E42" s="408"/>
      <c r="F42" s="408"/>
      <c r="G42" s="408"/>
      <c r="H42" s="408"/>
      <c r="I42" s="408"/>
      <c r="J42" s="408"/>
      <c r="K42" s="408"/>
      <c r="L42" s="408"/>
      <c r="M42" s="408"/>
      <c r="N42" s="408"/>
      <c r="O42" s="408"/>
      <c r="P42" s="408"/>
      <c r="Q42" s="408"/>
      <c r="R42" s="408"/>
      <c r="S42" s="408"/>
      <c r="T42" s="408"/>
      <c r="U42" s="408"/>
      <c r="V42" s="408"/>
      <c r="W42" s="408"/>
      <c r="X42" s="408"/>
      <c r="Y42" s="408"/>
      <c r="Z42" s="408"/>
      <c r="AA42" s="408"/>
      <c r="AB42" s="408"/>
      <c r="AC42" s="408"/>
      <c r="AD42" s="408"/>
      <c r="AE42" s="408"/>
      <c r="AF42" s="408"/>
      <c r="AG42" s="408"/>
      <c r="AH42" s="408"/>
      <c r="AI42" s="408"/>
      <c r="AJ42" s="408"/>
      <c r="AK42" s="408"/>
      <c r="AL42" s="408"/>
      <c r="AM42" s="408"/>
      <c r="AN42" s="408"/>
      <c r="AO42" s="409"/>
    </row>
    <row r="43" spans="1:41" s="239" customFormat="1" ht="18.75" customHeight="1" x14ac:dyDescent="0.2">
      <c r="A43" s="401"/>
      <c r="B43" s="404" t="s">
        <v>184</v>
      </c>
      <c r="C43" s="235">
        <v>200</v>
      </c>
      <c r="D43" s="236" t="s">
        <v>54</v>
      </c>
      <c r="E43" s="236"/>
      <c r="F43" s="237"/>
      <c r="G43" s="237"/>
      <c r="H43" s="237"/>
      <c r="I43" s="237"/>
      <c r="J43" s="237"/>
      <c r="K43" s="237"/>
      <c r="L43" s="237">
        <v>80</v>
      </c>
      <c r="M43" s="237">
        <v>6</v>
      </c>
      <c r="N43" s="237"/>
      <c r="O43" s="237">
        <v>10</v>
      </c>
      <c r="P43" s="237">
        <v>20</v>
      </c>
      <c r="Q43" s="237">
        <v>10</v>
      </c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7">
        <v>2</v>
      </c>
      <c r="AM43" s="237"/>
      <c r="AN43" s="237"/>
      <c r="AO43" s="238"/>
    </row>
    <row r="44" spans="1:41" s="239" customFormat="1" ht="18.75" customHeight="1" x14ac:dyDescent="0.2">
      <c r="A44" s="402"/>
      <c r="B44" s="405"/>
      <c r="C44" s="240"/>
      <c r="D44" s="241"/>
      <c r="E44" s="242">
        <f>E43*$U$3/1000</f>
        <v>0</v>
      </c>
      <c r="F44" s="242">
        <f t="shared" ref="F44:AO44" si="18">F43*$U$3/1000</f>
        <v>0</v>
      </c>
      <c r="G44" s="242">
        <f t="shared" si="18"/>
        <v>0</v>
      </c>
      <c r="H44" s="242">
        <f t="shared" si="18"/>
        <v>0</v>
      </c>
      <c r="I44" s="242">
        <f t="shared" si="18"/>
        <v>0</v>
      </c>
      <c r="J44" s="242">
        <f t="shared" si="18"/>
        <v>0</v>
      </c>
      <c r="K44" s="242">
        <f t="shared" si="18"/>
        <v>0</v>
      </c>
      <c r="L44" s="242">
        <f t="shared" si="18"/>
        <v>0.08</v>
      </c>
      <c r="M44" s="242">
        <f t="shared" si="18"/>
        <v>6.0000000000000001E-3</v>
      </c>
      <c r="N44" s="242">
        <f t="shared" si="18"/>
        <v>0</v>
      </c>
      <c r="O44" s="242">
        <f t="shared" si="18"/>
        <v>0.01</v>
      </c>
      <c r="P44" s="242">
        <f t="shared" si="18"/>
        <v>0.02</v>
      </c>
      <c r="Q44" s="242">
        <f t="shared" si="18"/>
        <v>0.01</v>
      </c>
      <c r="R44" s="242">
        <f t="shared" si="18"/>
        <v>0</v>
      </c>
      <c r="S44" s="242">
        <f t="shared" si="18"/>
        <v>0</v>
      </c>
      <c r="T44" s="242">
        <f t="shared" si="18"/>
        <v>0</v>
      </c>
      <c r="U44" s="242">
        <f t="shared" si="18"/>
        <v>0</v>
      </c>
      <c r="V44" s="242">
        <f t="shared" si="18"/>
        <v>0</v>
      </c>
      <c r="W44" s="242">
        <f t="shared" si="18"/>
        <v>0</v>
      </c>
      <c r="X44" s="242">
        <f t="shared" si="18"/>
        <v>0</v>
      </c>
      <c r="Y44" s="242">
        <f t="shared" si="18"/>
        <v>0</v>
      </c>
      <c r="Z44" s="242">
        <f t="shared" si="18"/>
        <v>0</v>
      </c>
      <c r="AA44" s="242">
        <f t="shared" si="18"/>
        <v>0</v>
      </c>
      <c r="AB44" s="242">
        <f t="shared" si="18"/>
        <v>0</v>
      </c>
      <c r="AC44" s="242">
        <f t="shared" si="18"/>
        <v>0</v>
      </c>
      <c r="AD44" s="242">
        <f t="shared" si="18"/>
        <v>0</v>
      </c>
      <c r="AE44" s="242">
        <f t="shared" si="18"/>
        <v>0</v>
      </c>
      <c r="AF44" s="242">
        <f t="shared" si="18"/>
        <v>0</v>
      </c>
      <c r="AG44" s="242">
        <f t="shared" si="18"/>
        <v>0</v>
      </c>
      <c r="AH44" s="242">
        <f t="shared" si="18"/>
        <v>0</v>
      </c>
      <c r="AI44" s="242">
        <f t="shared" si="18"/>
        <v>0</v>
      </c>
      <c r="AJ44" s="242">
        <f t="shared" si="18"/>
        <v>0</v>
      </c>
      <c r="AK44" s="242">
        <f t="shared" si="18"/>
        <v>0</v>
      </c>
      <c r="AL44" s="242">
        <f t="shared" si="18"/>
        <v>2E-3</v>
      </c>
      <c r="AM44" s="242">
        <f t="shared" si="18"/>
        <v>0</v>
      </c>
      <c r="AN44" s="242">
        <f t="shared" si="18"/>
        <v>0</v>
      </c>
      <c r="AO44" s="242">
        <f t="shared" si="18"/>
        <v>0</v>
      </c>
    </row>
    <row r="45" spans="1:41" s="239" customFormat="1" ht="18.75" customHeight="1" x14ac:dyDescent="0.2">
      <c r="A45" s="402"/>
      <c r="B45" s="405"/>
      <c r="C45" s="243">
        <v>200</v>
      </c>
      <c r="D45" s="241" t="s">
        <v>58</v>
      </c>
      <c r="E45" s="241"/>
      <c r="F45" s="242"/>
      <c r="G45" s="242"/>
      <c r="H45" s="242"/>
      <c r="I45" s="242"/>
      <c r="J45" s="242"/>
      <c r="K45" s="242"/>
      <c r="L45" s="242">
        <v>100</v>
      </c>
      <c r="M45" s="242">
        <v>7.5</v>
      </c>
      <c r="N45" s="242"/>
      <c r="O45" s="242">
        <v>12</v>
      </c>
      <c r="P45" s="242">
        <v>25</v>
      </c>
      <c r="Q45" s="242">
        <v>12.5</v>
      </c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>
        <v>2.5</v>
      </c>
      <c r="AM45" s="242"/>
      <c r="AN45" s="242"/>
      <c r="AO45" s="245"/>
    </row>
    <row r="46" spans="1:41" s="239" customFormat="1" ht="18.75" customHeight="1" thickBot="1" x14ac:dyDescent="0.25">
      <c r="A46" s="403"/>
      <c r="B46" s="406"/>
      <c r="C46" s="246"/>
      <c r="D46" s="247"/>
      <c r="E46" s="242">
        <f>E45*$U$4/1000</f>
        <v>0</v>
      </c>
      <c r="F46" s="242">
        <f t="shared" ref="F46:AO46" si="19">F45*$U$4/1000</f>
        <v>0</v>
      </c>
      <c r="G46" s="242">
        <f t="shared" si="19"/>
        <v>0</v>
      </c>
      <c r="H46" s="242">
        <f t="shared" si="19"/>
        <v>0</v>
      </c>
      <c r="I46" s="242">
        <f t="shared" si="19"/>
        <v>0</v>
      </c>
      <c r="J46" s="242">
        <f t="shared" si="19"/>
        <v>0</v>
      </c>
      <c r="K46" s="242">
        <f t="shared" si="19"/>
        <v>0</v>
      </c>
      <c r="L46" s="242">
        <f t="shared" si="19"/>
        <v>0.1</v>
      </c>
      <c r="M46" s="242">
        <f t="shared" si="19"/>
        <v>7.4999999999999997E-3</v>
      </c>
      <c r="N46" s="242">
        <f t="shared" si="19"/>
        <v>0</v>
      </c>
      <c r="O46" s="242">
        <f t="shared" si="19"/>
        <v>1.2E-2</v>
      </c>
      <c r="P46" s="242">
        <f t="shared" si="19"/>
        <v>2.5000000000000001E-2</v>
      </c>
      <c r="Q46" s="242">
        <f t="shared" si="19"/>
        <v>1.2500000000000001E-2</v>
      </c>
      <c r="R46" s="242">
        <f t="shared" si="19"/>
        <v>0</v>
      </c>
      <c r="S46" s="242">
        <f t="shared" si="19"/>
        <v>0</v>
      </c>
      <c r="T46" s="242">
        <f t="shared" si="19"/>
        <v>0</v>
      </c>
      <c r="U46" s="242">
        <f t="shared" si="19"/>
        <v>0</v>
      </c>
      <c r="V46" s="242">
        <f t="shared" si="19"/>
        <v>0</v>
      </c>
      <c r="W46" s="242">
        <f t="shared" si="19"/>
        <v>0</v>
      </c>
      <c r="X46" s="242">
        <f t="shared" si="19"/>
        <v>0</v>
      </c>
      <c r="Y46" s="242">
        <f t="shared" si="19"/>
        <v>0</v>
      </c>
      <c r="Z46" s="242">
        <f t="shared" si="19"/>
        <v>0</v>
      </c>
      <c r="AA46" s="242">
        <f t="shared" si="19"/>
        <v>0</v>
      </c>
      <c r="AB46" s="242">
        <f t="shared" si="19"/>
        <v>0</v>
      </c>
      <c r="AC46" s="242">
        <f t="shared" si="19"/>
        <v>0</v>
      </c>
      <c r="AD46" s="242">
        <f t="shared" si="19"/>
        <v>0</v>
      </c>
      <c r="AE46" s="242">
        <f t="shared" si="19"/>
        <v>0</v>
      </c>
      <c r="AF46" s="242">
        <f t="shared" si="19"/>
        <v>0</v>
      </c>
      <c r="AG46" s="242">
        <f t="shared" si="19"/>
        <v>0</v>
      </c>
      <c r="AH46" s="242">
        <f t="shared" si="19"/>
        <v>0</v>
      </c>
      <c r="AI46" s="242">
        <f t="shared" si="19"/>
        <v>0</v>
      </c>
      <c r="AJ46" s="242">
        <f t="shared" si="19"/>
        <v>0</v>
      </c>
      <c r="AK46" s="242">
        <f t="shared" si="19"/>
        <v>0</v>
      </c>
      <c r="AL46" s="242">
        <f t="shared" si="19"/>
        <v>2.5000000000000001E-3</v>
      </c>
      <c r="AM46" s="242">
        <f t="shared" si="19"/>
        <v>0</v>
      </c>
      <c r="AN46" s="242">
        <f t="shared" si="19"/>
        <v>0</v>
      </c>
      <c r="AO46" s="242">
        <f t="shared" si="19"/>
        <v>0</v>
      </c>
    </row>
    <row r="47" spans="1:41" s="239" customFormat="1" ht="15.75" customHeight="1" x14ac:dyDescent="0.2">
      <c r="A47" s="401"/>
      <c r="B47" s="404" t="s">
        <v>239</v>
      </c>
      <c r="C47" s="235" t="s">
        <v>240</v>
      </c>
      <c r="D47" s="236" t="s">
        <v>54</v>
      </c>
      <c r="E47" s="236">
        <v>21</v>
      </c>
      <c r="F47" s="237">
        <v>15</v>
      </c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>
        <v>59</v>
      </c>
      <c r="AC47" s="237"/>
      <c r="AD47" s="237"/>
      <c r="AE47" s="237"/>
      <c r="AF47" s="237"/>
      <c r="AG47" s="237"/>
      <c r="AH47" s="237"/>
      <c r="AI47" s="237"/>
      <c r="AJ47" s="237"/>
      <c r="AK47" s="237"/>
      <c r="AL47" s="237">
        <v>5</v>
      </c>
      <c r="AM47" s="237"/>
      <c r="AN47" s="237"/>
      <c r="AO47" s="238"/>
    </row>
    <row r="48" spans="1:41" s="239" customFormat="1" ht="18.75" customHeight="1" x14ac:dyDescent="0.2">
      <c r="A48" s="402"/>
      <c r="B48" s="405"/>
      <c r="C48" s="240"/>
      <c r="D48" s="241"/>
      <c r="E48" s="242">
        <f>E47*$U$3/1000</f>
        <v>2.1000000000000001E-2</v>
      </c>
      <c r="F48" s="242">
        <f t="shared" ref="F48:AO48" si="20">F47*$U$3/1000</f>
        <v>1.4999999999999999E-2</v>
      </c>
      <c r="G48" s="242">
        <f t="shared" si="20"/>
        <v>0</v>
      </c>
      <c r="H48" s="242">
        <f t="shared" si="20"/>
        <v>0</v>
      </c>
      <c r="I48" s="242">
        <f t="shared" si="20"/>
        <v>0</v>
      </c>
      <c r="J48" s="242">
        <f t="shared" si="20"/>
        <v>0</v>
      </c>
      <c r="K48" s="242">
        <f t="shared" si="20"/>
        <v>0</v>
      </c>
      <c r="L48" s="242">
        <f t="shared" si="20"/>
        <v>0</v>
      </c>
      <c r="M48" s="242">
        <f t="shared" si="20"/>
        <v>0</v>
      </c>
      <c r="N48" s="242">
        <f t="shared" si="20"/>
        <v>0</v>
      </c>
      <c r="O48" s="242">
        <f t="shared" si="20"/>
        <v>0</v>
      </c>
      <c r="P48" s="242">
        <f t="shared" si="20"/>
        <v>0</v>
      </c>
      <c r="Q48" s="242">
        <f t="shared" si="20"/>
        <v>0</v>
      </c>
      <c r="R48" s="242">
        <f t="shared" si="20"/>
        <v>0</v>
      </c>
      <c r="S48" s="242">
        <f t="shared" si="20"/>
        <v>0</v>
      </c>
      <c r="T48" s="242">
        <f t="shared" si="20"/>
        <v>0</v>
      </c>
      <c r="U48" s="242">
        <f t="shared" si="20"/>
        <v>0</v>
      </c>
      <c r="V48" s="242">
        <f t="shared" si="20"/>
        <v>0</v>
      </c>
      <c r="W48" s="242">
        <f t="shared" si="20"/>
        <v>0</v>
      </c>
      <c r="X48" s="242">
        <f t="shared" si="20"/>
        <v>0</v>
      </c>
      <c r="Y48" s="242">
        <f t="shared" si="20"/>
        <v>0</v>
      </c>
      <c r="Z48" s="242">
        <f t="shared" si="20"/>
        <v>0</v>
      </c>
      <c r="AA48" s="242">
        <f t="shared" si="20"/>
        <v>0</v>
      </c>
      <c r="AB48" s="242">
        <f t="shared" si="20"/>
        <v>5.8999999999999997E-2</v>
      </c>
      <c r="AC48" s="242">
        <f t="shared" si="20"/>
        <v>0</v>
      </c>
      <c r="AD48" s="242">
        <f t="shared" si="20"/>
        <v>0</v>
      </c>
      <c r="AE48" s="242">
        <f t="shared" si="20"/>
        <v>0</v>
      </c>
      <c r="AF48" s="242">
        <f t="shared" si="20"/>
        <v>0</v>
      </c>
      <c r="AG48" s="242">
        <f t="shared" si="20"/>
        <v>0</v>
      </c>
      <c r="AH48" s="242">
        <f t="shared" si="20"/>
        <v>0</v>
      </c>
      <c r="AI48" s="242">
        <f t="shared" si="20"/>
        <v>0</v>
      </c>
      <c r="AJ48" s="242">
        <f t="shared" si="20"/>
        <v>0</v>
      </c>
      <c r="AK48" s="242">
        <f t="shared" si="20"/>
        <v>0</v>
      </c>
      <c r="AL48" s="242">
        <f t="shared" si="20"/>
        <v>5.0000000000000001E-3</v>
      </c>
      <c r="AM48" s="242">
        <f t="shared" si="20"/>
        <v>0</v>
      </c>
      <c r="AN48" s="242">
        <f t="shared" si="20"/>
        <v>0</v>
      </c>
      <c r="AO48" s="242">
        <f t="shared" si="20"/>
        <v>0</v>
      </c>
    </row>
    <row r="49" spans="1:41" s="239" customFormat="1" ht="18.75" customHeight="1" x14ac:dyDescent="0.2">
      <c r="A49" s="402"/>
      <c r="B49" s="405"/>
      <c r="C49" s="243" t="s">
        <v>241</v>
      </c>
      <c r="D49" s="241" t="s">
        <v>58</v>
      </c>
      <c r="E49" s="241">
        <v>26</v>
      </c>
      <c r="F49" s="242">
        <v>19</v>
      </c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>
        <v>74</v>
      </c>
      <c r="AC49" s="242"/>
      <c r="AD49" s="242"/>
      <c r="AE49" s="242"/>
      <c r="AF49" s="242"/>
      <c r="AG49" s="242"/>
      <c r="AH49" s="242"/>
      <c r="AI49" s="242"/>
      <c r="AJ49" s="242"/>
      <c r="AK49" s="242"/>
      <c r="AL49" s="242">
        <v>5</v>
      </c>
      <c r="AM49" s="242"/>
      <c r="AN49" s="242"/>
      <c r="AO49" s="245"/>
    </row>
    <row r="50" spans="1:41" s="239" customFormat="1" ht="18.75" customHeight="1" thickBot="1" x14ac:dyDescent="0.25">
      <c r="A50" s="403"/>
      <c r="B50" s="406"/>
      <c r="C50" s="246"/>
      <c r="D50" s="247"/>
      <c r="E50" s="242">
        <f>E49*$U$4/1000</f>
        <v>2.5999999999999999E-2</v>
      </c>
      <c r="F50" s="242">
        <f t="shared" ref="F50:AO50" si="21">F49*$U$4/1000</f>
        <v>1.9E-2</v>
      </c>
      <c r="G50" s="242">
        <f t="shared" si="21"/>
        <v>0</v>
      </c>
      <c r="H50" s="242">
        <f t="shared" si="21"/>
        <v>0</v>
      </c>
      <c r="I50" s="242">
        <f t="shared" si="21"/>
        <v>0</v>
      </c>
      <c r="J50" s="242">
        <f t="shared" si="21"/>
        <v>0</v>
      </c>
      <c r="K50" s="242">
        <f t="shared" si="21"/>
        <v>0</v>
      </c>
      <c r="L50" s="242">
        <f t="shared" si="21"/>
        <v>0</v>
      </c>
      <c r="M50" s="242">
        <f t="shared" si="21"/>
        <v>0</v>
      </c>
      <c r="N50" s="242">
        <f t="shared" si="21"/>
        <v>0</v>
      </c>
      <c r="O50" s="242">
        <f t="shared" si="21"/>
        <v>0</v>
      </c>
      <c r="P50" s="242">
        <f t="shared" si="21"/>
        <v>0</v>
      </c>
      <c r="Q50" s="242">
        <f t="shared" si="21"/>
        <v>0</v>
      </c>
      <c r="R50" s="242">
        <f t="shared" si="21"/>
        <v>0</v>
      </c>
      <c r="S50" s="242">
        <f t="shared" si="21"/>
        <v>0</v>
      </c>
      <c r="T50" s="242">
        <f t="shared" si="21"/>
        <v>0</v>
      </c>
      <c r="U50" s="242">
        <f t="shared" si="21"/>
        <v>0</v>
      </c>
      <c r="V50" s="242">
        <f t="shared" si="21"/>
        <v>0</v>
      </c>
      <c r="W50" s="242">
        <f t="shared" si="21"/>
        <v>0</v>
      </c>
      <c r="X50" s="242">
        <f t="shared" si="21"/>
        <v>0</v>
      </c>
      <c r="Y50" s="242">
        <f t="shared" si="21"/>
        <v>0</v>
      </c>
      <c r="Z50" s="242">
        <f t="shared" si="21"/>
        <v>0</v>
      </c>
      <c r="AA50" s="242">
        <f t="shared" si="21"/>
        <v>0</v>
      </c>
      <c r="AB50" s="242">
        <f t="shared" si="21"/>
        <v>7.3999999999999996E-2</v>
      </c>
      <c r="AC50" s="242">
        <f t="shared" si="21"/>
        <v>0</v>
      </c>
      <c r="AD50" s="242">
        <f t="shared" si="21"/>
        <v>0</v>
      </c>
      <c r="AE50" s="242">
        <f t="shared" si="21"/>
        <v>0</v>
      </c>
      <c r="AF50" s="242">
        <f t="shared" si="21"/>
        <v>0</v>
      </c>
      <c r="AG50" s="242">
        <f t="shared" si="21"/>
        <v>0</v>
      </c>
      <c r="AH50" s="242">
        <f t="shared" si="21"/>
        <v>0</v>
      </c>
      <c r="AI50" s="242">
        <f t="shared" si="21"/>
        <v>0</v>
      </c>
      <c r="AJ50" s="242">
        <f t="shared" si="21"/>
        <v>0</v>
      </c>
      <c r="AK50" s="242">
        <f t="shared" si="21"/>
        <v>0</v>
      </c>
      <c r="AL50" s="242">
        <f t="shared" si="21"/>
        <v>5.0000000000000001E-3</v>
      </c>
      <c r="AM50" s="242">
        <f t="shared" si="21"/>
        <v>0</v>
      </c>
      <c r="AN50" s="242">
        <f t="shared" si="21"/>
        <v>0</v>
      </c>
      <c r="AO50" s="242">
        <f t="shared" si="21"/>
        <v>0</v>
      </c>
    </row>
    <row r="51" spans="1:41" s="239" customFormat="1" ht="18.75" customHeight="1" x14ac:dyDescent="0.2">
      <c r="A51" s="401"/>
      <c r="B51" s="404" t="s">
        <v>86</v>
      </c>
      <c r="C51" s="235">
        <v>150</v>
      </c>
      <c r="D51" s="236" t="s">
        <v>54</v>
      </c>
      <c r="E51" s="236"/>
      <c r="F51" s="237"/>
      <c r="G51" s="237"/>
      <c r="H51" s="237"/>
      <c r="I51" s="237"/>
      <c r="J51" s="237"/>
      <c r="K51" s="237">
        <v>52</v>
      </c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  <c r="AK51" s="237">
        <v>5</v>
      </c>
      <c r="AL51" s="237"/>
      <c r="AM51" s="237"/>
      <c r="AN51" s="237"/>
      <c r="AO51" s="238"/>
    </row>
    <row r="52" spans="1:41" s="239" customFormat="1" ht="18.75" customHeight="1" x14ac:dyDescent="0.2">
      <c r="A52" s="402"/>
      <c r="B52" s="405"/>
      <c r="C52" s="240"/>
      <c r="D52" s="241"/>
      <c r="E52" s="242">
        <f>E51*$U$3/1000</f>
        <v>0</v>
      </c>
      <c r="F52" s="242">
        <f t="shared" ref="F52:AO52" si="22">F51*$U$3/1000</f>
        <v>0</v>
      </c>
      <c r="G52" s="242">
        <f t="shared" si="22"/>
        <v>0</v>
      </c>
      <c r="H52" s="242">
        <f t="shared" si="22"/>
        <v>0</v>
      </c>
      <c r="I52" s="242">
        <f t="shared" si="22"/>
        <v>0</v>
      </c>
      <c r="J52" s="242">
        <f t="shared" si="22"/>
        <v>0</v>
      </c>
      <c r="K52" s="242">
        <f t="shared" si="22"/>
        <v>5.1999999999999998E-2</v>
      </c>
      <c r="L52" s="242">
        <f t="shared" si="22"/>
        <v>0</v>
      </c>
      <c r="M52" s="242">
        <f t="shared" si="22"/>
        <v>0</v>
      </c>
      <c r="N52" s="242">
        <f t="shared" si="22"/>
        <v>0</v>
      </c>
      <c r="O52" s="242">
        <f t="shared" si="22"/>
        <v>0</v>
      </c>
      <c r="P52" s="242">
        <f t="shared" si="22"/>
        <v>0</v>
      </c>
      <c r="Q52" s="242">
        <f t="shared" si="22"/>
        <v>0</v>
      </c>
      <c r="R52" s="242">
        <f t="shared" si="22"/>
        <v>0</v>
      </c>
      <c r="S52" s="242">
        <f t="shared" si="22"/>
        <v>0</v>
      </c>
      <c r="T52" s="242">
        <f t="shared" si="22"/>
        <v>0</v>
      </c>
      <c r="U52" s="242">
        <f t="shared" si="22"/>
        <v>0</v>
      </c>
      <c r="V52" s="242">
        <f t="shared" si="22"/>
        <v>0</v>
      </c>
      <c r="W52" s="242">
        <f t="shared" si="22"/>
        <v>0</v>
      </c>
      <c r="X52" s="242">
        <f t="shared" si="22"/>
        <v>0</v>
      </c>
      <c r="Y52" s="242">
        <f t="shared" si="22"/>
        <v>0</v>
      </c>
      <c r="Z52" s="242">
        <f t="shared" si="22"/>
        <v>0</v>
      </c>
      <c r="AA52" s="242">
        <f t="shared" si="22"/>
        <v>0</v>
      </c>
      <c r="AB52" s="242">
        <f t="shared" si="22"/>
        <v>0</v>
      </c>
      <c r="AC52" s="242">
        <f t="shared" si="22"/>
        <v>0</v>
      </c>
      <c r="AD52" s="242">
        <f t="shared" si="22"/>
        <v>0</v>
      </c>
      <c r="AE52" s="242">
        <f t="shared" si="22"/>
        <v>0</v>
      </c>
      <c r="AF52" s="242">
        <f t="shared" si="22"/>
        <v>0</v>
      </c>
      <c r="AG52" s="242">
        <f t="shared" si="22"/>
        <v>0</v>
      </c>
      <c r="AH52" s="242">
        <f t="shared" si="22"/>
        <v>0</v>
      </c>
      <c r="AI52" s="242">
        <f t="shared" si="22"/>
        <v>0</v>
      </c>
      <c r="AJ52" s="242">
        <f t="shared" si="22"/>
        <v>0</v>
      </c>
      <c r="AK52" s="242">
        <f t="shared" si="22"/>
        <v>5.0000000000000001E-3</v>
      </c>
      <c r="AL52" s="242">
        <f t="shared" si="22"/>
        <v>0</v>
      </c>
      <c r="AM52" s="242">
        <f t="shared" si="22"/>
        <v>0</v>
      </c>
      <c r="AN52" s="242">
        <f t="shared" si="22"/>
        <v>0</v>
      </c>
      <c r="AO52" s="242">
        <f t="shared" si="22"/>
        <v>0</v>
      </c>
    </row>
    <row r="53" spans="1:41" s="239" customFormat="1" ht="18.75" customHeight="1" x14ac:dyDescent="0.2">
      <c r="A53" s="402"/>
      <c r="B53" s="405"/>
      <c r="C53" s="243">
        <v>180</v>
      </c>
      <c r="D53" s="241" t="s">
        <v>58</v>
      </c>
      <c r="E53" s="241"/>
      <c r="F53" s="242"/>
      <c r="G53" s="242"/>
      <c r="H53" s="242"/>
      <c r="I53" s="242"/>
      <c r="J53" s="242"/>
      <c r="K53" s="242">
        <v>63</v>
      </c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  <c r="AJ53" s="242"/>
      <c r="AK53" s="242">
        <v>6</v>
      </c>
      <c r="AL53" s="242"/>
      <c r="AM53" s="242"/>
      <c r="AN53" s="242"/>
      <c r="AO53" s="245"/>
    </row>
    <row r="54" spans="1:41" s="239" customFormat="1" ht="18.75" customHeight="1" thickBot="1" x14ac:dyDescent="0.25">
      <c r="A54" s="403"/>
      <c r="B54" s="406"/>
      <c r="C54" s="246"/>
      <c r="D54" s="247"/>
      <c r="E54" s="242">
        <f>E53*$U$4/1000</f>
        <v>0</v>
      </c>
      <c r="F54" s="242">
        <f t="shared" ref="F54:AO54" si="23">F53*$U$4/1000</f>
        <v>0</v>
      </c>
      <c r="G54" s="242">
        <f t="shared" si="23"/>
        <v>0</v>
      </c>
      <c r="H54" s="242">
        <f t="shared" si="23"/>
        <v>0</v>
      </c>
      <c r="I54" s="242">
        <f t="shared" si="23"/>
        <v>0</v>
      </c>
      <c r="J54" s="242">
        <f t="shared" si="23"/>
        <v>0</v>
      </c>
      <c r="K54" s="242">
        <f t="shared" si="23"/>
        <v>6.3E-2</v>
      </c>
      <c r="L54" s="242">
        <f t="shared" si="23"/>
        <v>0</v>
      </c>
      <c r="M54" s="242">
        <f t="shared" si="23"/>
        <v>0</v>
      </c>
      <c r="N54" s="242">
        <f t="shared" si="23"/>
        <v>0</v>
      </c>
      <c r="O54" s="242">
        <f t="shared" si="23"/>
        <v>0</v>
      </c>
      <c r="P54" s="242">
        <f t="shared" si="23"/>
        <v>0</v>
      </c>
      <c r="Q54" s="242">
        <f t="shared" si="23"/>
        <v>0</v>
      </c>
      <c r="R54" s="242">
        <f t="shared" si="23"/>
        <v>0</v>
      </c>
      <c r="S54" s="242">
        <f t="shared" si="23"/>
        <v>0</v>
      </c>
      <c r="T54" s="242">
        <f t="shared" si="23"/>
        <v>0</v>
      </c>
      <c r="U54" s="242">
        <f t="shared" si="23"/>
        <v>0</v>
      </c>
      <c r="V54" s="242">
        <f t="shared" si="23"/>
        <v>0</v>
      </c>
      <c r="W54" s="242">
        <f t="shared" si="23"/>
        <v>0</v>
      </c>
      <c r="X54" s="242">
        <f t="shared" si="23"/>
        <v>0</v>
      </c>
      <c r="Y54" s="242">
        <f t="shared" si="23"/>
        <v>0</v>
      </c>
      <c r="Z54" s="242">
        <f t="shared" si="23"/>
        <v>0</v>
      </c>
      <c r="AA54" s="242">
        <f t="shared" si="23"/>
        <v>0</v>
      </c>
      <c r="AB54" s="242">
        <f t="shared" si="23"/>
        <v>0</v>
      </c>
      <c r="AC54" s="242">
        <f t="shared" si="23"/>
        <v>0</v>
      </c>
      <c r="AD54" s="242">
        <f t="shared" si="23"/>
        <v>0</v>
      </c>
      <c r="AE54" s="242">
        <f t="shared" si="23"/>
        <v>0</v>
      </c>
      <c r="AF54" s="242">
        <f t="shared" si="23"/>
        <v>0</v>
      </c>
      <c r="AG54" s="242">
        <f t="shared" si="23"/>
        <v>0</v>
      </c>
      <c r="AH54" s="242">
        <f t="shared" si="23"/>
        <v>0</v>
      </c>
      <c r="AI54" s="242">
        <f t="shared" si="23"/>
        <v>0</v>
      </c>
      <c r="AJ54" s="242">
        <f t="shared" si="23"/>
        <v>0</v>
      </c>
      <c r="AK54" s="242">
        <f t="shared" si="23"/>
        <v>6.0000000000000001E-3</v>
      </c>
      <c r="AL54" s="242">
        <f t="shared" si="23"/>
        <v>0</v>
      </c>
      <c r="AM54" s="242">
        <f t="shared" si="23"/>
        <v>0</v>
      </c>
      <c r="AN54" s="242">
        <f t="shared" si="23"/>
        <v>0</v>
      </c>
      <c r="AO54" s="242">
        <f t="shared" si="23"/>
        <v>0</v>
      </c>
    </row>
    <row r="55" spans="1:41" s="239" customFormat="1" ht="18.75" customHeight="1" x14ac:dyDescent="0.2">
      <c r="A55" s="401"/>
      <c r="B55" s="404" t="s">
        <v>185</v>
      </c>
      <c r="C55" s="235">
        <v>30</v>
      </c>
      <c r="D55" s="236" t="s">
        <v>54</v>
      </c>
      <c r="E55" s="236"/>
      <c r="F55" s="237"/>
      <c r="G55" s="237"/>
      <c r="H55" s="237"/>
      <c r="I55" s="237"/>
      <c r="J55" s="237"/>
      <c r="K55" s="237"/>
      <c r="L55" s="237"/>
      <c r="M55" s="237"/>
      <c r="N55" s="237"/>
      <c r="O55" s="237">
        <v>6</v>
      </c>
      <c r="P55" s="237"/>
      <c r="Q55" s="237">
        <v>29</v>
      </c>
      <c r="R55" s="237">
        <v>3</v>
      </c>
      <c r="S55" s="237"/>
      <c r="T55" s="237"/>
      <c r="U55" s="237"/>
      <c r="V55" s="237"/>
      <c r="W55" s="237">
        <v>0.3</v>
      </c>
      <c r="X55" s="237"/>
      <c r="Y55" s="237"/>
      <c r="Z55" s="237"/>
      <c r="AA55" s="237"/>
      <c r="AB55" s="237"/>
      <c r="AC55" s="237"/>
      <c r="AD55" s="237"/>
      <c r="AE55" s="237"/>
      <c r="AF55" s="237"/>
      <c r="AG55" s="237"/>
      <c r="AH55" s="237"/>
      <c r="AI55" s="237"/>
      <c r="AJ55" s="237"/>
      <c r="AK55" s="237"/>
      <c r="AL55" s="237">
        <v>2</v>
      </c>
      <c r="AM55" s="237"/>
      <c r="AN55" s="237">
        <v>0.01</v>
      </c>
      <c r="AO55" s="238"/>
    </row>
    <row r="56" spans="1:41" s="239" customFormat="1" ht="18.75" customHeight="1" x14ac:dyDescent="0.2">
      <c r="A56" s="402"/>
      <c r="B56" s="405"/>
      <c r="C56" s="240"/>
      <c r="D56" s="241"/>
      <c r="E56" s="242">
        <f>E55*$U$3/1000</f>
        <v>0</v>
      </c>
      <c r="F56" s="242">
        <f t="shared" ref="F56:AO56" si="24">F55*$U$3/1000</f>
        <v>0</v>
      </c>
      <c r="G56" s="242">
        <f t="shared" si="24"/>
        <v>0</v>
      </c>
      <c r="H56" s="242">
        <f t="shared" si="24"/>
        <v>0</v>
      </c>
      <c r="I56" s="242">
        <f t="shared" si="24"/>
        <v>0</v>
      </c>
      <c r="J56" s="242">
        <f t="shared" si="24"/>
        <v>0</v>
      </c>
      <c r="K56" s="242">
        <f t="shared" si="24"/>
        <v>0</v>
      </c>
      <c r="L56" s="242">
        <f t="shared" si="24"/>
        <v>0</v>
      </c>
      <c r="M56" s="242">
        <f t="shared" si="24"/>
        <v>0</v>
      </c>
      <c r="N56" s="242">
        <f t="shared" si="24"/>
        <v>0</v>
      </c>
      <c r="O56" s="242">
        <f t="shared" si="24"/>
        <v>6.0000000000000001E-3</v>
      </c>
      <c r="P56" s="242">
        <f t="shared" si="24"/>
        <v>0</v>
      </c>
      <c r="Q56" s="242">
        <f t="shared" si="24"/>
        <v>2.9000000000000001E-2</v>
      </c>
      <c r="R56" s="242">
        <f t="shared" si="24"/>
        <v>3.0000000000000001E-3</v>
      </c>
      <c r="S56" s="242">
        <f t="shared" si="24"/>
        <v>0</v>
      </c>
      <c r="T56" s="242">
        <f t="shared" si="24"/>
        <v>0</v>
      </c>
      <c r="U56" s="242">
        <f t="shared" si="24"/>
        <v>0</v>
      </c>
      <c r="V56" s="242">
        <f t="shared" si="24"/>
        <v>0</v>
      </c>
      <c r="W56" s="242">
        <f t="shared" si="24"/>
        <v>2.9999999999999997E-4</v>
      </c>
      <c r="X56" s="242">
        <f t="shared" si="24"/>
        <v>0</v>
      </c>
      <c r="Y56" s="242">
        <f t="shared" si="24"/>
        <v>0</v>
      </c>
      <c r="Z56" s="242">
        <f t="shared" si="24"/>
        <v>0</v>
      </c>
      <c r="AA56" s="242">
        <f t="shared" si="24"/>
        <v>0</v>
      </c>
      <c r="AB56" s="242">
        <f t="shared" si="24"/>
        <v>0</v>
      </c>
      <c r="AC56" s="242">
        <f t="shared" si="24"/>
        <v>0</v>
      </c>
      <c r="AD56" s="242">
        <f t="shared" si="24"/>
        <v>0</v>
      </c>
      <c r="AE56" s="242">
        <f t="shared" si="24"/>
        <v>0</v>
      </c>
      <c r="AF56" s="242">
        <f t="shared" si="24"/>
        <v>0</v>
      </c>
      <c r="AG56" s="242">
        <f t="shared" si="24"/>
        <v>0</v>
      </c>
      <c r="AH56" s="242">
        <f t="shared" si="24"/>
        <v>0</v>
      </c>
      <c r="AI56" s="242">
        <f t="shared" si="24"/>
        <v>0</v>
      </c>
      <c r="AJ56" s="242">
        <f t="shared" si="24"/>
        <v>0</v>
      </c>
      <c r="AK56" s="242">
        <f t="shared" si="24"/>
        <v>0</v>
      </c>
      <c r="AL56" s="242">
        <f t="shared" si="24"/>
        <v>2E-3</v>
      </c>
      <c r="AM56" s="242">
        <f t="shared" si="24"/>
        <v>0</v>
      </c>
      <c r="AN56" s="242">
        <f t="shared" si="24"/>
        <v>1.0000000000000001E-5</v>
      </c>
      <c r="AO56" s="242">
        <f t="shared" si="24"/>
        <v>0</v>
      </c>
    </row>
    <row r="57" spans="1:41" s="239" customFormat="1" ht="18.75" customHeight="1" x14ac:dyDescent="0.2">
      <c r="A57" s="402"/>
      <c r="B57" s="405"/>
      <c r="C57" s="243">
        <v>30</v>
      </c>
      <c r="D57" s="241" t="s">
        <v>58</v>
      </c>
      <c r="E57" s="241"/>
      <c r="F57" s="242"/>
      <c r="G57" s="242"/>
      <c r="H57" s="242"/>
      <c r="I57" s="242"/>
      <c r="J57" s="242"/>
      <c r="K57" s="242"/>
      <c r="L57" s="242"/>
      <c r="M57" s="242"/>
      <c r="N57" s="242"/>
      <c r="O57" s="242">
        <v>6</v>
      </c>
      <c r="P57" s="242"/>
      <c r="Q57" s="242">
        <v>29</v>
      </c>
      <c r="R57" s="242">
        <v>3</v>
      </c>
      <c r="S57" s="242"/>
      <c r="T57" s="242"/>
      <c r="U57" s="242"/>
      <c r="V57" s="242"/>
      <c r="W57" s="242">
        <v>0.3</v>
      </c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242"/>
      <c r="AL57" s="242">
        <v>2</v>
      </c>
      <c r="AM57" s="242"/>
      <c r="AN57" s="242">
        <v>0.01</v>
      </c>
      <c r="AO57" s="245"/>
    </row>
    <row r="58" spans="1:41" s="239" customFormat="1" ht="18.75" customHeight="1" thickBot="1" x14ac:dyDescent="0.25">
      <c r="A58" s="403"/>
      <c r="B58" s="406"/>
      <c r="C58" s="246"/>
      <c r="D58" s="247"/>
      <c r="E58" s="242">
        <f>E57*$U$4/1000</f>
        <v>0</v>
      </c>
      <c r="F58" s="242">
        <f t="shared" ref="F58:AO58" si="25">F57*$U$4/1000</f>
        <v>0</v>
      </c>
      <c r="G58" s="242">
        <f t="shared" si="25"/>
        <v>0</v>
      </c>
      <c r="H58" s="242">
        <f t="shared" si="25"/>
        <v>0</v>
      </c>
      <c r="I58" s="242">
        <f t="shared" si="25"/>
        <v>0</v>
      </c>
      <c r="J58" s="242">
        <f t="shared" si="25"/>
        <v>0</v>
      </c>
      <c r="K58" s="242">
        <f t="shared" si="25"/>
        <v>0</v>
      </c>
      <c r="L58" s="242">
        <f t="shared" si="25"/>
        <v>0</v>
      </c>
      <c r="M58" s="242">
        <f t="shared" si="25"/>
        <v>0</v>
      </c>
      <c r="N58" s="242">
        <f t="shared" si="25"/>
        <v>0</v>
      </c>
      <c r="O58" s="242">
        <f t="shared" si="25"/>
        <v>6.0000000000000001E-3</v>
      </c>
      <c r="P58" s="242">
        <f t="shared" si="25"/>
        <v>0</v>
      </c>
      <c r="Q58" s="242">
        <f t="shared" si="25"/>
        <v>2.9000000000000001E-2</v>
      </c>
      <c r="R58" s="242">
        <f t="shared" si="25"/>
        <v>3.0000000000000001E-3</v>
      </c>
      <c r="S58" s="242">
        <f t="shared" si="25"/>
        <v>0</v>
      </c>
      <c r="T58" s="242">
        <f t="shared" si="25"/>
        <v>0</v>
      </c>
      <c r="U58" s="242">
        <f t="shared" si="25"/>
        <v>0</v>
      </c>
      <c r="V58" s="242">
        <f t="shared" si="25"/>
        <v>0</v>
      </c>
      <c r="W58" s="242">
        <f t="shared" si="25"/>
        <v>2.9999999999999997E-4</v>
      </c>
      <c r="X58" s="242">
        <f t="shared" si="25"/>
        <v>0</v>
      </c>
      <c r="Y58" s="242">
        <f t="shared" si="25"/>
        <v>0</v>
      </c>
      <c r="Z58" s="242">
        <f t="shared" si="25"/>
        <v>0</v>
      </c>
      <c r="AA58" s="242">
        <f t="shared" si="25"/>
        <v>0</v>
      </c>
      <c r="AB58" s="242">
        <f t="shared" si="25"/>
        <v>0</v>
      </c>
      <c r="AC58" s="242">
        <f t="shared" si="25"/>
        <v>0</v>
      </c>
      <c r="AD58" s="242">
        <f t="shared" si="25"/>
        <v>0</v>
      </c>
      <c r="AE58" s="242">
        <f t="shared" si="25"/>
        <v>0</v>
      </c>
      <c r="AF58" s="242">
        <f t="shared" si="25"/>
        <v>0</v>
      </c>
      <c r="AG58" s="242">
        <f t="shared" si="25"/>
        <v>0</v>
      </c>
      <c r="AH58" s="242">
        <f t="shared" si="25"/>
        <v>0</v>
      </c>
      <c r="AI58" s="242">
        <f t="shared" si="25"/>
        <v>0</v>
      </c>
      <c r="AJ58" s="242">
        <f t="shared" si="25"/>
        <v>0</v>
      </c>
      <c r="AK58" s="242">
        <f t="shared" si="25"/>
        <v>0</v>
      </c>
      <c r="AL58" s="242">
        <f t="shared" si="25"/>
        <v>2E-3</v>
      </c>
      <c r="AM58" s="242">
        <f t="shared" si="25"/>
        <v>0</v>
      </c>
      <c r="AN58" s="242">
        <f t="shared" si="25"/>
        <v>1.0000000000000001E-5</v>
      </c>
      <c r="AO58" s="242">
        <f t="shared" si="25"/>
        <v>0</v>
      </c>
    </row>
    <row r="59" spans="1:41" s="206" customFormat="1" ht="18.75" customHeight="1" x14ac:dyDescent="0.2">
      <c r="A59" s="398"/>
      <c r="B59" s="381" t="s">
        <v>69</v>
      </c>
      <c r="C59" s="220">
        <v>100</v>
      </c>
      <c r="D59" s="221" t="s">
        <v>54</v>
      </c>
      <c r="E59" s="221"/>
      <c r="F59" s="222">
        <v>50</v>
      </c>
      <c r="G59" s="222">
        <v>50</v>
      </c>
      <c r="H59" s="222"/>
      <c r="I59" s="222"/>
      <c r="J59" s="222"/>
      <c r="K59" s="222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4"/>
    </row>
    <row r="60" spans="1:41" s="206" customFormat="1" ht="18.75" customHeight="1" x14ac:dyDescent="0.2">
      <c r="A60" s="399"/>
      <c r="B60" s="382"/>
      <c r="C60" s="225"/>
      <c r="D60" s="226"/>
      <c r="E60" s="227">
        <f>E59*$U$3/1000</f>
        <v>0</v>
      </c>
      <c r="F60" s="227">
        <f t="shared" ref="F60:AO60" si="26">F59*$U$3/1000</f>
        <v>0.05</v>
      </c>
      <c r="G60" s="227">
        <f t="shared" si="26"/>
        <v>0.05</v>
      </c>
      <c r="H60" s="227">
        <f t="shared" si="26"/>
        <v>0</v>
      </c>
      <c r="I60" s="227">
        <f t="shared" si="26"/>
        <v>0</v>
      </c>
      <c r="J60" s="227">
        <f t="shared" si="26"/>
        <v>0</v>
      </c>
      <c r="K60" s="227">
        <f t="shared" si="26"/>
        <v>0</v>
      </c>
      <c r="L60" s="227">
        <f t="shared" si="26"/>
        <v>0</v>
      </c>
      <c r="M60" s="227">
        <f t="shared" si="26"/>
        <v>0</v>
      </c>
      <c r="N60" s="227">
        <f t="shared" si="26"/>
        <v>0</v>
      </c>
      <c r="O60" s="227">
        <f t="shared" si="26"/>
        <v>0</v>
      </c>
      <c r="P60" s="227">
        <f t="shared" si="26"/>
        <v>0</v>
      </c>
      <c r="Q60" s="227">
        <f t="shared" si="26"/>
        <v>0</v>
      </c>
      <c r="R60" s="227">
        <f t="shared" si="26"/>
        <v>0</v>
      </c>
      <c r="S60" s="227">
        <f t="shared" si="26"/>
        <v>0</v>
      </c>
      <c r="T60" s="227">
        <f t="shared" si="26"/>
        <v>0</v>
      </c>
      <c r="U60" s="227">
        <f t="shared" si="26"/>
        <v>0</v>
      </c>
      <c r="V60" s="227">
        <f t="shared" si="26"/>
        <v>0</v>
      </c>
      <c r="W60" s="227">
        <f t="shared" si="26"/>
        <v>0</v>
      </c>
      <c r="X60" s="227">
        <f t="shared" si="26"/>
        <v>0</v>
      </c>
      <c r="Y60" s="227">
        <f t="shared" si="26"/>
        <v>0</v>
      </c>
      <c r="Z60" s="227">
        <f t="shared" si="26"/>
        <v>0</v>
      </c>
      <c r="AA60" s="227">
        <f t="shared" si="26"/>
        <v>0</v>
      </c>
      <c r="AB60" s="227">
        <f t="shared" si="26"/>
        <v>0</v>
      </c>
      <c r="AC60" s="227">
        <f t="shared" si="26"/>
        <v>0</v>
      </c>
      <c r="AD60" s="227">
        <f t="shared" si="26"/>
        <v>0</v>
      </c>
      <c r="AE60" s="227">
        <f t="shared" si="26"/>
        <v>0</v>
      </c>
      <c r="AF60" s="227">
        <f t="shared" si="26"/>
        <v>0</v>
      </c>
      <c r="AG60" s="227">
        <f t="shared" si="26"/>
        <v>0</v>
      </c>
      <c r="AH60" s="227">
        <f t="shared" si="26"/>
        <v>0</v>
      </c>
      <c r="AI60" s="227">
        <f t="shared" si="26"/>
        <v>0</v>
      </c>
      <c r="AJ60" s="227">
        <f t="shared" si="26"/>
        <v>0</v>
      </c>
      <c r="AK60" s="227">
        <f t="shared" si="26"/>
        <v>0</v>
      </c>
      <c r="AL60" s="227">
        <f t="shared" si="26"/>
        <v>0</v>
      </c>
      <c r="AM60" s="227">
        <f t="shared" si="26"/>
        <v>0</v>
      </c>
      <c r="AN60" s="227">
        <f t="shared" si="26"/>
        <v>0</v>
      </c>
      <c r="AO60" s="227">
        <f t="shared" si="26"/>
        <v>0</v>
      </c>
    </row>
    <row r="61" spans="1:41" s="206" customFormat="1" ht="18.75" customHeight="1" x14ac:dyDescent="0.2">
      <c r="A61" s="399"/>
      <c r="B61" s="382"/>
      <c r="C61" s="228">
        <v>100</v>
      </c>
      <c r="D61" s="226" t="s">
        <v>58</v>
      </c>
      <c r="E61" s="226"/>
      <c r="F61" s="227">
        <v>50</v>
      </c>
      <c r="G61" s="227">
        <v>50</v>
      </c>
      <c r="H61" s="227"/>
      <c r="I61" s="227"/>
      <c r="J61" s="227"/>
      <c r="K61" s="227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31"/>
    </row>
    <row r="62" spans="1:41" s="206" customFormat="1" ht="18.75" customHeight="1" thickBot="1" x14ac:dyDescent="0.25">
      <c r="A62" s="400"/>
      <c r="B62" s="383"/>
      <c r="C62" s="232"/>
      <c r="D62" s="233"/>
      <c r="E62" s="227">
        <f>E61*$U$4/1000</f>
        <v>0</v>
      </c>
      <c r="F62" s="227">
        <f t="shared" ref="F62:AO62" si="27">F61*$U$4/1000</f>
        <v>0.05</v>
      </c>
      <c r="G62" s="227">
        <f t="shared" si="27"/>
        <v>0.05</v>
      </c>
      <c r="H62" s="227">
        <f t="shared" si="27"/>
        <v>0</v>
      </c>
      <c r="I62" s="227">
        <f t="shared" si="27"/>
        <v>0</v>
      </c>
      <c r="J62" s="227">
        <f t="shared" si="27"/>
        <v>0</v>
      </c>
      <c r="K62" s="227">
        <f t="shared" si="27"/>
        <v>0</v>
      </c>
      <c r="L62" s="227">
        <f t="shared" si="27"/>
        <v>0</v>
      </c>
      <c r="M62" s="227">
        <f t="shared" si="27"/>
        <v>0</v>
      </c>
      <c r="N62" s="227">
        <f t="shared" si="27"/>
        <v>0</v>
      </c>
      <c r="O62" s="227">
        <f t="shared" si="27"/>
        <v>0</v>
      </c>
      <c r="P62" s="227">
        <f t="shared" si="27"/>
        <v>0</v>
      </c>
      <c r="Q62" s="227">
        <f t="shared" si="27"/>
        <v>0</v>
      </c>
      <c r="R62" s="227">
        <f t="shared" si="27"/>
        <v>0</v>
      </c>
      <c r="S62" s="227">
        <f t="shared" si="27"/>
        <v>0</v>
      </c>
      <c r="T62" s="227">
        <f t="shared" si="27"/>
        <v>0</v>
      </c>
      <c r="U62" s="227">
        <f t="shared" si="27"/>
        <v>0</v>
      </c>
      <c r="V62" s="227">
        <f t="shared" si="27"/>
        <v>0</v>
      </c>
      <c r="W62" s="227">
        <f t="shared" si="27"/>
        <v>0</v>
      </c>
      <c r="X62" s="227">
        <f t="shared" si="27"/>
        <v>0</v>
      </c>
      <c r="Y62" s="227">
        <f t="shared" si="27"/>
        <v>0</v>
      </c>
      <c r="Z62" s="227">
        <f t="shared" si="27"/>
        <v>0</v>
      </c>
      <c r="AA62" s="227">
        <f t="shared" si="27"/>
        <v>0</v>
      </c>
      <c r="AB62" s="227">
        <f t="shared" si="27"/>
        <v>0</v>
      </c>
      <c r="AC62" s="227">
        <f t="shared" si="27"/>
        <v>0</v>
      </c>
      <c r="AD62" s="227">
        <f t="shared" si="27"/>
        <v>0</v>
      </c>
      <c r="AE62" s="227">
        <f t="shared" si="27"/>
        <v>0</v>
      </c>
      <c r="AF62" s="227">
        <f t="shared" si="27"/>
        <v>0</v>
      </c>
      <c r="AG62" s="227">
        <f t="shared" si="27"/>
        <v>0</v>
      </c>
      <c r="AH62" s="227">
        <f t="shared" si="27"/>
        <v>0</v>
      </c>
      <c r="AI62" s="227">
        <f t="shared" si="27"/>
        <v>0</v>
      </c>
      <c r="AJ62" s="227">
        <f t="shared" si="27"/>
        <v>0</v>
      </c>
      <c r="AK62" s="227">
        <f t="shared" si="27"/>
        <v>0</v>
      </c>
      <c r="AL62" s="227">
        <f t="shared" si="27"/>
        <v>0</v>
      </c>
      <c r="AM62" s="227">
        <f t="shared" si="27"/>
        <v>0</v>
      </c>
      <c r="AN62" s="227">
        <f t="shared" si="27"/>
        <v>0</v>
      </c>
      <c r="AO62" s="227">
        <f t="shared" si="27"/>
        <v>0</v>
      </c>
    </row>
    <row r="63" spans="1:41" s="239" customFormat="1" ht="18.75" customHeight="1" x14ac:dyDescent="0.2">
      <c r="A63" s="401"/>
      <c r="B63" s="404" t="s">
        <v>186</v>
      </c>
      <c r="C63" s="235">
        <v>200</v>
      </c>
      <c r="D63" s="236" t="s">
        <v>54</v>
      </c>
      <c r="E63" s="236">
        <v>200</v>
      </c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>
        <v>9</v>
      </c>
      <c r="T63" s="237"/>
      <c r="U63" s="237">
        <v>2</v>
      </c>
      <c r="V63" s="237"/>
      <c r="W63" s="237">
        <v>20</v>
      </c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  <c r="AJ63" s="237"/>
      <c r="AK63" s="237"/>
      <c r="AL63" s="237"/>
      <c r="AM63" s="237"/>
      <c r="AN63" s="237">
        <v>0.4</v>
      </c>
      <c r="AO63" s="238"/>
    </row>
    <row r="64" spans="1:41" s="239" customFormat="1" ht="18.75" customHeight="1" x14ac:dyDescent="0.2">
      <c r="A64" s="402"/>
      <c r="B64" s="405"/>
      <c r="C64" s="240"/>
      <c r="D64" s="241"/>
      <c r="E64" s="242">
        <f>E63*$U$3/1000</f>
        <v>0.2</v>
      </c>
      <c r="F64" s="242">
        <f t="shared" ref="F64:AO64" si="28">F63*$U$3/1000</f>
        <v>0</v>
      </c>
      <c r="G64" s="242">
        <f t="shared" si="28"/>
        <v>0</v>
      </c>
      <c r="H64" s="242">
        <f t="shared" si="28"/>
        <v>0</v>
      </c>
      <c r="I64" s="242">
        <f t="shared" si="28"/>
        <v>0</v>
      </c>
      <c r="J64" s="242">
        <f t="shared" si="28"/>
        <v>0</v>
      </c>
      <c r="K64" s="242">
        <f t="shared" si="28"/>
        <v>0</v>
      </c>
      <c r="L64" s="242">
        <f t="shared" si="28"/>
        <v>0</v>
      </c>
      <c r="M64" s="242">
        <f t="shared" si="28"/>
        <v>0</v>
      </c>
      <c r="N64" s="242">
        <f t="shared" si="28"/>
        <v>0</v>
      </c>
      <c r="O64" s="242">
        <f t="shared" si="28"/>
        <v>0</v>
      </c>
      <c r="P64" s="242">
        <f t="shared" si="28"/>
        <v>0</v>
      </c>
      <c r="Q64" s="242">
        <f t="shared" si="28"/>
        <v>0</v>
      </c>
      <c r="R64" s="242">
        <f t="shared" si="28"/>
        <v>0</v>
      </c>
      <c r="S64" s="242">
        <f t="shared" si="28"/>
        <v>8.9999999999999993E-3</v>
      </c>
      <c r="T64" s="242">
        <f t="shared" si="28"/>
        <v>0</v>
      </c>
      <c r="U64" s="242">
        <f t="shared" si="28"/>
        <v>2E-3</v>
      </c>
      <c r="V64" s="242">
        <f t="shared" si="28"/>
        <v>0</v>
      </c>
      <c r="W64" s="242">
        <f t="shared" si="28"/>
        <v>0.02</v>
      </c>
      <c r="X64" s="242">
        <f t="shared" si="28"/>
        <v>0</v>
      </c>
      <c r="Y64" s="242">
        <f t="shared" si="28"/>
        <v>0</v>
      </c>
      <c r="Z64" s="242">
        <f t="shared" si="28"/>
        <v>0</v>
      </c>
      <c r="AA64" s="242">
        <f t="shared" si="28"/>
        <v>0</v>
      </c>
      <c r="AB64" s="242">
        <f t="shared" si="28"/>
        <v>0</v>
      </c>
      <c r="AC64" s="242">
        <f t="shared" si="28"/>
        <v>0</v>
      </c>
      <c r="AD64" s="242">
        <f t="shared" si="28"/>
        <v>0</v>
      </c>
      <c r="AE64" s="242">
        <f t="shared" si="28"/>
        <v>0</v>
      </c>
      <c r="AF64" s="242">
        <f t="shared" si="28"/>
        <v>0</v>
      </c>
      <c r="AG64" s="242">
        <f t="shared" si="28"/>
        <v>0</v>
      </c>
      <c r="AH64" s="242">
        <f t="shared" si="28"/>
        <v>0</v>
      </c>
      <c r="AI64" s="242">
        <f t="shared" si="28"/>
        <v>0</v>
      </c>
      <c r="AJ64" s="242">
        <f t="shared" si="28"/>
        <v>0</v>
      </c>
      <c r="AK64" s="242">
        <f t="shared" si="28"/>
        <v>0</v>
      </c>
      <c r="AL64" s="242">
        <f t="shared" si="28"/>
        <v>0</v>
      </c>
      <c r="AM64" s="242">
        <f t="shared" si="28"/>
        <v>0</v>
      </c>
      <c r="AN64" s="242">
        <f t="shared" si="28"/>
        <v>4.0000000000000002E-4</v>
      </c>
      <c r="AO64" s="242">
        <f t="shared" si="28"/>
        <v>0</v>
      </c>
    </row>
    <row r="65" spans="1:41" s="239" customFormat="1" ht="18.75" customHeight="1" x14ac:dyDescent="0.2">
      <c r="A65" s="402"/>
      <c r="B65" s="405"/>
      <c r="C65" s="243">
        <v>200</v>
      </c>
      <c r="D65" s="241" t="s">
        <v>58</v>
      </c>
      <c r="E65" s="241">
        <v>200</v>
      </c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>
        <v>9</v>
      </c>
      <c r="T65" s="242"/>
      <c r="U65" s="242">
        <v>2</v>
      </c>
      <c r="V65" s="242"/>
      <c r="W65" s="242">
        <v>20</v>
      </c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  <c r="AJ65" s="242"/>
      <c r="AK65" s="242"/>
      <c r="AL65" s="242"/>
      <c r="AM65" s="242"/>
      <c r="AN65" s="242">
        <v>0.4</v>
      </c>
      <c r="AO65" s="245"/>
    </row>
    <row r="66" spans="1:41" s="239" customFormat="1" ht="18.75" customHeight="1" thickBot="1" x14ac:dyDescent="0.25">
      <c r="A66" s="403"/>
      <c r="B66" s="406"/>
      <c r="C66" s="246"/>
      <c r="D66" s="247"/>
      <c r="E66" s="242">
        <f>E65*$U$4/1000</f>
        <v>0.2</v>
      </c>
      <c r="F66" s="242">
        <f t="shared" ref="F66:AO66" si="29">F65*$U$4/1000</f>
        <v>0</v>
      </c>
      <c r="G66" s="242">
        <f t="shared" si="29"/>
        <v>0</v>
      </c>
      <c r="H66" s="242">
        <f t="shared" si="29"/>
        <v>0</v>
      </c>
      <c r="I66" s="242">
        <f t="shared" si="29"/>
        <v>0</v>
      </c>
      <c r="J66" s="242">
        <f t="shared" si="29"/>
        <v>0</v>
      </c>
      <c r="K66" s="242">
        <f t="shared" si="29"/>
        <v>0</v>
      </c>
      <c r="L66" s="242">
        <f t="shared" si="29"/>
        <v>0</v>
      </c>
      <c r="M66" s="242">
        <f t="shared" si="29"/>
        <v>0</v>
      </c>
      <c r="N66" s="242">
        <f t="shared" si="29"/>
        <v>0</v>
      </c>
      <c r="O66" s="242">
        <f t="shared" si="29"/>
        <v>0</v>
      </c>
      <c r="P66" s="242">
        <f t="shared" si="29"/>
        <v>0</v>
      </c>
      <c r="Q66" s="242">
        <f t="shared" si="29"/>
        <v>0</v>
      </c>
      <c r="R66" s="242">
        <f t="shared" si="29"/>
        <v>0</v>
      </c>
      <c r="S66" s="242">
        <f t="shared" si="29"/>
        <v>8.9999999999999993E-3</v>
      </c>
      <c r="T66" s="242">
        <f t="shared" si="29"/>
        <v>0</v>
      </c>
      <c r="U66" s="242">
        <f t="shared" si="29"/>
        <v>2E-3</v>
      </c>
      <c r="V66" s="242">
        <f t="shared" si="29"/>
        <v>0</v>
      </c>
      <c r="W66" s="242">
        <f t="shared" si="29"/>
        <v>0.02</v>
      </c>
      <c r="X66" s="242">
        <f t="shared" si="29"/>
        <v>0</v>
      </c>
      <c r="Y66" s="242">
        <f t="shared" si="29"/>
        <v>0</v>
      </c>
      <c r="Z66" s="242">
        <f t="shared" si="29"/>
        <v>0</v>
      </c>
      <c r="AA66" s="242">
        <f t="shared" si="29"/>
        <v>0</v>
      </c>
      <c r="AB66" s="242">
        <f t="shared" si="29"/>
        <v>0</v>
      </c>
      <c r="AC66" s="242">
        <f t="shared" si="29"/>
        <v>0</v>
      </c>
      <c r="AD66" s="242">
        <f t="shared" si="29"/>
        <v>0</v>
      </c>
      <c r="AE66" s="242">
        <f t="shared" si="29"/>
        <v>0</v>
      </c>
      <c r="AF66" s="242">
        <f t="shared" si="29"/>
        <v>0</v>
      </c>
      <c r="AG66" s="242">
        <f t="shared" si="29"/>
        <v>0</v>
      </c>
      <c r="AH66" s="242">
        <f t="shared" si="29"/>
        <v>0</v>
      </c>
      <c r="AI66" s="242">
        <f t="shared" si="29"/>
        <v>0</v>
      </c>
      <c r="AJ66" s="242">
        <f t="shared" si="29"/>
        <v>0</v>
      </c>
      <c r="AK66" s="242">
        <f t="shared" si="29"/>
        <v>0</v>
      </c>
      <c r="AL66" s="242">
        <f t="shared" si="29"/>
        <v>0</v>
      </c>
      <c r="AM66" s="242">
        <f t="shared" si="29"/>
        <v>0</v>
      </c>
      <c r="AN66" s="242">
        <f t="shared" si="29"/>
        <v>4.0000000000000002E-4</v>
      </c>
      <c r="AO66" s="242">
        <f t="shared" si="29"/>
        <v>0</v>
      </c>
    </row>
    <row r="67" spans="1:41" s="206" customFormat="1" ht="17.25" customHeight="1" thickBot="1" x14ac:dyDescent="0.25">
      <c r="A67" s="407" t="s">
        <v>25</v>
      </c>
      <c r="B67" s="408"/>
      <c r="C67" s="408"/>
      <c r="D67" s="408"/>
      <c r="E67" s="408"/>
      <c r="F67" s="408"/>
      <c r="G67" s="408"/>
      <c r="H67" s="408"/>
      <c r="I67" s="408"/>
      <c r="J67" s="408"/>
      <c r="K67" s="408"/>
      <c r="L67" s="408"/>
      <c r="M67" s="408"/>
      <c r="N67" s="408"/>
      <c r="O67" s="408"/>
      <c r="P67" s="408"/>
      <c r="Q67" s="408"/>
      <c r="R67" s="408"/>
      <c r="S67" s="408"/>
      <c r="T67" s="408"/>
      <c r="U67" s="408"/>
      <c r="V67" s="408"/>
      <c r="W67" s="408"/>
      <c r="X67" s="408"/>
      <c r="Y67" s="408"/>
      <c r="Z67" s="408"/>
      <c r="AA67" s="408"/>
      <c r="AB67" s="408"/>
      <c r="AC67" s="408"/>
      <c r="AD67" s="408"/>
      <c r="AE67" s="408"/>
      <c r="AF67" s="408"/>
      <c r="AG67" s="408"/>
      <c r="AH67" s="408"/>
      <c r="AI67" s="408"/>
      <c r="AJ67" s="408"/>
      <c r="AK67" s="408"/>
      <c r="AL67" s="408"/>
      <c r="AM67" s="408"/>
      <c r="AN67" s="408"/>
      <c r="AO67" s="409"/>
    </row>
    <row r="68" spans="1:41" s="239" customFormat="1" ht="17.25" customHeight="1" x14ac:dyDescent="0.2">
      <c r="A68" s="401"/>
      <c r="B68" s="404" t="s">
        <v>187</v>
      </c>
      <c r="C68" s="235" t="s">
        <v>120</v>
      </c>
      <c r="D68" s="236" t="s">
        <v>54</v>
      </c>
      <c r="E68" s="237">
        <v>78</v>
      </c>
      <c r="F68" s="237"/>
      <c r="G68" s="237"/>
      <c r="H68" s="237">
        <v>69</v>
      </c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>
        <v>4</v>
      </c>
      <c r="X68" s="237"/>
      <c r="Y68" s="237"/>
      <c r="Z68" s="237"/>
      <c r="AA68" s="237"/>
      <c r="AB68" s="237"/>
      <c r="AC68" s="237"/>
      <c r="AD68" s="237"/>
      <c r="AE68" s="237"/>
      <c r="AF68" s="237">
        <v>78</v>
      </c>
      <c r="AG68" s="237"/>
      <c r="AH68" s="237"/>
      <c r="AI68" s="237"/>
      <c r="AJ68" s="237"/>
      <c r="AK68" s="237">
        <v>10</v>
      </c>
      <c r="AL68" s="237">
        <v>3</v>
      </c>
      <c r="AM68" s="249">
        <v>0.25</v>
      </c>
      <c r="AN68" s="237"/>
      <c r="AO68" s="238">
        <v>1</v>
      </c>
    </row>
    <row r="69" spans="1:41" s="239" customFormat="1" ht="17.25" customHeight="1" thickBot="1" x14ac:dyDescent="0.25">
      <c r="A69" s="402"/>
      <c r="B69" s="405"/>
      <c r="C69" s="240"/>
      <c r="D69" s="241"/>
      <c r="E69" s="242">
        <f>E68*$AA$3/1000</f>
        <v>7.8E-2</v>
      </c>
      <c r="F69" s="242">
        <f t="shared" ref="F69:AO69" si="30">F68*$AA$3/1000</f>
        <v>0</v>
      </c>
      <c r="G69" s="242">
        <f t="shared" si="30"/>
        <v>0</v>
      </c>
      <c r="H69" s="242">
        <f t="shared" si="30"/>
        <v>6.9000000000000006E-2</v>
      </c>
      <c r="I69" s="242">
        <f t="shared" si="30"/>
        <v>0</v>
      </c>
      <c r="J69" s="242">
        <f t="shared" si="30"/>
        <v>0</v>
      </c>
      <c r="K69" s="242">
        <f t="shared" si="30"/>
        <v>0</v>
      </c>
      <c r="L69" s="242">
        <f t="shared" si="30"/>
        <v>0</v>
      </c>
      <c r="M69" s="242">
        <f t="shared" si="30"/>
        <v>0</v>
      </c>
      <c r="N69" s="242">
        <f t="shared" si="30"/>
        <v>0</v>
      </c>
      <c r="O69" s="242">
        <f t="shared" si="30"/>
        <v>0</v>
      </c>
      <c r="P69" s="242">
        <f t="shared" si="30"/>
        <v>0</v>
      </c>
      <c r="Q69" s="242">
        <f t="shared" si="30"/>
        <v>0</v>
      </c>
      <c r="R69" s="242">
        <f t="shared" si="30"/>
        <v>0</v>
      </c>
      <c r="S69" s="242">
        <f t="shared" si="30"/>
        <v>0</v>
      </c>
      <c r="T69" s="242">
        <f t="shared" si="30"/>
        <v>0</v>
      </c>
      <c r="U69" s="242">
        <f t="shared" si="30"/>
        <v>0</v>
      </c>
      <c r="V69" s="242">
        <f t="shared" si="30"/>
        <v>0</v>
      </c>
      <c r="W69" s="242">
        <f t="shared" si="30"/>
        <v>4.0000000000000001E-3</v>
      </c>
      <c r="X69" s="242">
        <f t="shared" si="30"/>
        <v>0</v>
      </c>
      <c r="Y69" s="242">
        <f t="shared" si="30"/>
        <v>0</v>
      </c>
      <c r="Z69" s="242">
        <f t="shared" si="30"/>
        <v>0</v>
      </c>
      <c r="AA69" s="242">
        <f t="shared" si="30"/>
        <v>0</v>
      </c>
      <c r="AB69" s="242">
        <f t="shared" si="30"/>
        <v>0</v>
      </c>
      <c r="AC69" s="242">
        <f t="shared" si="30"/>
        <v>0</v>
      </c>
      <c r="AD69" s="242">
        <f t="shared" si="30"/>
        <v>0</v>
      </c>
      <c r="AE69" s="242">
        <f t="shared" si="30"/>
        <v>0</v>
      </c>
      <c r="AF69" s="242">
        <f t="shared" si="30"/>
        <v>7.8E-2</v>
      </c>
      <c r="AG69" s="242">
        <f t="shared" si="30"/>
        <v>0</v>
      </c>
      <c r="AH69" s="242">
        <f t="shared" si="30"/>
        <v>0</v>
      </c>
      <c r="AI69" s="242">
        <f t="shared" si="30"/>
        <v>0</v>
      </c>
      <c r="AJ69" s="242">
        <f t="shared" si="30"/>
        <v>0</v>
      </c>
      <c r="AK69" s="242">
        <f t="shared" si="30"/>
        <v>0.01</v>
      </c>
      <c r="AL69" s="242">
        <f t="shared" si="30"/>
        <v>3.0000000000000001E-3</v>
      </c>
      <c r="AM69" s="242">
        <f t="shared" si="30"/>
        <v>2.5000000000000001E-4</v>
      </c>
      <c r="AN69" s="242">
        <f t="shared" si="30"/>
        <v>0</v>
      </c>
      <c r="AO69" s="242">
        <f t="shared" si="30"/>
        <v>1E-3</v>
      </c>
    </row>
    <row r="70" spans="1:41" s="239" customFormat="1" ht="17.25" customHeight="1" x14ac:dyDescent="0.2">
      <c r="A70" s="402"/>
      <c r="B70" s="405"/>
      <c r="C70" s="243"/>
      <c r="D70" s="241" t="s">
        <v>58</v>
      </c>
      <c r="E70" s="237"/>
      <c r="F70" s="242"/>
      <c r="G70" s="242"/>
      <c r="H70" s="242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  <c r="AJ70" s="242"/>
      <c r="AK70" s="242"/>
      <c r="AL70" s="242"/>
      <c r="AM70" s="242"/>
      <c r="AN70" s="242"/>
      <c r="AO70" s="245"/>
    </row>
    <row r="71" spans="1:41" s="239" customFormat="1" ht="17.25" customHeight="1" thickBot="1" x14ac:dyDescent="0.25">
      <c r="A71" s="403"/>
      <c r="B71" s="406"/>
      <c r="C71" s="246"/>
      <c r="D71" s="247"/>
      <c r="E71" s="242">
        <f>E70*$AA$4/1000</f>
        <v>0</v>
      </c>
      <c r="F71" s="242">
        <f t="shared" ref="F71:AO71" si="31">F70*$AA$4/1000</f>
        <v>0</v>
      </c>
      <c r="G71" s="242">
        <f t="shared" si="31"/>
        <v>0</v>
      </c>
      <c r="H71" s="242">
        <f t="shared" si="31"/>
        <v>0</v>
      </c>
      <c r="I71" s="242">
        <f t="shared" si="31"/>
        <v>0</v>
      </c>
      <c r="J71" s="242">
        <f t="shared" si="31"/>
        <v>0</v>
      </c>
      <c r="K71" s="242">
        <f t="shared" si="31"/>
        <v>0</v>
      </c>
      <c r="L71" s="242">
        <f t="shared" si="31"/>
        <v>0</v>
      </c>
      <c r="M71" s="242">
        <f t="shared" si="31"/>
        <v>0</v>
      </c>
      <c r="N71" s="242">
        <f t="shared" si="31"/>
        <v>0</v>
      </c>
      <c r="O71" s="242">
        <f t="shared" si="31"/>
        <v>0</v>
      </c>
      <c r="P71" s="242">
        <f t="shared" si="31"/>
        <v>0</v>
      </c>
      <c r="Q71" s="242">
        <f t="shared" si="31"/>
        <v>0</v>
      </c>
      <c r="R71" s="242">
        <f t="shared" si="31"/>
        <v>0</v>
      </c>
      <c r="S71" s="242">
        <f t="shared" si="31"/>
        <v>0</v>
      </c>
      <c r="T71" s="242">
        <f t="shared" si="31"/>
        <v>0</v>
      </c>
      <c r="U71" s="242">
        <f t="shared" si="31"/>
        <v>0</v>
      </c>
      <c r="V71" s="242">
        <f t="shared" si="31"/>
        <v>0</v>
      </c>
      <c r="W71" s="242">
        <f t="shared" si="31"/>
        <v>0</v>
      </c>
      <c r="X71" s="242">
        <f t="shared" si="31"/>
        <v>0</v>
      </c>
      <c r="Y71" s="242">
        <f t="shared" si="31"/>
        <v>0</v>
      </c>
      <c r="Z71" s="242">
        <f t="shared" si="31"/>
        <v>0</v>
      </c>
      <c r="AA71" s="242">
        <f t="shared" si="31"/>
        <v>0</v>
      </c>
      <c r="AB71" s="242">
        <f t="shared" si="31"/>
        <v>0</v>
      </c>
      <c r="AC71" s="242">
        <f t="shared" si="31"/>
        <v>0</v>
      </c>
      <c r="AD71" s="242">
        <f t="shared" si="31"/>
        <v>0</v>
      </c>
      <c r="AE71" s="242">
        <f t="shared" si="31"/>
        <v>0</v>
      </c>
      <c r="AF71" s="242">
        <f t="shared" si="31"/>
        <v>0</v>
      </c>
      <c r="AG71" s="242">
        <f t="shared" si="31"/>
        <v>0</v>
      </c>
      <c r="AH71" s="242">
        <f t="shared" si="31"/>
        <v>0</v>
      </c>
      <c r="AI71" s="242">
        <f t="shared" si="31"/>
        <v>0</v>
      </c>
      <c r="AJ71" s="242">
        <f t="shared" si="31"/>
        <v>0</v>
      </c>
      <c r="AK71" s="242">
        <f t="shared" si="31"/>
        <v>0</v>
      </c>
      <c r="AL71" s="242">
        <f t="shared" si="31"/>
        <v>0</v>
      </c>
      <c r="AM71" s="242">
        <f t="shared" si="31"/>
        <v>0</v>
      </c>
      <c r="AN71" s="242">
        <f t="shared" si="31"/>
        <v>0</v>
      </c>
      <c r="AO71" s="242">
        <f t="shared" si="31"/>
        <v>0</v>
      </c>
    </row>
    <row r="72" spans="1:41" s="254" customFormat="1" ht="17.25" customHeight="1" x14ac:dyDescent="0.2">
      <c r="A72" s="416"/>
      <c r="B72" s="419" t="s">
        <v>78</v>
      </c>
      <c r="C72" s="250">
        <v>200</v>
      </c>
      <c r="D72" s="251" t="s">
        <v>54</v>
      </c>
      <c r="E72" s="252">
        <v>200</v>
      </c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>
        <v>15</v>
      </c>
      <c r="X72" s="252"/>
      <c r="Y72" s="252"/>
      <c r="Z72" s="252">
        <v>2</v>
      </c>
      <c r="AA72" s="252"/>
      <c r="AB72" s="252"/>
      <c r="AC72" s="252"/>
      <c r="AD72" s="252"/>
      <c r="AE72" s="252"/>
      <c r="AF72" s="252"/>
      <c r="AG72" s="252"/>
      <c r="AH72" s="252"/>
      <c r="AI72" s="252"/>
      <c r="AJ72" s="252"/>
      <c r="AK72" s="252"/>
      <c r="AL72" s="252"/>
      <c r="AM72" s="252"/>
      <c r="AN72" s="252"/>
      <c r="AO72" s="253"/>
    </row>
    <row r="73" spans="1:41" s="254" customFormat="1" ht="17.25" customHeight="1" thickBot="1" x14ac:dyDescent="0.25">
      <c r="A73" s="417"/>
      <c r="B73" s="420"/>
      <c r="C73" s="255"/>
      <c r="D73" s="256"/>
      <c r="E73" s="257">
        <f>E72*$AA$3/1000</f>
        <v>0.2</v>
      </c>
      <c r="F73" s="257">
        <f t="shared" ref="F73:AO73" si="32">F72*$AA$3/1000</f>
        <v>0</v>
      </c>
      <c r="G73" s="257">
        <f t="shared" si="32"/>
        <v>0</v>
      </c>
      <c r="H73" s="257">
        <f t="shared" si="32"/>
        <v>0</v>
      </c>
      <c r="I73" s="257">
        <f t="shared" si="32"/>
        <v>0</v>
      </c>
      <c r="J73" s="257">
        <f t="shared" si="32"/>
        <v>0</v>
      </c>
      <c r="K73" s="257">
        <f t="shared" si="32"/>
        <v>0</v>
      </c>
      <c r="L73" s="257">
        <f t="shared" si="32"/>
        <v>0</v>
      </c>
      <c r="M73" s="257">
        <f t="shared" si="32"/>
        <v>0</v>
      </c>
      <c r="N73" s="257">
        <f t="shared" si="32"/>
        <v>0</v>
      </c>
      <c r="O73" s="257">
        <f t="shared" si="32"/>
        <v>0</v>
      </c>
      <c r="P73" s="257">
        <f t="shared" si="32"/>
        <v>0</v>
      </c>
      <c r="Q73" s="257">
        <f t="shared" si="32"/>
        <v>0</v>
      </c>
      <c r="R73" s="257">
        <f t="shared" si="32"/>
        <v>0</v>
      </c>
      <c r="S73" s="257">
        <f t="shared" si="32"/>
        <v>0</v>
      </c>
      <c r="T73" s="257">
        <f t="shared" si="32"/>
        <v>0</v>
      </c>
      <c r="U73" s="257">
        <f t="shared" si="32"/>
        <v>0</v>
      </c>
      <c r="V73" s="257">
        <f t="shared" si="32"/>
        <v>0</v>
      </c>
      <c r="W73" s="257">
        <f t="shared" si="32"/>
        <v>1.4999999999999999E-2</v>
      </c>
      <c r="X73" s="257">
        <f t="shared" si="32"/>
        <v>0</v>
      </c>
      <c r="Y73" s="257">
        <f t="shared" si="32"/>
        <v>0</v>
      </c>
      <c r="Z73" s="257">
        <f t="shared" si="32"/>
        <v>2E-3</v>
      </c>
      <c r="AA73" s="257">
        <f t="shared" si="32"/>
        <v>0</v>
      </c>
      <c r="AB73" s="257">
        <f t="shared" si="32"/>
        <v>0</v>
      </c>
      <c r="AC73" s="257">
        <f t="shared" si="32"/>
        <v>0</v>
      </c>
      <c r="AD73" s="257">
        <f t="shared" si="32"/>
        <v>0</v>
      </c>
      <c r="AE73" s="257">
        <f t="shared" si="32"/>
        <v>0</v>
      </c>
      <c r="AF73" s="257">
        <f t="shared" si="32"/>
        <v>0</v>
      </c>
      <c r="AG73" s="257">
        <f t="shared" si="32"/>
        <v>0</v>
      </c>
      <c r="AH73" s="257">
        <f t="shared" si="32"/>
        <v>0</v>
      </c>
      <c r="AI73" s="257">
        <f t="shared" si="32"/>
        <v>0</v>
      </c>
      <c r="AJ73" s="257">
        <f t="shared" si="32"/>
        <v>0</v>
      </c>
      <c r="AK73" s="257">
        <f t="shared" si="32"/>
        <v>0</v>
      </c>
      <c r="AL73" s="257">
        <f t="shared" si="32"/>
        <v>0</v>
      </c>
      <c r="AM73" s="257">
        <f t="shared" si="32"/>
        <v>0</v>
      </c>
      <c r="AN73" s="257">
        <f t="shared" si="32"/>
        <v>0</v>
      </c>
      <c r="AO73" s="257">
        <f t="shared" si="32"/>
        <v>0</v>
      </c>
    </row>
    <row r="74" spans="1:41" s="254" customFormat="1" ht="17.25" customHeight="1" x14ac:dyDescent="0.2">
      <c r="A74" s="417"/>
      <c r="B74" s="420"/>
      <c r="C74" s="258"/>
      <c r="D74" s="256" t="s">
        <v>58</v>
      </c>
      <c r="E74" s="252"/>
      <c r="F74" s="257"/>
      <c r="G74" s="257"/>
      <c r="H74" s="257"/>
      <c r="I74" s="257"/>
      <c r="J74" s="257"/>
      <c r="K74" s="257"/>
      <c r="L74" s="257"/>
      <c r="M74" s="257"/>
      <c r="N74" s="257"/>
      <c r="O74" s="257"/>
      <c r="P74" s="257"/>
      <c r="Q74" s="257"/>
      <c r="R74" s="257"/>
      <c r="S74" s="257"/>
      <c r="T74" s="257"/>
      <c r="U74" s="257"/>
      <c r="V74" s="257"/>
      <c r="W74" s="257"/>
      <c r="X74" s="257"/>
      <c r="Y74" s="257"/>
      <c r="Z74" s="257"/>
      <c r="AA74" s="257"/>
      <c r="AB74" s="257"/>
      <c r="AC74" s="257"/>
      <c r="AD74" s="257"/>
      <c r="AE74" s="257"/>
      <c r="AF74" s="257"/>
      <c r="AG74" s="257"/>
      <c r="AH74" s="257"/>
      <c r="AI74" s="257"/>
      <c r="AJ74" s="257"/>
      <c r="AK74" s="257"/>
      <c r="AL74" s="257"/>
      <c r="AM74" s="257"/>
      <c r="AN74" s="257"/>
      <c r="AO74" s="259"/>
    </row>
    <row r="75" spans="1:41" s="254" customFormat="1" ht="17.25" customHeight="1" thickBot="1" x14ac:dyDescent="0.25">
      <c r="A75" s="418"/>
      <c r="B75" s="421"/>
      <c r="C75" s="260"/>
      <c r="D75" s="261"/>
      <c r="E75" s="257">
        <f>E74*$AA$4/1000</f>
        <v>0</v>
      </c>
      <c r="F75" s="257">
        <f t="shared" ref="F75:AO75" si="33">F74*$AA$4/1000</f>
        <v>0</v>
      </c>
      <c r="G75" s="257">
        <f t="shared" si="33"/>
        <v>0</v>
      </c>
      <c r="H75" s="257">
        <f t="shared" si="33"/>
        <v>0</v>
      </c>
      <c r="I75" s="257">
        <f t="shared" si="33"/>
        <v>0</v>
      </c>
      <c r="J75" s="257">
        <f t="shared" si="33"/>
        <v>0</v>
      </c>
      <c r="K75" s="257">
        <f t="shared" si="33"/>
        <v>0</v>
      </c>
      <c r="L75" s="257">
        <f t="shared" si="33"/>
        <v>0</v>
      </c>
      <c r="M75" s="257">
        <f t="shared" si="33"/>
        <v>0</v>
      </c>
      <c r="N75" s="257">
        <f t="shared" si="33"/>
        <v>0</v>
      </c>
      <c r="O75" s="257">
        <f t="shared" si="33"/>
        <v>0</v>
      </c>
      <c r="P75" s="257">
        <f t="shared" si="33"/>
        <v>0</v>
      </c>
      <c r="Q75" s="257">
        <f t="shared" si="33"/>
        <v>0</v>
      </c>
      <c r="R75" s="257">
        <f t="shared" si="33"/>
        <v>0</v>
      </c>
      <c r="S75" s="257">
        <f t="shared" si="33"/>
        <v>0</v>
      </c>
      <c r="T75" s="257">
        <f t="shared" si="33"/>
        <v>0</v>
      </c>
      <c r="U75" s="257">
        <f t="shared" si="33"/>
        <v>0</v>
      </c>
      <c r="V75" s="257">
        <f t="shared" si="33"/>
        <v>0</v>
      </c>
      <c r="W75" s="257">
        <f t="shared" si="33"/>
        <v>0</v>
      </c>
      <c r="X75" s="257">
        <f t="shared" si="33"/>
        <v>0</v>
      </c>
      <c r="Y75" s="257">
        <f t="shared" si="33"/>
        <v>0</v>
      </c>
      <c r="Z75" s="257">
        <f t="shared" si="33"/>
        <v>0</v>
      </c>
      <c r="AA75" s="257">
        <f t="shared" si="33"/>
        <v>0</v>
      </c>
      <c r="AB75" s="257">
        <f t="shared" si="33"/>
        <v>0</v>
      </c>
      <c r="AC75" s="257">
        <f t="shared" si="33"/>
        <v>0</v>
      </c>
      <c r="AD75" s="257">
        <f t="shared" si="33"/>
        <v>0</v>
      </c>
      <c r="AE75" s="257">
        <f t="shared" si="33"/>
        <v>0</v>
      </c>
      <c r="AF75" s="257">
        <f t="shared" si="33"/>
        <v>0</v>
      </c>
      <c r="AG75" s="257">
        <f t="shared" si="33"/>
        <v>0</v>
      </c>
      <c r="AH75" s="257">
        <f t="shared" si="33"/>
        <v>0</v>
      </c>
      <c r="AI75" s="257">
        <f t="shared" si="33"/>
        <v>0</v>
      </c>
      <c r="AJ75" s="257">
        <f t="shared" si="33"/>
        <v>0</v>
      </c>
      <c r="AK75" s="257">
        <f t="shared" si="33"/>
        <v>0</v>
      </c>
      <c r="AL75" s="257">
        <f t="shared" si="33"/>
        <v>0</v>
      </c>
      <c r="AM75" s="257">
        <f t="shared" si="33"/>
        <v>0</v>
      </c>
      <c r="AN75" s="257">
        <f t="shared" si="33"/>
        <v>0</v>
      </c>
      <c r="AO75" s="257">
        <f t="shared" si="33"/>
        <v>0</v>
      </c>
    </row>
    <row r="76" spans="1:41" s="265" customFormat="1" ht="17.25" customHeight="1" x14ac:dyDescent="0.2">
      <c r="A76" s="262"/>
      <c r="B76" s="263" t="s">
        <v>24</v>
      </c>
      <c r="C76" s="263"/>
      <c r="D76" s="264"/>
      <c r="E76" s="207">
        <f t="shared" ref="E76:Q76" si="34">E10+E12+E14+E16+E18+E20+E22+E24+E27+E29+E31+E33+E35+E37+E39+E41+E44+E46+E48+E50+E52+E54+E56+E58+E60+E62+E64+E66+E69+E71+E73+E75</f>
        <v>21.513000000000002</v>
      </c>
      <c r="F76" s="207">
        <f t="shared" si="34"/>
        <v>5.2339999999999991</v>
      </c>
      <c r="G76" s="207">
        <f t="shared" si="34"/>
        <v>2.6499999999999995</v>
      </c>
      <c r="H76" s="207">
        <f t="shared" si="34"/>
        <v>6.9000000000000006E-2</v>
      </c>
      <c r="I76" s="207">
        <f t="shared" si="34"/>
        <v>0.40800000000000003</v>
      </c>
      <c r="J76" s="207">
        <f t="shared" si="34"/>
        <v>5.7709999999999999</v>
      </c>
      <c r="K76" s="207">
        <f t="shared" si="34"/>
        <v>0.11499999999999999</v>
      </c>
      <c r="L76" s="207">
        <f t="shared" si="34"/>
        <v>0.18</v>
      </c>
      <c r="M76" s="207">
        <f t="shared" si="34"/>
        <v>1.35E-2</v>
      </c>
      <c r="N76" s="207">
        <f t="shared" si="34"/>
        <v>0</v>
      </c>
      <c r="O76" s="207">
        <f t="shared" si="34"/>
        <v>5.3999999999999992E-2</v>
      </c>
      <c r="P76" s="207">
        <f t="shared" si="34"/>
        <v>4.4999999999999998E-2</v>
      </c>
      <c r="Q76" s="207">
        <f t="shared" si="34"/>
        <v>8.0500000000000002E-2</v>
      </c>
      <c r="R76" s="207" t="e">
        <f>R10+R12+R14+R16+R18+R20+R22+R24+R27+R29+R31+R33+R35+R37+R39+R41+#REF!+R44+R46+R48+R50+R52+R54+R56+R58+R60+R62+R64+R66+#REF!+#REF!+R69+R71+R73+R75</f>
        <v>#REF!</v>
      </c>
      <c r="S76" s="207" t="e">
        <f>S10+S12+S14+S16+S18+S20+S22+S24+S27+S29+S31+S33+S35+S37+S39+S41+#REF!+S44+S46+S48+S50+S52+S54+S56+S58+S60+S62+S64+S66+#REF!+#REF!+S69+S71+S73+S75</f>
        <v>#REF!</v>
      </c>
      <c r="T76" s="207" t="e">
        <f>T10+T12+T14+T16+T18+T20+T22+T24+T27+T29+T31+T33+T35+T37+T39+T41+#REF!+T44+T46+T48+T50+T52+T54+T56+T58+T60+T62+T64+T66+#REF!+#REF!+T69+T71+T73+T75</f>
        <v>#REF!</v>
      </c>
      <c r="U76" s="207" t="e">
        <f>U10+U12+U14+U16+U18+U20+U22+U24+U27+U29+U31+U33+U35+U37+U39+U41+#REF!+U44+U46+U48+U50+U52+U54+U56+U58+U60+U62+U64+U66+#REF!+#REF!+U69+U71+U73+U75</f>
        <v>#REF!</v>
      </c>
      <c r="V76" s="207" t="e">
        <f>V10+V12+V14+V16+V18+V20+V22+V24+V27+V29+V31+V33+V35+V37+V39+V41+#REF!+V44+V46+V48+V50+V52+V54+V56+V58+V60+V62+V64+V66+#REF!+#REF!+V69+V71+V73+V75</f>
        <v>#REF!</v>
      </c>
      <c r="W76" s="207" t="e">
        <f>W10+W12+W14+W16+W18+W20+W22+W24+W27+W29+W31+W33+W35+W37+W39+W41+#REF!+W44+W46+W48+W50+W52+W54+W56+W58+W60+W62+W64+W66+#REF!+#REF!+W69+W71+W73+W75</f>
        <v>#REF!</v>
      </c>
      <c r="X76" s="207" t="e">
        <f>X10+X12+X14+X16+X18+X20+X22+X24+X27+X29+X31+X33+X35+X37+X39+X41+#REF!+X44+X46+X48+X50+X52+X54+X56+X58+X60+X62+X64+X66+#REF!+#REF!+X69+X71+X73+X75</f>
        <v>#REF!</v>
      </c>
      <c r="Y76" s="207" t="e">
        <f>Y10+Y12+Y14+Y16+Y18+Y20+Y22+Y24+Y27+Y29+Y31+Y33+Y35+Y37+Y39+Y41+#REF!+Y44+Y46+Y48+Y50+Y52+Y54+Y56+Y58+Y60+Y62+Y64+Y66+#REF!+#REF!+Y69+Y71+Y73+Y75</f>
        <v>#REF!</v>
      </c>
      <c r="Z76" s="207" t="e">
        <f>Z10+Z12+Z14+Z16+Z18+Z20+Z22+Z24+Z27+Z29+Z31+Z33+Z35+Z37+Z39+Z41+#REF!+Z44+Z46+Z48+Z50+Z52+Z54+Z56+Z58+Z60+Z62+Z64+Z66+#REF!+#REF!+Z69+Z71+Z73+Z75</f>
        <v>#REF!</v>
      </c>
      <c r="AA76" s="207" t="e">
        <f>AA10+AA12+AA14+AA16+AA18+AA20+AA22+AA24+AA27+AA29+AA31+AA33+AA35+AA37+AA39+AA41+#REF!+AA44+AA46+AA48+AA50+AA52+AA54+AA56+AA58+AA60+AA62+AA64+AA66+#REF!+#REF!+AA69+AA71+AA73+AA75</f>
        <v>#REF!</v>
      </c>
      <c r="AB76" s="207" t="e">
        <f>AB10+AB12+AB14+AB16+AB18+AB20+AB22+AB24+AB27+AB29+AB31+AB33+AB35+AB37+AB39+AB41+#REF!+AB44+AB46+AB48+AB50+AB52+AB54+AB56+AB58+AB60+AB62+AB64+AB66+#REF!+#REF!+AB69+AB71+AB73+AB75</f>
        <v>#REF!</v>
      </c>
      <c r="AC76" s="207" t="e">
        <f>AC10+AC12+AC14+AC16+AC18+AC20+AC22+AC24+AC27+AC29+AC31+AC33+AC35+AC37+AC39+AC41+#REF!+AC44+AC46+AC48+AC50+AC52+AC54+AC56+AC58+AC60+AC62+AC64+AC66+#REF!+#REF!+AC69+AC71+AC73+AC75</f>
        <v>#REF!</v>
      </c>
      <c r="AD76" s="207" t="e">
        <f>AD10+AD12+AD14+AD16+AD18+AD20+AD22+AD24+AD27+AD29+AD31+AD33+AD35+AD37+AD39+AD41+#REF!+AD44+AD46+AD48+AD50+AD52+AD54+AD56+AD58+AD60+AD62+AD64+AD66+#REF!+#REF!+AD69+AD71+AD73+AD75</f>
        <v>#REF!</v>
      </c>
      <c r="AE76" s="207" t="e">
        <f>AE10+AE12+AE14+AE16+AE18+AE20+AE22+AE24+AE27+AE29+AE31+AE33+AE35+AE37+AE39+AE41+#REF!+AE44+AE46+AE48+AE50+AE52+AE54+AE56+AE58+AE60+AE62+AE64+AE66+#REF!+#REF!+AE69+AE71+AE73+AE75</f>
        <v>#REF!</v>
      </c>
      <c r="AF76" s="207" t="e">
        <f>AF10+AF12+AF14+AF16+AF18+AF20+AF22+AF24+AF27+AF29+AF31+AF33+AF35+AF37+AF39+AF41+#REF!+AF44+AF46+AF48+AF50+AF52+AF54+AF56+AF58+AF60+AF62+AF64+AF66+#REF!+#REF!+AF69+AF71+AF73+AF75</f>
        <v>#REF!</v>
      </c>
      <c r="AG76" s="207" t="e">
        <f>AG10+AG12+AG14+AG16+AG18+AG20+AG22+AG24+AG27+AG29+AG31+AG33+AG35+AG37+AG39+AG41+#REF!+AG44+AG46+AG48+AG50+AG52+AG54+AG56+AG58+AG60+AG62+AG64+AG66+#REF!+#REF!+AG69+AG71+AG73+AG75</f>
        <v>#REF!</v>
      </c>
      <c r="AH76" s="207" t="e">
        <f>AH10+AH12+AH14+AH16+AH18+AH20+AH22+AH24+AH27+AH29+AH31+AH33+AH35+AH37+AH39+AH41+#REF!+AH44+AH46+AH48+AH50+AH52+AH54+AH56+AH58+AH60+AH62+AH64+AH66+#REF!+#REF!+AH69+AH71+AH73+AH75</f>
        <v>#REF!</v>
      </c>
      <c r="AI76" s="207" t="e">
        <f>AI10+AI12+AI14+AI16+AI18+AI20+AI22+AI24+AI27+AI29+AI31+AI33+AI35+AI37+AI39+AI41+#REF!+AI44+AI46+AI48+AI50+AI52+AI54+AI56+AI58+AI60+AI62+AI64+AI66+#REF!+#REF!+AI69+AI71+AI73+AI75</f>
        <v>#REF!</v>
      </c>
      <c r="AJ76" s="207" t="e">
        <f>AJ10+AJ12+AJ14+AJ16+AJ18+AJ20+AJ22+AJ24+AJ27+AJ29+AJ31+AJ33+AJ35+AJ37+AJ39+AJ41+#REF!+AJ44+AJ46+AJ48+AJ50+AJ52+AJ54+AJ56+AJ58+AJ60+AJ62+AJ64+AJ66+#REF!+#REF!+AJ69+AJ71+AJ73+AJ75</f>
        <v>#REF!</v>
      </c>
      <c r="AK76" s="207" t="e">
        <f>AK10+AK12+AK14+AK16+AK18+AK20+AK22+AK24+AK27+AK29+AK31+AK33+AK35+AK37+AK39+AK41+#REF!+AK44+AK46+AK48+AK50+AK52+AK54+AK56+AK58+AK60+AK62+AK64+AK66+#REF!+#REF!+AK69+AK71+AK73+AK75</f>
        <v>#REF!</v>
      </c>
      <c r="AL76" s="207" t="e">
        <f>AL10+AL12+AL14+AL16+AL18+AL20+AL22+AL24+AL27+AL29+AL31+AL33+AL35+AL37+AL39+AL41+#REF!+AL44+AL46+AL48+AL50+AL52+AL54+AL56+AL58+AL60+AL62+AL64+AL66+#REF!+#REF!+AL69+AL71+AL73+AL75</f>
        <v>#REF!</v>
      </c>
      <c r="AM76" s="207" t="e">
        <f>AM10+AM12+AM14+AM16+AM18+AM20+AM22+AM24+AM27+AM29+AM31+AM33+AM35+AM37+AM39+AM41+#REF!+AM44+AM46+AM48+AM50+AM52+AM54+AM56+AM58+AM60+AM62+AM64+AM66+#REF!+#REF!+AM69+AM71+AM73+AM75</f>
        <v>#REF!</v>
      </c>
      <c r="AN76" s="207" t="e">
        <f>AN10+AN12+AN14+AN16+AN18+AN20+AN22+AN24+AN27+AN29+AN31+AN33+AN35+AN37+AN39+AN41+#REF!+AN44+AN46+AN48+AN50+AN52+AN54+AN56+AN58+AN60+AN62+AN64+AN66+#REF!+#REF!+AN69+AN71+AN73+AN75</f>
        <v>#REF!</v>
      </c>
      <c r="AO76" s="207" t="e">
        <f>AO10+AO12+AO14+AO16+AO18+AO20+AO22+AO24+AO27+AO29+AO31+AO33+AO35+AO37+AO39+AO41+#REF!+AO44+AO46+AO48+AO50+AO52+AO54+AO56+AO58+AO60+AO62+AO64+AO66+#REF!+#REF!+AO69+AO71+AO73+AO75</f>
        <v>#REF!</v>
      </c>
    </row>
    <row r="77" spans="1:41" s="265" customFormat="1" ht="17.25" customHeight="1" x14ac:dyDescent="0.2">
      <c r="A77" s="266"/>
      <c r="B77" s="267"/>
      <c r="C77" s="267"/>
      <c r="D77" s="268"/>
      <c r="E77" s="266"/>
      <c r="F77" s="266"/>
      <c r="G77" s="266"/>
      <c r="H77" s="266"/>
      <c r="I77" s="266"/>
      <c r="J77" s="266"/>
      <c r="K77" s="266"/>
      <c r="L77" s="266"/>
      <c r="M77" s="266"/>
      <c r="N77" s="266"/>
      <c r="O77" s="266"/>
      <c r="P77" s="266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6"/>
      <c r="AK77" s="266"/>
      <c r="AL77" s="266"/>
      <c r="AM77" s="266"/>
      <c r="AN77" s="266"/>
      <c r="AO77" s="266"/>
    </row>
    <row r="78" spans="1:41" s="206" customFormat="1" ht="18.75" customHeight="1" thickBot="1" x14ac:dyDescent="0.25">
      <c r="A78" s="269"/>
      <c r="B78" s="269"/>
      <c r="C78" s="269"/>
      <c r="D78" s="269"/>
      <c r="E78" s="269"/>
      <c r="F78" s="269"/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269"/>
      <c r="R78" s="269"/>
      <c r="S78" s="269"/>
      <c r="T78" s="269"/>
      <c r="U78" s="269"/>
      <c r="V78" s="269"/>
      <c r="W78" s="269"/>
      <c r="X78" s="269"/>
      <c r="Y78" s="269"/>
      <c r="Z78" s="269"/>
      <c r="AA78" s="269"/>
      <c r="AB78" s="269"/>
      <c r="AC78" s="269"/>
      <c r="AD78" s="269"/>
      <c r="AE78" s="269"/>
      <c r="AF78" s="269"/>
      <c r="AG78" s="269"/>
      <c r="AH78" s="269"/>
      <c r="AI78" s="269"/>
      <c r="AJ78" s="269"/>
      <c r="AK78" s="269"/>
      <c r="AL78" s="269"/>
      <c r="AM78" s="269"/>
      <c r="AN78" s="269"/>
      <c r="AO78" s="270"/>
    </row>
    <row r="79" spans="1:41" s="219" customFormat="1" ht="18.75" customHeight="1" thickBot="1" x14ac:dyDescent="0.25">
      <c r="A79" s="271"/>
      <c r="B79" s="192" t="s">
        <v>61</v>
      </c>
      <c r="C79" s="412"/>
      <c r="D79" s="413"/>
      <c r="E79" s="414" t="s">
        <v>29</v>
      </c>
      <c r="F79" s="415"/>
      <c r="G79" s="386">
        <v>1</v>
      </c>
      <c r="H79" s="390"/>
      <c r="I79" s="192" t="s">
        <v>60</v>
      </c>
      <c r="J79" s="193"/>
      <c r="K79" s="272"/>
      <c r="L79" s="200" t="s">
        <v>55</v>
      </c>
      <c r="M79" s="201"/>
      <c r="N79" s="386">
        <v>1</v>
      </c>
      <c r="O79" s="390"/>
      <c r="P79" s="391" t="s">
        <v>57</v>
      </c>
      <c r="Q79" s="392"/>
      <c r="R79" s="393"/>
      <c r="S79" s="200" t="s">
        <v>55</v>
      </c>
      <c r="T79" s="386">
        <v>1</v>
      </c>
      <c r="U79" s="390"/>
      <c r="V79" s="412"/>
      <c r="W79" s="413"/>
      <c r="X79" s="200" t="s">
        <v>55</v>
      </c>
      <c r="Y79" s="201"/>
      <c r="Z79" s="386">
        <v>1</v>
      </c>
      <c r="AA79" s="387"/>
      <c r="AB79" s="428"/>
      <c r="AC79" s="428"/>
      <c r="AD79" s="273"/>
      <c r="AE79" s="273"/>
      <c r="AF79" s="273"/>
      <c r="AG79" s="387"/>
      <c r="AH79" s="387"/>
      <c r="AI79" s="428"/>
      <c r="AJ79" s="428"/>
      <c r="AK79" s="273"/>
      <c r="AL79" s="273"/>
      <c r="AM79" s="387"/>
      <c r="AN79" s="387"/>
      <c r="AO79" s="274"/>
    </row>
    <row r="80" spans="1:41" s="206" customFormat="1" ht="18.75" customHeight="1" thickBot="1" x14ac:dyDescent="0.25">
      <c r="A80" s="275"/>
      <c r="B80" s="429" t="s">
        <v>27</v>
      </c>
      <c r="C80" s="429"/>
      <c r="D80" s="429"/>
      <c r="E80" s="429"/>
      <c r="F80" s="429"/>
      <c r="G80" s="429"/>
      <c r="H80" s="429"/>
      <c r="I80" s="429"/>
      <c r="J80" s="429"/>
      <c r="K80" s="429"/>
      <c r="L80" s="429"/>
      <c r="M80" s="429"/>
      <c r="N80" s="429"/>
      <c r="O80" s="429"/>
      <c r="P80" s="429"/>
      <c r="Q80" s="429"/>
      <c r="R80" s="429"/>
      <c r="S80" s="429"/>
      <c r="T80" s="429"/>
      <c r="U80" s="429"/>
      <c r="V80" s="429"/>
      <c r="W80" s="429"/>
      <c r="X80" s="429"/>
      <c r="Y80" s="429"/>
      <c r="Z80" s="429"/>
      <c r="AA80" s="429"/>
      <c r="AB80" s="429"/>
      <c r="AC80" s="429"/>
      <c r="AD80" s="429"/>
      <c r="AE80" s="429"/>
      <c r="AF80" s="429"/>
      <c r="AG80" s="429"/>
      <c r="AH80" s="429"/>
      <c r="AI80" s="429"/>
      <c r="AJ80" s="429"/>
      <c r="AK80" s="429"/>
      <c r="AL80" s="429"/>
      <c r="AM80" s="429"/>
      <c r="AN80" s="429"/>
      <c r="AO80" s="430"/>
    </row>
    <row r="81" spans="1:41" s="206" customFormat="1" ht="18.75" customHeight="1" x14ac:dyDescent="0.2">
      <c r="A81" s="422"/>
      <c r="B81" s="425"/>
      <c r="C81" s="276"/>
      <c r="D81" s="277"/>
      <c r="E81" s="278"/>
      <c r="F81" s="278"/>
      <c r="G81" s="278"/>
      <c r="H81" s="278"/>
      <c r="I81" s="278"/>
      <c r="J81" s="278"/>
      <c r="K81" s="278"/>
      <c r="L81" s="278"/>
      <c r="M81" s="278"/>
      <c r="N81" s="278"/>
      <c r="O81" s="278"/>
      <c r="P81" s="278"/>
      <c r="Q81" s="278"/>
      <c r="R81" s="278"/>
      <c r="S81" s="278"/>
      <c r="T81" s="278"/>
      <c r="U81" s="278"/>
      <c r="V81" s="278"/>
      <c r="W81" s="278"/>
      <c r="X81" s="278"/>
      <c r="Y81" s="278"/>
      <c r="Z81" s="278"/>
      <c r="AA81" s="278"/>
      <c r="AB81" s="278"/>
      <c r="AC81" s="278"/>
      <c r="AD81" s="278"/>
      <c r="AE81" s="278"/>
      <c r="AF81" s="278"/>
      <c r="AG81" s="278"/>
      <c r="AH81" s="278"/>
      <c r="AI81" s="278"/>
      <c r="AJ81" s="278"/>
      <c r="AK81" s="278"/>
      <c r="AL81" s="278"/>
      <c r="AM81" s="278"/>
      <c r="AN81" s="278"/>
      <c r="AO81" s="279"/>
    </row>
    <row r="82" spans="1:41" s="206" customFormat="1" ht="18.75" customHeight="1" thickBot="1" x14ac:dyDescent="0.25">
      <c r="A82" s="423"/>
      <c r="B82" s="426"/>
      <c r="C82" s="280"/>
      <c r="D82" s="281"/>
      <c r="E82" s="282"/>
      <c r="F82" s="282"/>
      <c r="G82" s="282"/>
      <c r="H82" s="282"/>
      <c r="I82" s="282"/>
      <c r="J82" s="282"/>
      <c r="K82" s="282"/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C82" s="282"/>
      <c r="AD82" s="282"/>
      <c r="AE82" s="282"/>
      <c r="AF82" s="282"/>
      <c r="AG82" s="282"/>
      <c r="AH82" s="282"/>
      <c r="AI82" s="282"/>
      <c r="AJ82" s="282"/>
      <c r="AK82" s="282"/>
      <c r="AL82" s="282"/>
      <c r="AM82" s="282"/>
      <c r="AN82" s="282"/>
      <c r="AO82" s="283"/>
    </row>
    <row r="83" spans="1:41" s="206" customFormat="1" ht="18.75" customHeight="1" x14ac:dyDescent="0.2">
      <c r="A83" s="423"/>
      <c r="B83" s="426"/>
      <c r="C83" s="284"/>
      <c r="D83" s="281"/>
      <c r="E83" s="285"/>
      <c r="F83" s="282"/>
      <c r="G83" s="282"/>
      <c r="H83" s="282"/>
      <c r="I83" s="282"/>
      <c r="J83" s="282"/>
      <c r="K83" s="282"/>
      <c r="L83" s="282"/>
      <c r="M83" s="282"/>
      <c r="N83" s="282"/>
      <c r="O83" s="282"/>
      <c r="P83" s="282"/>
      <c r="Q83" s="282"/>
      <c r="R83" s="282"/>
      <c r="S83" s="282"/>
      <c r="T83" s="282"/>
      <c r="U83" s="282"/>
      <c r="V83" s="282"/>
      <c r="W83" s="282"/>
      <c r="X83" s="282"/>
      <c r="Y83" s="282"/>
      <c r="Z83" s="282"/>
      <c r="AA83" s="282"/>
      <c r="AB83" s="282"/>
      <c r="AC83" s="282"/>
      <c r="AD83" s="282"/>
      <c r="AE83" s="282"/>
      <c r="AF83" s="282"/>
      <c r="AG83" s="282"/>
      <c r="AH83" s="282"/>
      <c r="AI83" s="282"/>
      <c r="AJ83" s="282"/>
      <c r="AK83" s="282"/>
      <c r="AL83" s="282"/>
      <c r="AM83" s="282"/>
      <c r="AN83" s="282"/>
      <c r="AO83" s="286"/>
    </row>
    <row r="84" spans="1:41" s="206" customFormat="1" ht="18.75" customHeight="1" thickBot="1" x14ac:dyDescent="0.25">
      <c r="A84" s="424"/>
      <c r="B84" s="427"/>
      <c r="C84" s="287"/>
      <c r="D84" s="288"/>
      <c r="E84" s="289"/>
      <c r="F84" s="289"/>
      <c r="G84" s="289"/>
      <c r="H84" s="289"/>
      <c r="I84" s="289"/>
      <c r="J84" s="289"/>
      <c r="K84" s="289"/>
      <c r="L84" s="289"/>
      <c r="M84" s="289"/>
      <c r="N84" s="289"/>
      <c r="O84" s="289"/>
      <c r="P84" s="289"/>
      <c r="Q84" s="289"/>
      <c r="R84" s="289"/>
      <c r="S84" s="289"/>
      <c r="T84" s="289"/>
      <c r="U84" s="289"/>
      <c r="V84" s="289"/>
      <c r="W84" s="289"/>
      <c r="X84" s="289"/>
      <c r="Y84" s="289"/>
      <c r="Z84" s="289"/>
      <c r="AA84" s="289"/>
      <c r="AB84" s="289"/>
      <c r="AC84" s="289"/>
      <c r="AD84" s="289"/>
      <c r="AE84" s="289"/>
      <c r="AF84" s="289"/>
      <c r="AG84" s="289"/>
      <c r="AH84" s="289"/>
      <c r="AI84" s="289"/>
      <c r="AJ84" s="289"/>
      <c r="AK84" s="289"/>
      <c r="AL84" s="289"/>
      <c r="AM84" s="289"/>
      <c r="AN84" s="289"/>
      <c r="AO84" s="279"/>
    </row>
    <row r="85" spans="1:41" s="206" customFormat="1" ht="18.75" customHeight="1" x14ac:dyDescent="0.2">
      <c r="A85" s="422"/>
      <c r="B85" s="425"/>
      <c r="C85" s="276"/>
      <c r="D85" s="277"/>
      <c r="E85" s="278"/>
      <c r="F85" s="278"/>
      <c r="G85" s="278"/>
      <c r="H85" s="278"/>
      <c r="I85" s="278"/>
      <c r="J85" s="278"/>
      <c r="K85" s="278"/>
      <c r="L85" s="278"/>
      <c r="M85" s="278"/>
      <c r="N85" s="278"/>
      <c r="O85" s="278"/>
      <c r="P85" s="278"/>
      <c r="Q85" s="278"/>
      <c r="R85" s="278"/>
      <c r="S85" s="278"/>
      <c r="T85" s="278"/>
      <c r="U85" s="278"/>
      <c r="V85" s="278"/>
      <c r="W85" s="278"/>
      <c r="X85" s="278"/>
      <c r="Y85" s="278"/>
      <c r="Z85" s="278"/>
      <c r="AA85" s="278"/>
      <c r="AB85" s="278"/>
      <c r="AC85" s="278"/>
      <c r="AD85" s="278"/>
      <c r="AE85" s="278"/>
      <c r="AF85" s="278"/>
      <c r="AG85" s="278"/>
      <c r="AH85" s="278"/>
      <c r="AI85" s="278"/>
      <c r="AJ85" s="278"/>
      <c r="AK85" s="278"/>
      <c r="AL85" s="278"/>
      <c r="AM85" s="278"/>
      <c r="AN85" s="278"/>
      <c r="AO85" s="279"/>
    </row>
    <row r="86" spans="1:41" s="206" customFormat="1" ht="18.75" customHeight="1" thickBot="1" x14ac:dyDescent="0.25">
      <c r="A86" s="423"/>
      <c r="B86" s="426"/>
      <c r="C86" s="280"/>
      <c r="D86" s="281"/>
      <c r="E86" s="282"/>
      <c r="F86" s="282"/>
      <c r="G86" s="282"/>
      <c r="H86" s="282"/>
      <c r="I86" s="282"/>
      <c r="J86" s="282"/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282"/>
      <c r="V86" s="282"/>
      <c r="W86" s="282"/>
      <c r="X86" s="282"/>
      <c r="Y86" s="282"/>
      <c r="Z86" s="282"/>
      <c r="AA86" s="282"/>
      <c r="AB86" s="282"/>
      <c r="AC86" s="282"/>
      <c r="AD86" s="282"/>
      <c r="AE86" s="282"/>
      <c r="AF86" s="282"/>
      <c r="AG86" s="282"/>
      <c r="AH86" s="282"/>
      <c r="AI86" s="282"/>
      <c r="AJ86" s="282"/>
      <c r="AK86" s="282"/>
      <c r="AL86" s="282"/>
      <c r="AM86" s="282"/>
      <c r="AN86" s="282"/>
      <c r="AO86" s="283"/>
    </row>
    <row r="87" spans="1:41" s="206" customFormat="1" ht="18.75" customHeight="1" x14ac:dyDescent="0.2">
      <c r="A87" s="423"/>
      <c r="B87" s="426"/>
      <c r="C87" s="284"/>
      <c r="D87" s="281"/>
      <c r="E87" s="278"/>
      <c r="F87" s="282"/>
      <c r="G87" s="282"/>
      <c r="H87" s="282"/>
      <c r="I87" s="282"/>
      <c r="J87" s="282"/>
      <c r="K87" s="282"/>
      <c r="L87" s="282"/>
      <c r="M87" s="282"/>
      <c r="N87" s="282"/>
      <c r="O87" s="282"/>
      <c r="P87" s="282"/>
      <c r="Q87" s="282"/>
      <c r="R87" s="282"/>
      <c r="S87" s="282"/>
      <c r="T87" s="282"/>
      <c r="U87" s="282"/>
      <c r="V87" s="282"/>
      <c r="W87" s="282"/>
      <c r="X87" s="282"/>
      <c r="Y87" s="282"/>
      <c r="Z87" s="282"/>
      <c r="AA87" s="282"/>
      <c r="AB87" s="282"/>
      <c r="AC87" s="282"/>
      <c r="AD87" s="282"/>
      <c r="AE87" s="282"/>
      <c r="AF87" s="282"/>
      <c r="AG87" s="282"/>
      <c r="AH87" s="282"/>
      <c r="AI87" s="282"/>
      <c r="AJ87" s="282"/>
      <c r="AK87" s="282"/>
      <c r="AL87" s="282"/>
      <c r="AM87" s="282"/>
      <c r="AN87" s="282"/>
      <c r="AO87" s="286"/>
    </row>
    <row r="88" spans="1:41" s="206" customFormat="1" ht="18.75" customHeight="1" thickBot="1" x14ac:dyDescent="0.25">
      <c r="A88" s="424"/>
      <c r="B88" s="427"/>
      <c r="C88" s="287"/>
      <c r="D88" s="288"/>
      <c r="E88" s="289"/>
      <c r="F88" s="289"/>
      <c r="G88" s="289"/>
      <c r="H88" s="289"/>
      <c r="I88" s="289"/>
      <c r="J88" s="289"/>
      <c r="K88" s="289"/>
      <c r="L88" s="289"/>
      <c r="M88" s="289"/>
      <c r="N88" s="289"/>
      <c r="O88" s="289"/>
      <c r="P88" s="289"/>
      <c r="Q88" s="289"/>
      <c r="R88" s="289"/>
      <c r="S88" s="289"/>
      <c r="T88" s="289"/>
      <c r="U88" s="289"/>
      <c r="V88" s="289"/>
      <c r="W88" s="289"/>
      <c r="X88" s="289"/>
      <c r="Y88" s="289"/>
      <c r="Z88" s="289"/>
      <c r="AA88" s="289"/>
      <c r="AB88" s="289"/>
      <c r="AC88" s="289"/>
      <c r="AD88" s="289"/>
      <c r="AE88" s="289"/>
      <c r="AF88" s="289"/>
      <c r="AG88" s="289"/>
      <c r="AH88" s="289"/>
      <c r="AI88" s="289"/>
      <c r="AJ88" s="289"/>
      <c r="AK88" s="289"/>
      <c r="AL88" s="289"/>
      <c r="AM88" s="289"/>
      <c r="AN88" s="289"/>
      <c r="AO88" s="279"/>
    </row>
    <row r="89" spans="1:41" s="206" customFormat="1" ht="18.75" customHeight="1" x14ac:dyDescent="0.2">
      <c r="A89" s="422"/>
      <c r="B89" s="425"/>
      <c r="C89" s="276"/>
      <c r="D89" s="277"/>
      <c r="E89" s="277"/>
      <c r="F89" s="278"/>
      <c r="G89" s="278"/>
      <c r="H89" s="278"/>
      <c r="I89" s="278"/>
      <c r="J89" s="278"/>
      <c r="K89" s="278"/>
      <c r="L89" s="278"/>
      <c r="M89" s="278"/>
      <c r="N89" s="278"/>
      <c r="O89" s="278"/>
      <c r="P89" s="278"/>
      <c r="Q89" s="278"/>
      <c r="R89" s="278"/>
      <c r="S89" s="278"/>
      <c r="T89" s="278"/>
      <c r="U89" s="278"/>
      <c r="V89" s="278"/>
      <c r="W89" s="278"/>
      <c r="X89" s="278"/>
      <c r="Y89" s="278"/>
      <c r="Z89" s="278"/>
      <c r="AA89" s="278"/>
      <c r="AB89" s="278"/>
      <c r="AC89" s="278"/>
      <c r="AD89" s="278"/>
      <c r="AE89" s="278"/>
      <c r="AF89" s="278"/>
      <c r="AG89" s="278"/>
      <c r="AH89" s="278"/>
      <c r="AI89" s="278"/>
      <c r="AJ89" s="278"/>
      <c r="AK89" s="278"/>
      <c r="AL89" s="278"/>
      <c r="AM89" s="278"/>
      <c r="AN89" s="278"/>
      <c r="AO89" s="279"/>
    </row>
    <row r="90" spans="1:41" s="206" customFormat="1" ht="18.75" customHeight="1" thickBot="1" x14ac:dyDescent="0.25">
      <c r="A90" s="423"/>
      <c r="B90" s="426"/>
      <c r="C90" s="280"/>
      <c r="D90" s="281"/>
      <c r="E90" s="282"/>
      <c r="F90" s="282"/>
      <c r="G90" s="282"/>
      <c r="H90" s="282"/>
      <c r="I90" s="282"/>
      <c r="J90" s="282"/>
      <c r="K90" s="282"/>
      <c r="L90" s="282"/>
      <c r="M90" s="282"/>
      <c r="N90" s="282"/>
      <c r="O90" s="282"/>
      <c r="P90" s="282"/>
      <c r="Q90" s="282"/>
      <c r="R90" s="282"/>
      <c r="S90" s="282"/>
      <c r="T90" s="282"/>
      <c r="U90" s="282"/>
      <c r="V90" s="282"/>
      <c r="W90" s="282"/>
      <c r="X90" s="282"/>
      <c r="Y90" s="282"/>
      <c r="Z90" s="282"/>
      <c r="AA90" s="282"/>
      <c r="AB90" s="282"/>
      <c r="AC90" s="282"/>
      <c r="AD90" s="282"/>
      <c r="AE90" s="282"/>
      <c r="AF90" s="282"/>
      <c r="AG90" s="282"/>
      <c r="AH90" s="282"/>
      <c r="AI90" s="282"/>
      <c r="AJ90" s="282"/>
      <c r="AK90" s="282"/>
      <c r="AL90" s="282"/>
      <c r="AM90" s="282"/>
      <c r="AN90" s="282"/>
      <c r="AO90" s="283"/>
    </row>
    <row r="91" spans="1:41" s="206" customFormat="1" ht="18.75" customHeight="1" x14ac:dyDescent="0.2">
      <c r="A91" s="423"/>
      <c r="B91" s="426"/>
      <c r="C91" s="284"/>
      <c r="D91" s="281"/>
      <c r="E91" s="281"/>
      <c r="F91" s="282"/>
      <c r="G91" s="282"/>
      <c r="H91" s="282"/>
      <c r="I91" s="282"/>
      <c r="J91" s="282"/>
      <c r="K91" s="282"/>
      <c r="L91" s="282"/>
      <c r="M91" s="282"/>
      <c r="N91" s="282"/>
      <c r="O91" s="282"/>
      <c r="P91" s="282"/>
      <c r="Q91" s="282"/>
      <c r="R91" s="282"/>
      <c r="S91" s="282"/>
      <c r="T91" s="282"/>
      <c r="U91" s="282"/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  <c r="AK91" s="282"/>
      <c r="AL91" s="282"/>
      <c r="AM91" s="282"/>
      <c r="AN91" s="282"/>
      <c r="AO91" s="286"/>
    </row>
    <row r="92" spans="1:41" s="206" customFormat="1" ht="18.75" customHeight="1" thickBot="1" x14ac:dyDescent="0.25">
      <c r="A92" s="424"/>
      <c r="B92" s="427"/>
      <c r="C92" s="287"/>
      <c r="D92" s="288"/>
      <c r="E92" s="289"/>
      <c r="F92" s="289"/>
      <c r="G92" s="289"/>
      <c r="H92" s="289"/>
      <c r="I92" s="289"/>
      <c r="J92" s="289"/>
      <c r="K92" s="289"/>
      <c r="L92" s="289"/>
      <c r="M92" s="289"/>
      <c r="N92" s="289"/>
      <c r="O92" s="289"/>
      <c r="P92" s="289"/>
      <c r="Q92" s="289"/>
      <c r="R92" s="289"/>
      <c r="S92" s="289"/>
      <c r="T92" s="289"/>
      <c r="U92" s="289"/>
      <c r="V92" s="289"/>
      <c r="W92" s="289"/>
      <c r="X92" s="289"/>
      <c r="Y92" s="289"/>
      <c r="Z92" s="289"/>
      <c r="AA92" s="289"/>
      <c r="AB92" s="289"/>
      <c r="AC92" s="289"/>
      <c r="AD92" s="289"/>
      <c r="AE92" s="289"/>
      <c r="AF92" s="289"/>
      <c r="AG92" s="289"/>
      <c r="AH92" s="289"/>
      <c r="AI92" s="289"/>
      <c r="AJ92" s="289"/>
      <c r="AK92" s="289"/>
      <c r="AL92" s="289"/>
      <c r="AM92" s="289"/>
      <c r="AN92" s="289"/>
      <c r="AO92" s="279"/>
    </row>
    <row r="93" spans="1:41" s="206" customFormat="1" ht="18.75" customHeight="1" x14ac:dyDescent="0.2">
      <c r="A93" s="422"/>
      <c r="B93" s="425"/>
      <c r="C93" s="276"/>
      <c r="D93" s="277"/>
      <c r="E93" s="277"/>
      <c r="F93" s="278"/>
      <c r="G93" s="278"/>
      <c r="H93" s="278"/>
      <c r="I93" s="278"/>
      <c r="J93" s="278"/>
      <c r="K93" s="278"/>
      <c r="L93" s="278"/>
      <c r="M93" s="278"/>
      <c r="N93" s="278"/>
      <c r="O93" s="278"/>
      <c r="P93" s="278"/>
      <c r="Q93" s="278"/>
      <c r="R93" s="278"/>
      <c r="S93" s="278"/>
      <c r="T93" s="278"/>
      <c r="U93" s="278"/>
      <c r="V93" s="278"/>
      <c r="W93" s="278"/>
      <c r="X93" s="278"/>
      <c r="Y93" s="278"/>
      <c r="Z93" s="278"/>
      <c r="AA93" s="278"/>
      <c r="AB93" s="278"/>
      <c r="AC93" s="278"/>
      <c r="AD93" s="278"/>
      <c r="AE93" s="278"/>
      <c r="AF93" s="278"/>
      <c r="AG93" s="278"/>
      <c r="AH93" s="278"/>
      <c r="AI93" s="278"/>
      <c r="AJ93" s="278"/>
      <c r="AK93" s="278"/>
      <c r="AL93" s="278"/>
      <c r="AM93" s="278"/>
      <c r="AN93" s="278"/>
      <c r="AO93" s="279"/>
    </row>
    <row r="94" spans="1:41" s="206" customFormat="1" ht="18.75" customHeight="1" thickBot="1" x14ac:dyDescent="0.25">
      <c r="A94" s="423"/>
      <c r="B94" s="426"/>
      <c r="C94" s="280"/>
      <c r="D94" s="281"/>
      <c r="E94" s="282"/>
      <c r="F94" s="282"/>
      <c r="G94" s="282"/>
      <c r="H94" s="282"/>
      <c r="I94" s="282"/>
      <c r="J94" s="282"/>
      <c r="K94" s="282"/>
      <c r="L94" s="282"/>
      <c r="M94" s="282"/>
      <c r="N94" s="282"/>
      <c r="O94" s="282"/>
      <c r="P94" s="282"/>
      <c r="Q94" s="282"/>
      <c r="R94" s="282"/>
      <c r="S94" s="282"/>
      <c r="T94" s="282"/>
      <c r="U94" s="282"/>
      <c r="V94" s="282"/>
      <c r="W94" s="282"/>
      <c r="X94" s="282"/>
      <c r="Y94" s="282"/>
      <c r="Z94" s="282"/>
      <c r="AA94" s="282"/>
      <c r="AB94" s="282"/>
      <c r="AC94" s="282"/>
      <c r="AD94" s="282"/>
      <c r="AE94" s="282"/>
      <c r="AF94" s="282"/>
      <c r="AG94" s="282"/>
      <c r="AH94" s="282"/>
      <c r="AI94" s="282"/>
      <c r="AJ94" s="282"/>
      <c r="AK94" s="282"/>
      <c r="AL94" s="282"/>
      <c r="AM94" s="282"/>
      <c r="AN94" s="282"/>
      <c r="AO94" s="283"/>
    </row>
    <row r="95" spans="1:41" s="206" customFormat="1" ht="18.75" customHeight="1" x14ac:dyDescent="0.2">
      <c r="A95" s="423"/>
      <c r="B95" s="426"/>
      <c r="C95" s="284"/>
      <c r="D95" s="281"/>
      <c r="E95" s="281"/>
      <c r="F95" s="282"/>
      <c r="G95" s="282"/>
      <c r="H95" s="282"/>
      <c r="I95" s="282"/>
      <c r="J95" s="282"/>
      <c r="K95" s="282"/>
      <c r="L95" s="282"/>
      <c r="M95" s="282"/>
      <c r="N95" s="282"/>
      <c r="O95" s="282"/>
      <c r="P95" s="282"/>
      <c r="Q95" s="282"/>
      <c r="R95" s="282"/>
      <c r="S95" s="282"/>
      <c r="T95" s="282"/>
      <c r="U95" s="282"/>
      <c r="V95" s="282"/>
      <c r="W95" s="282"/>
      <c r="X95" s="282"/>
      <c r="Y95" s="282"/>
      <c r="Z95" s="282"/>
      <c r="AA95" s="282"/>
      <c r="AB95" s="282"/>
      <c r="AC95" s="282"/>
      <c r="AD95" s="282"/>
      <c r="AE95" s="282"/>
      <c r="AF95" s="282"/>
      <c r="AG95" s="282"/>
      <c r="AH95" s="282"/>
      <c r="AI95" s="282"/>
      <c r="AJ95" s="282"/>
      <c r="AK95" s="282"/>
      <c r="AL95" s="282"/>
      <c r="AM95" s="282"/>
      <c r="AN95" s="282"/>
      <c r="AO95" s="286"/>
    </row>
    <row r="96" spans="1:41" s="206" customFormat="1" ht="18.75" customHeight="1" thickBot="1" x14ac:dyDescent="0.25">
      <c r="A96" s="424"/>
      <c r="B96" s="427"/>
      <c r="C96" s="287"/>
      <c r="D96" s="288"/>
      <c r="E96" s="289"/>
      <c r="F96" s="289"/>
      <c r="G96" s="289"/>
      <c r="H96" s="289"/>
      <c r="I96" s="289"/>
      <c r="J96" s="289"/>
      <c r="K96" s="289"/>
      <c r="L96" s="289"/>
      <c r="M96" s="289"/>
      <c r="N96" s="289"/>
      <c r="O96" s="289"/>
      <c r="P96" s="289"/>
      <c r="Q96" s="289"/>
      <c r="R96" s="289"/>
      <c r="S96" s="289"/>
      <c r="T96" s="289"/>
      <c r="U96" s="289"/>
      <c r="V96" s="289"/>
      <c r="W96" s="289"/>
      <c r="X96" s="289"/>
      <c r="Y96" s="289"/>
      <c r="Z96" s="289"/>
      <c r="AA96" s="289"/>
      <c r="AB96" s="289"/>
      <c r="AC96" s="289"/>
      <c r="AD96" s="289"/>
      <c r="AE96" s="289"/>
      <c r="AF96" s="289"/>
      <c r="AG96" s="289"/>
      <c r="AH96" s="289"/>
      <c r="AI96" s="289"/>
      <c r="AJ96" s="289"/>
      <c r="AK96" s="289"/>
      <c r="AL96" s="289"/>
      <c r="AM96" s="289"/>
      <c r="AN96" s="289"/>
      <c r="AO96" s="279"/>
    </row>
    <row r="97" spans="1:41" s="206" customFormat="1" ht="18.75" customHeight="1" x14ac:dyDescent="0.2">
      <c r="A97" s="422"/>
      <c r="B97" s="425"/>
      <c r="C97" s="276"/>
      <c r="D97" s="277"/>
      <c r="E97" s="277"/>
      <c r="F97" s="278"/>
      <c r="G97" s="278"/>
      <c r="H97" s="278"/>
      <c r="I97" s="278"/>
      <c r="J97" s="278"/>
      <c r="K97" s="278"/>
      <c r="L97" s="278"/>
      <c r="M97" s="278"/>
      <c r="N97" s="278"/>
      <c r="O97" s="278"/>
      <c r="P97" s="278"/>
      <c r="Q97" s="278"/>
      <c r="R97" s="278"/>
      <c r="S97" s="278"/>
      <c r="T97" s="278"/>
      <c r="U97" s="278"/>
      <c r="V97" s="278"/>
      <c r="W97" s="278"/>
      <c r="X97" s="278"/>
      <c r="Y97" s="278"/>
      <c r="Z97" s="278"/>
      <c r="AA97" s="278"/>
      <c r="AB97" s="278"/>
      <c r="AC97" s="278"/>
      <c r="AD97" s="278"/>
      <c r="AE97" s="278"/>
      <c r="AF97" s="278"/>
      <c r="AG97" s="278"/>
      <c r="AH97" s="278"/>
      <c r="AI97" s="278"/>
      <c r="AJ97" s="278"/>
      <c r="AK97" s="278"/>
      <c r="AL97" s="278"/>
      <c r="AM97" s="278"/>
      <c r="AN97" s="278"/>
      <c r="AO97" s="279"/>
    </row>
    <row r="98" spans="1:41" s="206" customFormat="1" ht="18.75" customHeight="1" thickBot="1" x14ac:dyDescent="0.25">
      <c r="A98" s="423"/>
      <c r="B98" s="426"/>
      <c r="C98" s="280"/>
      <c r="D98" s="281"/>
      <c r="E98" s="282"/>
      <c r="F98" s="282"/>
      <c r="G98" s="282"/>
      <c r="H98" s="282"/>
      <c r="I98" s="282"/>
      <c r="J98" s="282"/>
      <c r="K98" s="282"/>
      <c r="L98" s="282"/>
      <c r="M98" s="282"/>
      <c r="N98" s="282"/>
      <c r="O98" s="282"/>
      <c r="P98" s="282"/>
      <c r="Q98" s="282"/>
      <c r="R98" s="282"/>
      <c r="S98" s="282"/>
      <c r="T98" s="282"/>
      <c r="U98" s="282"/>
      <c r="V98" s="282"/>
      <c r="W98" s="282"/>
      <c r="X98" s="282"/>
      <c r="Y98" s="282"/>
      <c r="Z98" s="282"/>
      <c r="AA98" s="282"/>
      <c r="AB98" s="282"/>
      <c r="AC98" s="282"/>
      <c r="AD98" s="282"/>
      <c r="AE98" s="282"/>
      <c r="AF98" s="282"/>
      <c r="AG98" s="282"/>
      <c r="AH98" s="282"/>
      <c r="AI98" s="282"/>
      <c r="AJ98" s="282"/>
      <c r="AK98" s="282"/>
      <c r="AL98" s="282"/>
      <c r="AM98" s="282"/>
      <c r="AN98" s="282"/>
      <c r="AO98" s="283"/>
    </row>
    <row r="99" spans="1:41" s="206" customFormat="1" ht="18.75" customHeight="1" thickBot="1" x14ac:dyDescent="0.25">
      <c r="A99" s="423"/>
      <c r="B99" s="426"/>
      <c r="C99" s="284"/>
      <c r="D99" s="281"/>
      <c r="E99" s="281"/>
      <c r="F99" s="282"/>
      <c r="G99" s="282"/>
      <c r="H99" s="282"/>
      <c r="I99" s="282"/>
      <c r="J99" s="282"/>
      <c r="K99" s="282"/>
      <c r="L99" s="282"/>
      <c r="M99" s="282"/>
      <c r="N99" s="282"/>
      <c r="O99" s="282"/>
      <c r="P99" s="282"/>
      <c r="Q99" s="282"/>
      <c r="R99" s="282"/>
      <c r="S99" s="282"/>
      <c r="T99" s="282"/>
      <c r="U99" s="282"/>
      <c r="V99" s="282"/>
      <c r="W99" s="282"/>
      <c r="X99" s="282"/>
      <c r="Y99" s="282"/>
      <c r="Z99" s="282"/>
      <c r="AA99" s="282"/>
      <c r="AB99" s="282"/>
      <c r="AC99" s="282"/>
      <c r="AD99" s="282"/>
      <c r="AE99" s="282"/>
      <c r="AF99" s="282"/>
      <c r="AG99" s="282"/>
      <c r="AH99" s="282"/>
      <c r="AI99" s="282"/>
      <c r="AJ99" s="282"/>
      <c r="AK99" s="282"/>
      <c r="AL99" s="282"/>
      <c r="AM99" s="282"/>
      <c r="AN99" s="282"/>
      <c r="AO99" s="274"/>
    </row>
    <row r="100" spans="1:41" s="206" customFormat="1" ht="18.75" customHeight="1" thickBot="1" x14ac:dyDescent="0.25">
      <c r="A100" s="424"/>
      <c r="B100" s="427"/>
      <c r="C100" s="287"/>
      <c r="D100" s="288"/>
      <c r="E100" s="289"/>
      <c r="F100" s="289"/>
      <c r="G100" s="289"/>
      <c r="H100" s="289"/>
      <c r="I100" s="289"/>
      <c r="J100" s="289"/>
      <c r="K100" s="289"/>
      <c r="L100" s="289"/>
      <c r="M100" s="289"/>
      <c r="N100" s="289"/>
      <c r="O100" s="289"/>
      <c r="P100" s="289"/>
      <c r="Q100" s="289"/>
      <c r="R100" s="289"/>
      <c r="S100" s="289"/>
      <c r="T100" s="289"/>
      <c r="U100" s="289"/>
      <c r="V100" s="289"/>
      <c r="W100" s="289"/>
      <c r="X100" s="289"/>
      <c r="Y100" s="289"/>
      <c r="Z100" s="289"/>
      <c r="AA100" s="289"/>
      <c r="AB100" s="289"/>
      <c r="AC100" s="289"/>
      <c r="AD100" s="289"/>
      <c r="AE100" s="289"/>
      <c r="AF100" s="289"/>
      <c r="AG100" s="289"/>
      <c r="AH100" s="289"/>
      <c r="AI100" s="289"/>
      <c r="AJ100" s="289"/>
      <c r="AK100" s="289"/>
      <c r="AL100" s="289"/>
      <c r="AM100" s="289"/>
      <c r="AN100" s="289"/>
      <c r="AO100" s="286"/>
    </row>
    <row r="101" spans="1:41" s="206" customFormat="1" ht="18.75" customHeight="1" thickBot="1" x14ac:dyDescent="0.25">
      <c r="A101" s="275"/>
      <c r="B101" s="290"/>
      <c r="C101" s="290"/>
      <c r="D101" s="290"/>
      <c r="E101" s="290"/>
      <c r="F101" s="290"/>
      <c r="G101" s="290"/>
      <c r="H101" s="290"/>
      <c r="I101" s="290"/>
      <c r="J101" s="290"/>
      <c r="K101" s="290"/>
      <c r="L101" s="290"/>
      <c r="M101" s="290"/>
      <c r="N101" s="290"/>
      <c r="O101" s="290"/>
      <c r="P101" s="290"/>
      <c r="Q101" s="290"/>
      <c r="R101" s="290"/>
      <c r="S101" s="290"/>
      <c r="T101" s="290"/>
      <c r="U101" s="290"/>
      <c r="V101" s="290"/>
      <c r="W101" s="290"/>
      <c r="X101" s="290"/>
      <c r="Y101" s="290"/>
      <c r="Z101" s="290"/>
      <c r="AA101" s="290"/>
      <c r="AB101" s="290"/>
      <c r="AC101" s="290"/>
      <c r="AD101" s="290"/>
      <c r="AE101" s="290"/>
      <c r="AF101" s="290"/>
      <c r="AG101" s="290"/>
      <c r="AH101" s="290"/>
      <c r="AI101" s="290"/>
      <c r="AJ101" s="290"/>
      <c r="AK101" s="290"/>
      <c r="AL101" s="290"/>
      <c r="AM101" s="290"/>
      <c r="AN101" s="290"/>
      <c r="AO101" s="279"/>
    </row>
    <row r="102" spans="1:41" s="206" customFormat="1" ht="18.75" customHeight="1" x14ac:dyDescent="0.2">
      <c r="A102" s="422"/>
      <c r="B102" s="425"/>
      <c r="C102" s="276"/>
      <c r="D102" s="277"/>
      <c r="E102" s="277"/>
      <c r="F102" s="278"/>
      <c r="G102" s="278"/>
      <c r="H102" s="278"/>
      <c r="I102" s="278"/>
      <c r="J102" s="278"/>
      <c r="K102" s="278"/>
      <c r="L102" s="278"/>
      <c r="M102" s="278"/>
      <c r="N102" s="278"/>
      <c r="O102" s="278"/>
      <c r="P102" s="278"/>
      <c r="Q102" s="278"/>
      <c r="R102" s="278"/>
      <c r="S102" s="278"/>
      <c r="T102" s="278"/>
      <c r="U102" s="278"/>
      <c r="V102" s="278"/>
      <c r="W102" s="278"/>
      <c r="X102" s="278"/>
      <c r="Y102" s="278"/>
      <c r="Z102" s="278"/>
      <c r="AA102" s="278"/>
      <c r="AB102" s="278"/>
      <c r="AC102" s="278"/>
      <c r="AD102" s="278"/>
      <c r="AE102" s="278"/>
      <c r="AF102" s="278"/>
      <c r="AG102" s="278"/>
      <c r="AH102" s="278"/>
      <c r="AI102" s="278"/>
      <c r="AJ102" s="278"/>
      <c r="AK102" s="278"/>
      <c r="AL102" s="278"/>
      <c r="AM102" s="278"/>
      <c r="AN102" s="278"/>
      <c r="AO102" s="279"/>
    </row>
    <row r="103" spans="1:41" s="206" customFormat="1" ht="18.75" customHeight="1" thickBot="1" x14ac:dyDescent="0.25">
      <c r="A103" s="423"/>
      <c r="B103" s="426"/>
      <c r="C103" s="280"/>
      <c r="D103" s="281"/>
      <c r="E103" s="282"/>
      <c r="F103" s="282"/>
      <c r="G103" s="282"/>
      <c r="H103" s="282"/>
      <c r="I103" s="282"/>
      <c r="J103" s="282"/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2"/>
      <c r="W103" s="282"/>
      <c r="X103" s="282"/>
      <c r="Y103" s="282"/>
      <c r="Z103" s="282"/>
      <c r="AA103" s="282"/>
      <c r="AB103" s="282"/>
      <c r="AC103" s="282"/>
      <c r="AD103" s="282"/>
      <c r="AE103" s="282"/>
      <c r="AF103" s="282"/>
      <c r="AG103" s="282"/>
      <c r="AH103" s="282"/>
      <c r="AI103" s="282"/>
      <c r="AJ103" s="282"/>
      <c r="AK103" s="282"/>
      <c r="AL103" s="282"/>
      <c r="AM103" s="282"/>
      <c r="AN103" s="282"/>
      <c r="AO103" s="279"/>
    </row>
    <row r="104" spans="1:41" s="206" customFormat="1" ht="18.75" customHeight="1" x14ac:dyDescent="0.2">
      <c r="A104" s="423"/>
      <c r="B104" s="426"/>
      <c r="C104" s="284"/>
      <c r="D104" s="281"/>
      <c r="E104" s="281"/>
      <c r="F104" s="282"/>
      <c r="G104" s="282"/>
      <c r="H104" s="282"/>
      <c r="I104" s="282"/>
      <c r="J104" s="282"/>
      <c r="K104" s="282"/>
      <c r="L104" s="282"/>
      <c r="M104" s="282"/>
      <c r="N104" s="282"/>
      <c r="O104" s="282"/>
      <c r="P104" s="282"/>
      <c r="Q104" s="282"/>
      <c r="R104" s="282"/>
      <c r="S104" s="282"/>
      <c r="T104" s="282"/>
      <c r="U104" s="282"/>
      <c r="V104" s="282"/>
      <c r="W104" s="282"/>
      <c r="X104" s="282"/>
      <c r="Y104" s="282"/>
      <c r="Z104" s="282"/>
      <c r="AA104" s="282"/>
      <c r="AB104" s="282"/>
      <c r="AC104" s="282"/>
      <c r="AD104" s="282"/>
      <c r="AE104" s="282"/>
      <c r="AF104" s="282"/>
      <c r="AG104" s="282"/>
      <c r="AH104" s="282"/>
      <c r="AI104" s="282"/>
      <c r="AJ104" s="282"/>
      <c r="AK104" s="282"/>
      <c r="AL104" s="282"/>
      <c r="AM104" s="282"/>
      <c r="AN104" s="282"/>
      <c r="AO104" s="286"/>
    </row>
    <row r="105" spans="1:41" s="206" customFormat="1" ht="18.75" customHeight="1" thickBot="1" x14ac:dyDescent="0.25">
      <c r="A105" s="424"/>
      <c r="B105" s="427"/>
      <c r="C105" s="287"/>
      <c r="D105" s="288"/>
      <c r="E105" s="282"/>
      <c r="F105" s="282"/>
      <c r="G105" s="282"/>
      <c r="H105" s="282"/>
      <c r="I105" s="282"/>
      <c r="J105" s="282"/>
      <c r="K105" s="282"/>
      <c r="L105" s="282"/>
      <c r="M105" s="282"/>
      <c r="N105" s="282"/>
      <c r="O105" s="282"/>
      <c r="P105" s="282"/>
      <c r="Q105" s="282"/>
      <c r="R105" s="282"/>
      <c r="S105" s="282"/>
      <c r="T105" s="282"/>
      <c r="U105" s="282"/>
      <c r="V105" s="282"/>
      <c r="W105" s="282"/>
      <c r="X105" s="282"/>
      <c r="Y105" s="282"/>
      <c r="Z105" s="282"/>
      <c r="AA105" s="282"/>
      <c r="AB105" s="282"/>
      <c r="AC105" s="282"/>
      <c r="AD105" s="282"/>
      <c r="AE105" s="282"/>
      <c r="AF105" s="282"/>
      <c r="AG105" s="282"/>
      <c r="AH105" s="282"/>
      <c r="AI105" s="282"/>
      <c r="AJ105" s="282"/>
      <c r="AK105" s="282"/>
      <c r="AL105" s="282"/>
      <c r="AM105" s="282"/>
      <c r="AN105" s="282"/>
      <c r="AO105" s="279"/>
    </row>
    <row r="106" spans="1:41" s="206" customFormat="1" ht="18.75" customHeight="1" x14ac:dyDescent="0.2">
      <c r="A106" s="422"/>
      <c r="B106" s="425"/>
      <c r="C106" s="276"/>
      <c r="D106" s="277"/>
      <c r="E106" s="278"/>
      <c r="F106" s="278"/>
      <c r="G106" s="278"/>
      <c r="H106" s="278"/>
      <c r="I106" s="278"/>
      <c r="J106" s="278"/>
      <c r="K106" s="278"/>
      <c r="L106" s="278"/>
      <c r="M106" s="278"/>
      <c r="N106" s="278"/>
      <c r="O106" s="278"/>
      <c r="P106" s="278"/>
      <c r="Q106" s="278"/>
      <c r="R106" s="278"/>
      <c r="S106" s="278"/>
      <c r="T106" s="278"/>
      <c r="U106" s="278"/>
      <c r="V106" s="278"/>
      <c r="W106" s="278"/>
      <c r="X106" s="278"/>
      <c r="Y106" s="278"/>
      <c r="Z106" s="278"/>
      <c r="AA106" s="278"/>
      <c r="AB106" s="278"/>
      <c r="AC106" s="278"/>
      <c r="AD106" s="278"/>
      <c r="AE106" s="278"/>
      <c r="AF106" s="278"/>
      <c r="AG106" s="278"/>
      <c r="AH106" s="278"/>
      <c r="AI106" s="278"/>
      <c r="AJ106" s="278"/>
      <c r="AK106" s="278"/>
      <c r="AL106" s="278"/>
      <c r="AM106" s="278"/>
      <c r="AN106" s="278"/>
      <c r="AO106" s="279"/>
    </row>
    <row r="107" spans="1:41" s="206" customFormat="1" ht="18.75" customHeight="1" thickBot="1" x14ac:dyDescent="0.25">
      <c r="A107" s="423"/>
      <c r="B107" s="426"/>
      <c r="C107" s="280"/>
      <c r="D107" s="281"/>
      <c r="E107" s="282"/>
      <c r="F107" s="282"/>
      <c r="G107" s="282"/>
      <c r="H107" s="282"/>
      <c r="I107" s="282"/>
      <c r="J107" s="282"/>
      <c r="K107" s="282"/>
      <c r="L107" s="282"/>
      <c r="M107" s="282"/>
      <c r="N107" s="282"/>
      <c r="O107" s="282"/>
      <c r="P107" s="282"/>
      <c r="Q107" s="282"/>
      <c r="R107" s="282"/>
      <c r="S107" s="282"/>
      <c r="T107" s="282"/>
      <c r="U107" s="282"/>
      <c r="V107" s="282"/>
      <c r="W107" s="282"/>
      <c r="X107" s="282"/>
      <c r="Y107" s="282"/>
      <c r="Z107" s="282"/>
      <c r="AA107" s="282"/>
      <c r="AB107" s="282"/>
      <c r="AC107" s="282"/>
      <c r="AD107" s="282"/>
      <c r="AE107" s="282"/>
      <c r="AF107" s="282"/>
      <c r="AG107" s="282"/>
      <c r="AH107" s="282"/>
      <c r="AI107" s="282"/>
      <c r="AJ107" s="282"/>
      <c r="AK107" s="282"/>
      <c r="AL107" s="282"/>
      <c r="AM107" s="282"/>
      <c r="AN107" s="282"/>
      <c r="AO107" s="279"/>
    </row>
    <row r="108" spans="1:41" s="206" customFormat="1" ht="18.75" customHeight="1" x14ac:dyDescent="0.2">
      <c r="A108" s="423"/>
      <c r="B108" s="426"/>
      <c r="C108" s="284"/>
      <c r="D108" s="281"/>
      <c r="E108" s="278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  <c r="Z108" s="282"/>
      <c r="AA108" s="282"/>
      <c r="AB108" s="282"/>
      <c r="AC108" s="282"/>
      <c r="AD108" s="282"/>
      <c r="AE108" s="282"/>
      <c r="AF108" s="282"/>
      <c r="AG108" s="282"/>
      <c r="AH108" s="282"/>
      <c r="AI108" s="282"/>
      <c r="AJ108" s="282"/>
      <c r="AK108" s="282"/>
      <c r="AL108" s="282"/>
      <c r="AM108" s="282"/>
      <c r="AN108" s="282"/>
      <c r="AO108" s="286"/>
    </row>
    <row r="109" spans="1:41" s="206" customFormat="1" ht="18.75" customHeight="1" thickBot="1" x14ac:dyDescent="0.25">
      <c r="A109" s="424"/>
      <c r="B109" s="427"/>
      <c r="C109" s="287"/>
      <c r="D109" s="288"/>
      <c r="E109" s="282"/>
      <c r="F109" s="282"/>
      <c r="G109" s="282"/>
      <c r="H109" s="282"/>
      <c r="I109" s="282"/>
      <c r="J109" s="282"/>
      <c r="K109" s="282"/>
      <c r="L109" s="282"/>
      <c r="M109" s="282"/>
      <c r="N109" s="282"/>
      <c r="O109" s="282"/>
      <c r="P109" s="282"/>
      <c r="Q109" s="282"/>
      <c r="R109" s="282"/>
      <c r="S109" s="282"/>
      <c r="T109" s="282"/>
      <c r="U109" s="282"/>
      <c r="V109" s="282"/>
      <c r="W109" s="282"/>
      <c r="X109" s="282"/>
      <c r="Y109" s="282"/>
      <c r="Z109" s="282"/>
      <c r="AA109" s="282"/>
      <c r="AB109" s="282"/>
      <c r="AC109" s="282"/>
      <c r="AD109" s="282"/>
      <c r="AE109" s="282"/>
      <c r="AF109" s="282"/>
      <c r="AG109" s="282"/>
      <c r="AH109" s="282"/>
      <c r="AI109" s="282"/>
      <c r="AJ109" s="282"/>
      <c r="AK109" s="282"/>
      <c r="AL109" s="282"/>
      <c r="AM109" s="282"/>
      <c r="AN109" s="282"/>
      <c r="AO109" s="279"/>
    </row>
    <row r="110" spans="1:41" s="206" customFormat="1" ht="18.75" customHeight="1" x14ac:dyDescent="0.2">
      <c r="A110" s="422"/>
      <c r="B110" s="425"/>
      <c r="C110" s="276"/>
      <c r="D110" s="277"/>
      <c r="E110" s="277"/>
      <c r="F110" s="278"/>
      <c r="G110" s="278"/>
      <c r="H110" s="278"/>
      <c r="I110" s="278"/>
      <c r="J110" s="278"/>
      <c r="K110" s="278"/>
      <c r="L110" s="278"/>
      <c r="M110" s="278"/>
      <c r="N110" s="278"/>
      <c r="O110" s="278"/>
      <c r="P110" s="278"/>
      <c r="Q110" s="278"/>
      <c r="R110" s="278"/>
      <c r="S110" s="278"/>
      <c r="T110" s="278"/>
      <c r="U110" s="278"/>
      <c r="V110" s="278"/>
      <c r="W110" s="278"/>
      <c r="X110" s="278"/>
      <c r="Y110" s="278"/>
      <c r="Z110" s="278"/>
      <c r="AA110" s="278"/>
      <c r="AB110" s="278"/>
      <c r="AC110" s="278"/>
      <c r="AD110" s="278"/>
      <c r="AE110" s="278"/>
      <c r="AF110" s="278"/>
      <c r="AG110" s="278"/>
      <c r="AH110" s="278"/>
      <c r="AI110" s="278"/>
      <c r="AJ110" s="278"/>
      <c r="AK110" s="278"/>
      <c r="AL110" s="278"/>
      <c r="AM110" s="278"/>
      <c r="AN110" s="278"/>
      <c r="AO110" s="279"/>
    </row>
    <row r="111" spans="1:41" s="206" customFormat="1" ht="18.75" customHeight="1" thickBot="1" x14ac:dyDescent="0.25">
      <c r="A111" s="423"/>
      <c r="B111" s="426"/>
      <c r="C111" s="280"/>
      <c r="D111" s="281"/>
      <c r="E111" s="282"/>
      <c r="F111" s="282"/>
      <c r="G111" s="282"/>
      <c r="H111" s="282"/>
      <c r="I111" s="282"/>
      <c r="J111" s="282"/>
      <c r="K111" s="282"/>
      <c r="L111" s="282"/>
      <c r="M111" s="282"/>
      <c r="N111" s="282"/>
      <c r="O111" s="282"/>
      <c r="P111" s="282"/>
      <c r="Q111" s="282"/>
      <c r="R111" s="282"/>
      <c r="S111" s="282"/>
      <c r="T111" s="282"/>
      <c r="U111" s="282"/>
      <c r="V111" s="282"/>
      <c r="W111" s="282"/>
      <c r="X111" s="282"/>
      <c r="Y111" s="282"/>
      <c r="Z111" s="282"/>
      <c r="AA111" s="282"/>
      <c r="AB111" s="282"/>
      <c r="AC111" s="282"/>
      <c r="AD111" s="282"/>
      <c r="AE111" s="282"/>
      <c r="AF111" s="282"/>
      <c r="AG111" s="282"/>
      <c r="AH111" s="282"/>
      <c r="AI111" s="282"/>
      <c r="AJ111" s="282"/>
      <c r="AK111" s="282"/>
      <c r="AL111" s="282"/>
      <c r="AM111" s="282"/>
      <c r="AN111" s="282"/>
      <c r="AO111" s="279"/>
    </row>
    <row r="112" spans="1:41" s="206" customFormat="1" ht="18.75" customHeight="1" x14ac:dyDescent="0.2">
      <c r="A112" s="423"/>
      <c r="B112" s="426"/>
      <c r="C112" s="284"/>
      <c r="D112" s="281"/>
      <c r="E112" s="281"/>
      <c r="F112" s="282"/>
      <c r="G112" s="282"/>
      <c r="H112" s="282"/>
      <c r="I112" s="282"/>
      <c r="J112" s="282"/>
      <c r="K112" s="282"/>
      <c r="L112" s="282"/>
      <c r="M112" s="282"/>
      <c r="N112" s="282"/>
      <c r="O112" s="282"/>
      <c r="P112" s="282"/>
      <c r="Q112" s="282"/>
      <c r="R112" s="282"/>
      <c r="S112" s="282"/>
      <c r="T112" s="282"/>
      <c r="U112" s="282"/>
      <c r="V112" s="282"/>
      <c r="W112" s="282"/>
      <c r="X112" s="282"/>
      <c r="Y112" s="282"/>
      <c r="Z112" s="282"/>
      <c r="AA112" s="282"/>
      <c r="AB112" s="282"/>
      <c r="AC112" s="282"/>
      <c r="AD112" s="282"/>
      <c r="AE112" s="282"/>
      <c r="AF112" s="282"/>
      <c r="AG112" s="282"/>
      <c r="AH112" s="282"/>
      <c r="AI112" s="282"/>
      <c r="AJ112" s="282"/>
      <c r="AK112" s="282"/>
      <c r="AL112" s="282"/>
      <c r="AM112" s="282"/>
      <c r="AN112" s="282"/>
      <c r="AO112" s="286"/>
    </row>
    <row r="113" spans="1:41" s="206" customFormat="1" ht="18.75" customHeight="1" thickBot="1" x14ac:dyDescent="0.25">
      <c r="A113" s="424"/>
      <c r="B113" s="427"/>
      <c r="C113" s="287"/>
      <c r="D113" s="288"/>
      <c r="E113" s="282"/>
      <c r="F113" s="282"/>
      <c r="G113" s="282"/>
      <c r="H113" s="282"/>
      <c r="I113" s="282"/>
      <c r="J113" s="282"/>
      <c r="K113" s="282"/>
      <c r="L113" s="282"/>
      <c r="M113" s="282"/>
      <c r="N113" s="282"/>
      <c r="O113" s="282"/>
      <c r="P113" s="282"/>
      <c r="Q113" s="282"/>
      <c r="R113" s="282"/>
      <c r="S113" s="282"/>
      <c r="T113" s="282"/>
      <c r="U113" s="282"/>
      <c r="V113" s="282"/>
      <c r="W113" s="282"/>
      <c r="X113" s="282"/>
      <c r="Y113" s="282"/>
      <c r="Z113" s="282"/>
      <c r="AA113" s="282"/>
      <c r="AB113" s="282"/>
      <c r="AC113" s="282"/>
      <c r="AD113" s="282"/>
      <c r="AE113" s="282"/>
      <c r="AF113" s="282"/>
      <c r="AG113" s="282"/>
      <c r="AH113" s="282"/>
      <c r="AI113" s="282"/>
      <c r="AJ113" s="282"/>
      <c r="AK113" s="282"/>
      <c r="AL113" s="282"/>
      <c r="AM113" s="282"/>
      <c r="AN113" s="282"/>
      <c r="AO113" s="279"/>
    </row>
    <row r="114" spans="1:41" s="206" customFormat="1" ht="18.75" customHeight="1" x14ac:dyDescent="0.2">
      <c r="A114" s="422"/>
      <c r="B114" s="425"/>
      <c r="C114" s="276"/>
      <c r="D114" s="277"/>
      <c r="E114" s="277"/>
      <c r="F114" s="278"/>
      <c r="G114" s="278"/>
      <c r="H114" s="278"/>
      <c r="I114" s="278"/>
      <c r="J114" s="278"/>
      <c r="K114" s="278"/>
      <c r="L114" s="278"/>
      <c r="M114" s="278"/>
      <c r="N114" s="278"/>
      <c r="O114" s="278"/>
      <c r="P114" s="278"/>
      <c r="Q114" s="278"/>
      <c r="R114" s="278"/>
      <c r="S114" s="278"/>
      <c r="T114" s="278"/>
      <c r="U114" s="278"/>
      <c r="V114" s="278"/>
      <c r="W114" s="278"/>
      <c r="X114" s="278"/>
      <c r="Y114" s="278"/>
      <c r="Z114" s="278"/>
      <c r="AA114" s="278"/>
      <c r="AB114" s="278"/>
      <c r="AC114" s="278"/>
      <c r="AD114" s="278"/>
      <c r="AE114" s="278"/>
      <c r="AF114" s="278"/>
      <c r="AG114" s="278"/>
      <c r="AH114" s="278"/>
      <c r="AI114" s="278"/>
      <c r="AJ114" s="278"/>
      <c r="AK114" s="278"/>
      <c r="AL114" s="278"/>
      <c r="AM114" s="278"/>
      <c r="AN114" s="278"/>
      <c r="AO114" s="279"/>
    </row>
    <row r="115" spans="1:41" s="206" customFormat="1" ht="18.75" customHeight="1" thickBot="1" x14ac:dyDescent="0.25">
      <c r="A115" s="423"/>
      <c r="B115" s="426"/>
      <c r="C115" s="280"/>
      <c r="D115" s="281"/>
      <c r="E115" s="282"/>
      <c r="F115" s="282"/>
      <c r="G115" s="282"/>
      <c r="H115" s="282"/>
      <c r="I115" s="282"/>
      <c r="J115" s="282"/>
      <c r="K115" s="282"/>
      <c r="L115" s="282"/>
      <c r="M115" s="282"/>
      <c r="N115" s="282"/>
      <c r="O115" s="282"/>
      <c r="P115" s="282"/>
      <c r="Q115" s="282"/>
      <c r="R115" s="282"/>
      <c r="S115" s="282"/>
      <c r="T115" s="282"/>
      <c r="U115" s="282"/>
      <c r="V115" s="282"/>
      <c r="W115" s="282"/>
      <c r="X115" s="282"/>
      <c r="Y115" s="282"/>
      <c r="Z115" s="282"/>
      <c r="AA115" s="282"/>
      <c r="AB115" s="282"/>
      <c r="AC115" s="282"/>
      <c r="AD115" s="282"/>
      <c r="AE115" s="282"/>
      <c r="AF115" s="282"/>
      <c r="AG115" s="282"/>
      <c r="AH115" s="282"/>
      <c r="AI115" s="282"/>
      <c r="AJ115" s="282"/>
      <c r="AK115" s="282"/>
      <c r="AL115" s="282"/>
      <c r="AM115" s="282"/>
      <c r="AN115" s="282"/>
      <c r="AO115" s="279"/>
    </row>
    <row r="116" spans="1:41" s="206" customFormat="1" ht="18.75" customHeight="1" x14ac:dyDescent="0.2">
      <c r="A116" s="423"/>
      <c r="B116" s="426"/>
      <c r="C116" s="284"/>
      <c r="D116" s="281"/>
      <c r="E116" s="281"/>
      <c r="F116" s="282"/>
      <c r="G116" s="282"/>
      <c r="H116" s="282"/>
      <c r="I116" s="282"/>
      <c r="J116" s="282"/>
      <c r="K116" s="282"/>
      <c r="L116" s="282"/>
      <c r="M116" s="282"/>
      <c r="N116" s="282"/>
      <c r="O116" s="282"/>
      <c r="P116" s="282"/>
      <c r="Q116" s="282"/>
      <c r="R116" s="282"/>
      <c r="S116" s="282"/>
      <c r="T116" s="282"/>
      <c r="U116" s="282"/>
      <c r="V116" s="282"/>
      <c r="W116" s="282"/>
      <c r="X116" s="282"/>
      <c r="Y116" s="282"/>
      <c r="Z116" s="282"/>
      <c r="AA116" s="282"/>
      <c r="AB116" s="282"/>
      <c r="AC116" s="282"/>
      <c r="AD116" s="282"/>
      <c r="AE116" s="282"/>
      <c r="AF116" s="282"/>
      <c r="AG116" s="282"/>
      <c r="AH116" s="282"/>
      <c r="AI116" s="282"/>
      <c r="AJ116" s="282"/>
      <c r="AK116" s="282"/>
      <c r="AL116" s="282"/>
      <c r="AM116" s="282"/>
      <c r="AN116" s="282"/>
      <c r="AO116" s="286"/>
    </row>
    <row r="117" spans="1:41" s="206" customFormat="1" ht="18.75" customHeight="1" thickBot="1" x14ac:dyDescent="0.25">
      <c r="A117" s="424"/>
      <c r="B117" s="427"/>
      <c r="C117" s="287"/>
      <c r="D117" s="288"/>
      <c r="E117" s="282"/>
      <c r="F117" s="282"/>
      <c r="G117" s="282"/>
      <c r="H117" s="282"/>
      <c r="I117" s="282"/>
      <c r="J117" s="282"/>
      <c r="K117" s="282"/>
      <c r="L117" s="282"/>
      <c r="M117" s="282"/>
      <c r="N117" s="282"/>
      <c r="O117" s="282"/>
      <c r="P117" s="282"/>
      <c r="Q117" s="282"/>
      <c r="R117" s="282"/>
      <c r="S117" s="282"/>
      <c r="T117" s="282"/>
      <c r="U117" s="282"/>
      <c r="V117" s="282"/>
      <c r="W117" s="282"/>
      <c r="X117" s="282"/>
      <c r="Y117" s="282"/>
      <c r="Z117" s="282"/>
      <c r="AA117" s="282"/>
      <c r="AB117" s="282"/>
      <c r="AC117" s="282"/>
      <c r="AD117" s="282"/>
      <c r="AE117" s="282"/>
      <c r="AF117" s="282"/>
      <c r="AG117" s="282"/>
      <c r="AH117" s="282"/>
      <c r="AI117" s="282"/>
      <c r="AJ117" s="282"/>
      <c r="AK117" s="282"/>
      <c r="AL117" s="282"/>
      <c r="AM117" s="282"/>
      <c r="AN117" s="282"/>
      <c r="AO117" s="279"/>
    </row>
    <row r="118" spans="1:41" s="206" customFormat="1" ht="18.75" customHeight="1" x14ac:dyDescent="0.2">
      <c r="A118" s="422"/>
      <c r="B118" s="425"/>
      <c r="C118" s="276"/>
      <c r="D118" s="277"/>
      <c r="E118" s="277"/>
      <c r="F118" s="278"/>
      <c r="G118" s="278"/>
      <c r="H118" s="278"/>
      <c r="I118" s="278"/>
      <c r="J118" s="278"/>
      <c r="K118" s="278"/>
      <c r="L118" s="278"/>
      <c r="M118" s="278"/>
      <c r="N118" s="278"/>
      <c r="O118" s="278"/>
      <c r="P118" s="278"/>
      <c r="Q118" s="278"/>
      <c r="R118" s="278"/>
      <c r="S118" s="278"/>
      <c r="T118" s="278"/>
      <c r="U118" s="278"/>
      <c r="V118" s="278"/>
      <c r="W118" s="278"/>
      <c r="X118" s="278"/>
      <c r="Y118" s="278"/>
      <c r="Z118" s="278"/>
      <c r="AA118" s="278"/>
      <c r="AB118" s="278"/>
      <c r="AC118" s="278"/>
      <c r="AD118" s="278"/>
      <c r="AE118" s="278"/>
      <c r="AF118" s="278"/>
      <c r="AG118" s="278"/>
      <c r="AH118" s="278"/>
      <c r="AI118" s="278"/>
      <c r="AJ118" s="278"/>
      <c r="AK118" s="278"/>
      <c r="AL118" s="278"/>
      <c r="AM118" s="278"/>
      <c r="AN118" s="278"/>
      <c r="AO118" s="279"/>
    </row>
    <row r="119" spans="1:41" s="206" customFormat="1" ht="18.75" customHeight="1" thickBot="1" x14ac:dyDescent="0.25">
      <c r="A119" s="423"/>
      <c r="B119" s="426"/>
      <c r="C119" s="280"/>
      <c r="D119" s="281"/>
      <c r="E119" s="282"/>
      <c r="F119" s="282"/>
      <c r="G119" s="282"/>
      <c r="H119" s="282"/>
      <c r="I119" s="282"/>
      <c r="J119" s="282"/>
      <c r="K119" s="282"/>
      <c r="L119" s="282"/>
      <c r="M119" s="282"/>
      <c r="N119" s="282"/>
      <c r="O119" s="282"/>
      <c r="P119" s="282"/>
      <c r="Q119" s="282"/>
      <c r="R119" s="282"/>
      <c r="S119" s="282"/>
      <c r="T119" s="282"/>
      <c r="U119" s="282"/>
      <c r="V119" s="282"/>
      <c r="W119" s="282"/>
      <c r="X119" s="282"/>
      <c r="Y119" s="282"/>
      <c r="Z119" s="282"/>
      <c r="AA119" s="282"/>
      <c r="AB119" s="282"/>
      <c r="AC119" s="282"/>
      <c r="AD119" s="282"/>
      <c r="AE119" s="282"/>
      <c r="AF119" s="282"/>
      <c r="AG119" s="282"/>
      <c r="AH119" s="282"/>
      <c r="AI119" s="282"/>
      <c r="AJ119" s="282"/>
      <c r="AK119" s="282"/>
      <c r="AL119" s="282"/>
      <c r="AM119" s="282"/>
      <c r="AN119" s="282"/>
      <c r="AO119" s="279"/>
    </row>
    <row r="120" spans="1:41" s="206" customFormat="1" ht="18.75" customHeight="1" x14ac:dyDescent="0.2">
      <c r="A120" s="423"/>
      <c r="B120" s="426"/>
      <c r="C120" s="284"/>
      <c r="D120" s="281"/>
      <c r="E120" s="281"/>
      <c r="F120" s="282"/>
      <c r="G120" s="282"/>
      <c r="H120" s="282"/>
      <c r="I120" s="282"/>
      <c r="J120" s="282"/>
      <c r="K120" s="282"/>
      <c r="L120" s="282"/>
      <c r="M120" s="282"/>
      <c r="N120" s="282"/>
      <c r="O120" s="282"/>
      <c r="P120" s="282"/>
      <c r="Q120" s="282"/>
      <c r="R120" s="282"/>
      <c r="S120" s="282"/>
      <c r="T120" s="282"/>
      <c r="U120" s="282"/>
      <c r="V120" s="282"/>
      <c r="W120" s="282"/>
      <c r="X120" s="282"/>
      <c r="Y120" s="282"/>
      <c r="Z120" s="282"/>
      <c r="AA120" s="282"/>
      <c r="AB120" s="282"/>
      <c r="AC120" s="282"/>
      <c r="AD120" s="282"/>
      <c r="AE120" s="282"/>
      <c r="AF120" s="282"/>
      <c r="AG120" s="282"/>
      <c r="AH120" s="282"/>
      <c r="AI120" s="282"/>
      <c r="AJ120" s="282"/>
      <c r="AK120" s="282"/>
      <c r="AL120" s="282"/>
      <c r="AM120" s="282"/>
      <c r="AN120" s="282"/>
      <c r="AO120" s="286"/>
    </row>
    <row r="121" spans="1:41" s="206" customFormat="1" ht="18.75" customHeight="1" thickBot="1" x14ac:dyDescent="0.25">
      <c r="A121" s="424"/>
      <c r="B121" s="427"/>
      <c r="C121" s="287"/>
      <c r="D121" s="288"/>
      <c r="E121" s="282"/>
      <c r="F121" s="282"/>
      <c r="G121" s="282"/>
      <c r="H121" s="282"/>
      <c r="I121" s="282"/>
      <c r="J121" s="282"/>
      <c r="K121" s="282"/>
      <c r="L121" s="282"/>
      <c r="M121" s="282"/>
      <c r="N121" s="282"/>
      <c r="O121" s="282"/>
      <c r="P121" s="282"/>
      <c r="Q121" s="282"/>
      <c r="R121" s="282"/>
      <c r="S121" s="282"/>
      <c r="T121" s="282"/>
      <c r="U121" s="282"/>
      <c r="V121" s="282"/>
      <c r="W121" s="282"/>
      <c r="X121" s="282"/>
      <c r="Y121" s="282"/>
      <c r="Z121" s="282"/>
      <c r="AA121" s="282"/>
      <c r="AB121" s="282"/>
      <c r="AC121" s="282"/>
      <c r="AD121" s="282"/>
      <c r="AE121" s="282"/>
      <c r="AF121" s="282"/>
      <c r="AG121" s="282"/>
      <c r="AH121" s="282"/>
      <c r="AI121" s="282"/>
      <c r="AJ121" s="282"/>
      <c r="AK121" s="282"/>
      <c r="AL121" s="282"/>
      <c r="AM121" s="282"/>
      <c r="AN121" s="282"/>
      <c r="AO121" s="279"/>
    </row>
    <row r="122" spans="1:41" s="206" customFormat="1" ht="18.75" customHeight="1" x14ac:dyDescent="0.2">
      <c r="A122" s="422"/>
      <c r="B122" s="425"/>
      <c r="C122" s="276"/>
      <c r="D122" s="277"/>
      <c r="E122" s="277"/>
      <c r="F122" s="278"/>
      <c r="G122" s="278"/>
      <c r="H122" s="278"/>
      <c r="I122" s="278"/>
      <c r="J122" s="278"/>
      <c r="K122" s="278"/>
      <c r="L122" s="278"/>
      <c r="M122" s="278"/>
      <c r="N122" s="278"/>
      <c r="O122" s="278"/>
      <c r="P122" s="278"/>
      <c r="Q122" s="278"/>
      <c r="R122" s="278"/>
      <c r="S122" s="278"/>
      <c r="T122" s="278"/>
      <c r="U122" s="278"/>
      <c r="V122" s="278"/>
      <c r="W122" s="278"/>
      <c r="X122" s="278"/>
      <c r="Y122" s="278"/>
      <c r="Z122" s="278"/>
      <c r="AA122" s="278"/>
      <c r="AB122" s="278"/>
      <c r="AC122" s="278"/>
      <c r="AD122" s="278"/>
      <c r="AE122" s="278"/>
      <c r="AF122" s="278"/>
      <c r="AG122" s="278"/>
      <c r="AH122" s="278"/>
      <c r="AI122" s="278"/>
      <c r="AJ122" s="278"/>
      <c r="AK122" s="278"/>
      <c r="AL122" s="278"/>
      <c r="AM122" s="278"/>
      <c r="AN122" s="278"/>
      <c r="AO122" s="279"/>
    </row>
    <row r="123" spans="1:41" s="206" customFormat="1" ht="18.75" customHeight="1" thickBot="1" x14ac:dyDescent="0.25">
      <c r="A123" s="423"/>
      <c r="B123" s="426"/>
      <c r="C123" s="280"/>
      <c r="D123" s="281"/>
      <c r="E123" s="282"/>
      <c r="F123" s="282"/>
      <c r="G123" s="282"/>
      <c r="H123" s="282"/>
      <c r="I123" s="282"/>
      <c r="J123" s="282"/>
      <c r="K123" s="282"/>
      <c r="L123" s="282"/>
      <c r="M123" s="282"/>
      <c r="N123" s="282"/>
      <c r="O123" s="282"/>
      <c r="P123" s="282"/>
      <c r="Q123" s="282"/>
      <c r="R123" s="282"/>
      <c r="S123" s="282"/>
      <c r="T123" s="282"/>
      <c r="U123" s="282"/>
      <c r="V123" s="282"/>
      <c r="W123" s="282"/>
      <c r="X123" s="282"/>
      <c r="Y123" s="282"/>
      <c r="Z123" s="282"/>
      <c r="AA123" s="282"/>
      <c r="AB123" s="282"/>
      <c r="AC123" s="282"/>
      <c r="AD123" s="282"/>
      <c r="AE123" s="282"/>
      <c r="AF123" s="282"/>
      <c r="AG123" s="282"/>
      <c r="AH123" s="282"/>
      <c r="AI123" s="282"/>
      <c r="AJ123" s="282"/>
      <c r="AK123" s="282"/>
      <c r="AL123" s="282"/>
      <c r="AM123" s="282"/>
      <c r="AN123" s="282"/>
      <c r="AO123" s="283"/>
    </row>
    <row r="124" spans="1:41" s="206" customFormat="1" ht="18.75" customHeight="1" x14ac:dyDescent="0.2">
      <c r="A124" s="423"/>
      <c r="B124" s="426"/>
      <c r="C124" s="284"/>
      <c r="D124" s="281"/>
      <c r="E124" s="281"/>
      <c r="F124" s="282"/>
      <c r="G124" s="282"/>
      <c r="H124" s="282"/>
      <c r="I124" s="282"/>
      <c r="J124" s="282"/>
      <c r="K124" s="282"/>
      <c r="L124" s="282"/>
      <c r="M124" s="282"/>
      <c r="N124" s="282"/>
      <c r="O124" s="282"/>
      <c r="P124" s="282"/>
      <c r="Q124" s="282"/>
      <c r="R124" s="282"/>
      <c r="S124" s="282"/>
      <c r="T124" s="282"/>
      <c r="U124" s="282"/>
      <c r="V124" s="282"/>
      <c r="W124" s="282"/>
      <c r="X124" s="282"/>
      <c r="Y124" s="282"/>
      <c r="Z124" s="282"/>
      <c r="AA124" s="282"/>
      <c r="AB124" s="282"/>
      <c r="AC124" s="282"/>
      <c r="AD124" s="282"/>
      <c r="AE124" s="282"/>
      <c r="AF124" s="282"/>
      <c r="AG124" s="282"/>
      <c r="AH124" s="282"/>
      <c r="AI124" s="282"/>
      <c r="AJ124" s="282"/>
      <c r="AK124" s="282"/>
      <c r="AL124" s="282"/>
      <c r="AM124" s="282"/>
      <c r="AN124" s="282"/>
      <c r="AO124" s="286"/>
    </row>
    <row r="125" spans="1:41" s="206" customFormat="1" ht="18.75" customHeight="1" thickBot="1" x14ac:dyDescent="0.25">
      <c r="A125" s="424"/>
      <c r="B125" s="427"/>
      <c r="C125" s="287"/>
      <c r="D125" s="288"/>
      <c r="E125" s="289"/>
      <c r="F125" s="289"/>
      <c r="G125" s="289"/>
      <c r="H125" s="289"/>
      <c r="I125" s="289"/>
      <c r="J125" s="289"/>
      <c r="K125" s="289"/>
      <c r="L125" s="289"/>
      <c r="M125" s="289"/>
      <c r="N125" s="289"/>
      <c r="O125" s="289"/>
      <c r="P125" s="289"/>
      <c r="Q125" s="289"/>
      <c r="R125" s="289"/>
      <c r="S125" s="289"/>
      <c r="T125" s="282"/>
      <c r="U125" s="289"/>
      <c r="V125" s="289"/>
      <c r="W125" s="289"/>
      <c r="X125" s="289"/>
      <c r="Y125" s="289"/>
      <c r="Z125" s="289"/>
      <c r="AA125" s="289"/>
      <c r="AB125" s="289"/>
      <c r="AC125" s="289"/>
      <c r="AD125" s="289"/>
      <c r="AE125" s="289"/>
      <c r="AF125" s="289"/>
      <c r="AG125" s="289"/>
      <c r="AH125" s="289"/>
      <c r="AI125" s="289"/>
      <c r="AJ125" s="289"/>
      <c r="AK125" s="289"/>
      <c r="AL125" s="289"/>
      <c r="AM125" s="289"/>
      <c r="AN125" s="289"/>
      <c r="AO125" s="282"/>
    </row>
    <row r="126" spans="1:41" s="206" customFormat="1" ht="18.75" customHeight="1" x14ac:dyDescent="0.2">
      <c r="A126" s="422"/>
      <c r="B126" s="425"/>
      <c r="C126" s="276"/>
      <c r="D126" s="277"/>
      <c r="E126" s="277"/>
      <c r="F126" s="278"/>
      <c r="G126" s="278"/>
      <c r="H126" s="278"/>
      <c r="I126" s="278"/>
      <c r="J126" s="278"/>
      <c r="K126" s="278"/>
      <c r="L126" s="278"/>
      <c r="M126" s="278"/>
      <c r="N126" s="278"/>
      <c r="O126" s="278"/>
      <c r="P126" s="278"/>
      <c r="Q126" s="278"/>
      <c r="R126" s="278"/>
      <c r="S126" s="278"/>
      <c r="T126" s="278"/>
      <c r="U126" s="278"/>
      <c r="V126" s="278"/>
      <c r="W126" s="278"/>
      <c r="X126" s="278"/>
      <c r="Y126" s="278"/>
      <c r="Z126" s="278"/>
      <c r="AA126" s="278"/>
      <c r="AB126" s="278"/>
      <c r="AC126" s="278"/>
      <c r="AD126" s="278"/>
      <c r="AE126" s="278"/>
      <c r="AF126" s="278"/>
      <c r="AG126" s="278"/>
      <c r="AH126" s="278"/>
      <c r="AI126" s="278"/>
      <c r="AJ126" s="278"/>
      <c r="AK126" s="278"/>
      <c r="AL126" s="278"/>
      <c r="AM126" s="278"/>
      <c r="AN126" s="278"/>
      <c r="AO126" s="279"/>
    </row>
    <row r="127" spans="1:41" s="206" customFormat="1" ht="18.75" customHeight="1" thickBot="1" x14ac:dyDescent="0.25">
      <c r="A127" s="423"/>
      <c r="B127" s="426"/>
      <c r="C127" s="280"/>
      <c r="D127" s="281"/>
      <c r="E127" s="282"/>
      <c r="F127" s="282"/>
      <c r="G127" s="282"/>
      <c r="H127" s="282"/>
      <c r="I127" s="282"/>
      <c r="J127" s="282"/>
      <c r="K127" s="282"/>
      <c r="L127" s="282"/>
      <c r="M127" s="282"/>
      <c r="N127" s="282"/>
      <c r="O127" s="282"/>
      <c r="P127" s="282"/>
      <c r="Q127" s="282"/>
      <c r="R127" s="282"/>
      <c r="S127" s="282"/>
      <c r="T127" s="282"/>
      <c r="U127" s="282"/>
      <c r="V127" s="282"/>
      <c r="W127" s="282"/>
      <c r="X127" s="282"/>
      <c r="Y127" s="282"/>
      <c r="Z127" s="282"/>
      <c r="AA127" s="282"/>
      <c r="AB127" s="282"/>
      <c r="AC127" s="282"/>
      <c r="AD127" s="282"/>
      <c r="AE127" s="282"/>
      <c r="AF127" s="282"/>
      <c r="AG127" s="282"/>
      <c r="AH127" s="282"/>
      <c r="AI127" s="282"/>
      <c r="AJ127" s="282"/>
      <c r="AK127" s="282"/>
      <c r="AL127" s="282"/>
      <c r="AM127" s="282"/>
      <c r="AN127" s="282"/>
      <c r="AO127" s="282"/>
    </row>
    <row r="128" spans="1:41" s="206" customFormat="1" ht="17.25" customHeight="1" thickBot="1" x14ac:dyDescent="0.25">
      <c r="A128" s="423"/>
      <c r="B128" s="426"/>
      <c r="C128" s="284"/>
      <c r="D128" s="281"/>
      <c r="E128" s="281"/>
      <c r="F128" s="282"/>
      <c r="G128" s="282"/>
      <c r="H128" s="282"/>
      <c r="I128" s="282"/>
      <c r="J128" s="282"/>
      <c r="K128" s="282"/>
      <c r="L128" s="282"/>
      <c r="M128" s="282"/>
      <c r="N128" s="282"/>
      <c r="O128" s="282"/>
      <c r="P128" s="282"/>
      <c r="Q128" s="282"/>
      <c r="R128" s="282"/>
      <c r="S128" s="282"/>
      <c r="T128" s="282"/>
      <c r="U128" s="282"/>
      <c r="V128" s="282"/>
      <c r="W128" s="282"/>
      <c r="X128" s="282"/>
      <c r="Y128" s="282"/>
      <c r="Z128" s="282"/>
      <c r="AA128" s="282"/>
      <c r="AB128" s="282"/>
      <c r="AC128" s="282"/>
      <c r="AD128" s="282"/>
      <c r="AE128" s="282"/>
      <c r="AF128" s="282"/>
      <c r="AG128" s="282"/>
      <c r="AH128" s="282"/>
      <c r="AI128" s="282"/>
      <c r="AJ128" s="282"/>
      <c r="AK128" s="282"/>
      <c r="AL128" s="282"/>
      <c r="AM128" s="282"/>
      <c r="AN128" s="282"/>
      <c r="AO128" s="274"/>
    </row>
    <row r="129" spans="1:41" s="206" customFormat="1" ht="17.25" customHeight="1" thickBot="1" x14ac:dyDescent="0.25">
      <c r="A129" s="424"/>
      <c r="B129" s="427"/>
      <c r="C129" s="287"/>
      <c r="D129" s="288"/>
      <c r="E129" s="282"/>
      <c r="F129" s="282"/>
      <c r="G129" s="282"/>
      <c r="H129" s="282"/>
      <c r="I129" s="282"/>
      <c r="J129" s="282"/>
      <c r="K129" s="282"/>
      <c r="L129" s="282"/>
      <c r="M129" s="282"/>
      <c r="N129" s="282"/>
      <c r="O129" s="282"/>
      <c r="P129" s="282"/>
      <c r="Q129" s="282"/>
      <c r="R129" s="282"/>
      <c r="S129" s="282"/>
      <c r="T129" s="282"/>
      <c r="U129" s="282"/>
      <c r="V129" s="282"/>
      <c r="W129" s="282"/>
      <c r="X129" s="282"/>
      <c r="Y129" s="282"/>
      <c r="Z129" s="282"/>
      <c r="AA129" s="282"/>
      <c r="AB129" s="282"/>
      <c r="AC129" s="282"/>
      <c r="AD129" s="282"/>
      <c r="AE129" s="282"/>
      <c r="AF129" s="282"/>
      <c r="AG129" s="282"/>
      <c r="AH129" s="282"/>
      <c r="AI129" s="282"/>
      <c r="AJ129" s="282"/>
      <c r="AK129" s="282"/>
      <c r="AL129" s="282"/>
      <c r="AM129" s="282"/>
      <c r="AN129" s="282"/>
      <c r="AO129" s="286"/>
    </row>
    <row r="130" spans="1:41" s="206" customFormat="1" ht="17.25" customHeight="1" thickBot="1" x14ac:dyDescent="0.25">
      <c r="A130" s="275"/>
      <c r="B130" s="290"/>
      <c r="C130" s="290"/>
      <c r="D130" s="290"/>
      <c r="E130" s="290"/>
      <c r="F130" s="290"/>
      <c r="G130" s="290"/>
      <c r="H130" s="290"/>
      <c r="I130" s="290"/>
      <c r="J130" s="290"/>
      <c r="K130" s="290"/>
      <c r="L130" s="290"/>
      <c r="M130" s="290"/>
      <c r="N130" s="290"/>
      <c r="O130" s="290"/>
      <c r="P130" s="290"/>
      <c r="Q130" s="290"/>
      <c r="R130" s="290"/>
      <c r="S130" s="290"/>
      <c r="T130" s="290"/>
      <c r="U130" s="290"/>
      <c r="V130" s="290"/>
      <c r="W130" s="290"/>
      <c r="X130" s="290"/>
      <c r="Y130" s="290"/>
      <c r="Z130" s="290"/>
      <c r="AA130" s="290"/>
      <c r="AB130" s="290"/>
      <c r="AC130" s="290"/>
      <c r="AD130" s="290"/>
      <c r="AE130" s="290"/>
      <c r="AF130" s="290"/>
      <c r="AG130" s="290"/>
      <c r="AH130" s="290"/>
      <c r="AI130" s="290"/>
      <c r="AJ130" s="290"/>
      <c r="AK130" s="290"/>
      <c r="AL130" s="290"/>
      <c r="AM130" s="290"/>
      <c r="AN130" s="290"/>
      <c r="AO130" s="279"/>
    </row>
    <row r="131" spans="1:41" s="206" customFormat="1" ht="17.25" customHeight="1" x14ac:dyDescent="0.2">
      <c r="A131" s="422"/>
      <c r="B131" s="425"/>
      <c r="C131" s="276"/>
      <c r="D131" s="277"/>
      <c r="E131" s="278"/>
      <c r="F131" s="278"/>
      <c r="G131" s="278"/>
      <c r="H131" s="278"/>
      <c r="I131" s="278"/>
      <c r="J131" s="278"/>
      <c r="K131" s="278"/>
      <c r="L131" s="278"/>
      <c r="M131" s="278"/>
      <c r="N131" s="278"/>
      <c r="O131" s="278"/>
      <c r="P131" s="278"/>
      <c r="Q131" s="278"/>
      <c r="R131" s="278"/>
      <c r="S131" s="278"/>
      <c r="T131" s="278"/>
      <c r="U131" s="278"/>
      <c r="V131" s="278"/>
      <c r="W131" s="278"/>
      <c r="X131" s="278"/>
      <c r="Y131" s="278"/>
      <c r="Z131" s="278"/>
      <c r="AA131" s="278"/>
      <c r="AB131" s="278"/>
      <c r="AC131" s="278"/>
      <c r="AD131" s="278"/>
      <c r="AE131" s="278"/>
      <c r="AF131" s="278"/>
      <c r="AG131" s="278"/>
      <c r="AH131" s="278"/>
      <c r="AI131" s="278"/>
      <c r="AJ131" s="278"/>
      <c r="AK131" s="278"/>
      <c r="AL131" s="278"/>
      <c r="AM131" s="278"/>
      <c r="AN131" s="278"/>
      <c r="AO131" s="279"/>
    </row>
    <row r="132" spans="1:41" s="206" customFormat="1" ht="17.25" customHeight="1" thickBot="1" x14ac:dyDescent="0.25">
      <c r="A132" s="423"/>
      <c r="B132" s="426"/>
      <c r="C132" s="280"/>
      <c r="D132" s="281"/>
      <c r="E132" s="282"/>
      <c r="F132" s="282"/>
      <c r="G132" s="282"/>
      <c r="H132" s="282"/>
      <c r="I132" s="282"/>
      <c r="J132" s="282"/>
      <c r="K132" s="282"/>
      <c r="L132" s="282"/>
      <c r="M132" s="282"/>
      <c r="N132" s="282"/>
      <c r="O132" s="282"/>
      <c r="P132" s="282"/>
      <c r="Q132" s="282"/>
      <c r="R132" s="282"/>
      <c r="S132" s="282"/>
      <c r="T132" s="282"/>
      <c r="U132" s="282"/>
      <c r="V132" s="282"/>
      <c r="W132" s="282"/>
      <c r="X132" s="282"/>
      <c r="Y132" s="282"/>
      <c r="Z132" s="282"/>
      <c r="AA132" s="282"/>
      <c r="AB132" s="282"/>
      <c r="AC132" s="282"/>
      <c r="AD132" s="282"/>
      <c r="AE132" s="282"/>
      <c r="AF132" s="282"/>
      <c r="AG132" s="282"/>
      <c r="AH132" s="282"/>
      <c r="AI132" s="282"/>
      <c r="AJ132" s="282"/>
      <c r="AK132" s="282"/>
      <c r="AL132" s="282"/>
      <c r="AM132" s="282"/>
      <c r="AN132" s="282"/>
      <c r="AO132" s="279"/>
    </row>
    <row r="133" spans="1:41" s="206" customFormat="1" ht="17.25" customHeight="1" x14ac:dyDescent="0.2">
      <c r="A133" s="423"/>
      <c r="B133" s="426"/>
      <c r="C133" s="284"/>
      <c r="D133" s="281"/>
      <c r="E133" s="278"/>
      <c r="F133" s="282"/>
      <c r="G133" s="282"/>
      <c r="H133" s="282"/>
      <c r="I133" s="282"/>
      <c r="J133" s="282"/>
      <c r="K133" s="282"/>
      <c r="L133" s="282"/>
      <c r="M133" s="282"/>
      <c r="N133" s="282"/>
      <c r="O133" s="282"/>
      <c r="P133" s="282"/>
      <c r="Q133" s="282"/>
      <c r="R133" s="282"/>
      <c r="S133" s="282"/>
      <c r="T133" s="282"/>
      <c r="U133" s="282"/>
      <c r="V133" s="282"/>
      <c r="W133" s="282"/>
      <c r="X133" s="282"/>
      <c r="Y133" s="282"/>
      <c r="Z133" s="282"/>
      <c r="AA133" s="282"/>
      <c r="AB133" s="282"/>
      <c r="AC133" s="282"/>
      <c r="AD133" s="282"/>
      <c r="AE133" s="282"/>
      <c r="AF133" s="282"/>
      <c r="AG133" s="282"/>
      <c r="AH133" s="282"/>
      <c r="AI133" s="282"/>
      <c r="AJ133" s="282"/>
      <c r="AK133" s="282"/>
      <c r="AL133" s="282"/>
      <c r="AM133" s="282"/>
      <c r="AN133" s="282"/>
      <c r="AO133" s="286"/>
    </row>
    <row r="134" spans="1:41" s="206" customFormat="1" ht="17.25" customHeight="1" thickBot="1" x14ac:dyDescent="0.25">
      <c r="A134" s="424"/>
      <c r="B134" s="427"/>
      <c r="C134" s="287"/>
      <c r="D134" s="288"/>
      <c r="E134" s="282"/>
      <c r="F134" s="282"/>
      <c r="G134" s="282"/>
      <c r="H134" s="282"/>
      <c r="I134" s="282"/>
      <c r="J134" s="282"/>
      <c r="K134" s="282"/>
      <c r="L134" s="282"/>
      <c r="M134" s="282"/>
      <c r="N134" s="282"/>
      <c r="O134" s="282"/>
      <c r="P134" s="282"/>
      <c r="Q134" s="282"/>
      <c r="R134" s="282"/>
      <c r="S134" s="282"/>
      <c r="T134" s="282"/>
      <c r="U134" s="282"/>
      <c r="V134" s="282"/>
      <c r="W134" s="282"/>
      <c r="X134" s="282"/>
      <c r="Y134" s="282"/>
      <c r="Z134" s="282"/>
      <c r="AA134" s="282"/>
      <c r="AB134" s="282"/>
      <c r="AC134" s="282"/>
      <c r="AD134" s="282"/>
      <c r="AE134" s="282"/>
      <c r="AF134" s="282"/>
      <c r="AG134" s="282"/>
      <c r="AH134" s="282"/>
      <c r="AI134" s="282"/>
      <c r="AJ134" s="282"/>
      <c r="AK134" s="282"/>
      <c r="AL134" s="282"/>
      <c r="AM134" s="282"/>
      <c r="AN134" s="282"/>
      <c r="AO134" s="279"/>
    </row>
    <row r="135" spans="1:41" s="206" customFormat="1" ht="17.25" customHeight="1" x14ac:dyDescent="0.2">
      <c r="A135" s="422"/>
      <c r="B135" s="425"/>
      <c r="C135" s="276"/>
      <c r="D135" s="277"/>
      <c r="E135" s="277"/>
      <c r="F135" s="278"/>
      <c r="G135" s="278"/>
      <c r="H135" s="278"/>
      <c r="I135" s="278"/>
      <c r="J135" s="278"/>
      <c r="K135" s="278"/>
      <c r="L135" s="278"/>
      <c r="M135" s="278"/>
      <c r="N135" s="278"/>
      <c r="O135" s="278"/>
      <c r="P135" s="278"/>
      <c r="Q135" s="278"/>
      <c r="R135" s="278"/>
      <c r="S135" s="278"/>
      <c r="T135" s="278"/>
      <c r="U135" s="278"/>
      <c r="V135" s="278"/>
      <c r="W135" s="278"/>
      <c r="X135" s="278"/>
      <c r="Y135" s="278"/>
      <c r="Z135" s="278"/>
      <c r="AA135" s="278"/>
      <c r="AB135" s="278"/>
      <c r="AC135" s="278"/>
      <c r="AD135" s="278"/>
      <c r="AE135" s="278"/>
      <c r="AF135" s="278"/>
      <c r="AG135" s="278"/>
      <c r="AH135" s="278"/>
      <c r="AI135" s="278"/>
      <c r="AJ135" s="278"/>
      <c r="AK135" s="278"/>
      <c r="AL135" s="278"/>
      <c r="AM135" s="278"/>
      <c r="AN135" s="278"/>
      <c r="AO135" s="279"/>
    </row>
    <row r="136" spans="1:41" s="206" customFormat="1" ht="17.25" customHeight="1" thickBot="1" x14ac:dyDescent="0.25">
      <c r="A136" s="423"/>
      <c r="B136" s="426"/>
      <c r="C136" s="280"/>
      <c r="D136" s="281"/>
      <c r="E136" s="282"/>
      <c r="F136" s="282"/>
      <c r="G136" s="282"/>
      <c r="H136" s="282"/>
      <c r="I136" s="282"/>
      <c r="J136" s="282"/>
      <c r="K136" s="282"/>
      <c r="L136" s="282"/>
      <c r="M136" s="282"/>
      <c r="N136" s="282"/>
      <c r="O136" s="282"/>
      <c r="P136" s="282"/>
      <c r="Q136" s="282"/>
      <c r="R136" s="282"/>
      <c r="S136" s="282"/>
      <c r="T136" s="282"/>
      <c r="U136" s="282"/>
      <c r="V136" s="282"/>
      <c r="W136" s="282"/>
      <c r="X136" s="282"/>
      <c r="Y136" s="282"/>
      <c r="Z136" s="282"/>
      <c r="AA136" s="282"/>
      <c r="AB136" s="282"/>
      <c r="AC136" s="282"/>
      <c r="AD136" s="282"/>
      <c r="AE136" s="282"/>
      <c r="AF136" s="282"/>
      <c r="AG136" s="282"/>
      <c r="AH136" s="282"/>
      <c r="AI136" s="282"/>
      <c r="AJ136" s="282"/>
      <c r="AK136" s="282"/>
      <c r="AL136" s="282"/>
      <c r="AM136" s="282"/>
      <c r="AN136" s="282"/>
      <c r="AO136" s="279"/>
    </row>
    <row r="137" spans="1:41" s="206" customFormat="1" ht="17.25" customHeight="1" x14ac:dyDescent="0.2">
      <c r="A137" s="423"/>
      <c r="B137" s="426"/>
      <c r="C137" s="284"/>
      <c r="D137" s="281"/>
      <c r="E137" s="281"/>
      <c r="F137" s="282"/>
      <c r="G137" s="282"/>
      <c r="H137" s="282"/>
      <c r="I137" s="282"/>
      <c r="J137" s="282"/>
      <c r="K137" s="282"/>
      <c r="L137" s="282"/>
      <c r="M137" s="282"/>
      <c r="N137" s="282"/>
      <c r="O137" s="282"/>
      <c r="P137" s="282"/>
      <c r="Q137" s="282"/>
      <c r="R137" s="282"/>
      <c r="S137" s="282"/>
      <c r="T137" s="282"/>
      <c r="U137" s="282"/>
      <c r="V137" s="282"/>
      <c r="W137" s="282"/>
      <c r="X137" s="282"/>
      <c r="Y137" s="282"/>
      <c r="Z137" s="282"/>
      <c r="AA137" s="282"/>
      <c r="AB137" s="282"/>
      <c r="AC137" s="282"/>
      <c r="AD137" s="282"/>
      <c r="AE137" s="282"/>
      <c r="AF137" s="282"/>
      <c r="AG137" s="282"/>
      <c r="AH137" s="282"/>
      <c r="AI137" s="282"/>
      <c r="AJ137" s="282"/>
      <c r="AK137" s="282"/>
      <c r="AL137" s="282"/>
      <c r="AM137" s="282"/>
      <c r="AN137" s="282"/>
      <c r="AO137" s="286"/>
    </row>
    <row r="138" spans="1:41" s="206" customFormat="1" ht="17.25" customHeight="1" thickBot="1" x14ac:dyDescent="0.25">
      <c r="A138" s="424"/>
      <c r="B138" s="427"/>
      <c r="C138" s="287"/>
      <c r="D138" s="288"/>
      <c r="E138" s="282"/>
      <c r="F138" s="282"/>
      <c r="G138" s="282"/>
      <c r="H138" s="282"/>
      <c r="I138" s="282"/>
      <c r="J138" s="282"/>
      <c r="K138" s="282"/>
      <c r="L138" s="282"/>
      <c r="M138" s="282"/>
      <c r="N138" s="282"/>
      <c r="O138" s="282"/>
      <c r="P138" s="282"/>
      <c r="Q138" s="282"/>
      <c r="R138" s="282"/>
      <c r="S138" s="282"/>
      <c r="T138" s="282"/>
      <c r="U138" s="282"/>
      <c r="V138" s="282"/>
      <c r="W138" s="282"/>
      <c r="X138" s="282"/>
      <c r="Y138" s="282"/>
      <c r="Z138" s="282"/>
      <c r="AA138" s="282"/>
      <c r="AB138" s="282"/>
      <c r="AC138" s="282"/>
      <c r="AD138" s="282"/>
      <c r="AE138" s="282"/>
      <c r="AF138" s="282"/>
      <c r="AG138" s="282"/>
      <c r="AH138" s="282"/>
      <c r="AI138" s="282"/>
      <c r="AJ138" s="282"/>
      <c r="AK138" s="282"/>
      <c r="AL138" s="282"/>
      <c r="AM138" s="282"/>
      <c r="AN138" s="282"/>
      <c r="AO138" s="279"/>
    </row>
    <row r="139" spans="1:41" s="206" customFormat="1" ht="17.25" customHeight="1" x14ac:dyDescent="0.2">
      <c r="A139" s="422"/>
      <c r="B139" s="425"/>
      <c r="C139" s="276"/>
      <c r="D139" s="277"/>
      <c r="E139" s="277"/>
      <c r="F139" s="278"/>
      <c r="G139" s="278"/>
      <c r="H139" s="278"/>
      <c r="I139" s="278"/>
      <c r="J139" s="278"/>
      <c r="K139" s="278"/>
      <c r="L139" s="278"/>
      <c r="M139" s="278"/>
      <c r="N139" s="278"/>
      <c r="O139" s="278"/>
      <c r="P139" s="278"/>
      <c r="Q139" s="278"/>
      <c r="R139" s="278"/>
      <c r="S139" s="278"/>
      <c r="T139" s="278"/>
      <c r="U139" s="278"/>
      <c r="V139" s="278"/>
      <c r="W139" s="278"/>
      <c r="X139" s="278"/>
      <c r="Y139" s="278"/>
      <c r="Z139" s="278"/>
      <c r="AA139" s="278"/>
      <c r="AB139" s="278"/>
      <c r="AC139" s="278"/>
      <c r="AD139" s="278"/>
      <c r="AE139" s="278"/>
      <c r="AF139" s="278"/>
      <c r="AG139" s="278"/>
      <c r="AH139" s="278"/>
      <c r="AI139" s="278"/>
      <c r="AJ139" s="278"/>
      <c r="AK139" s="278"/>
      <c r="AL139" s="278"/>
      <c r="AM139" s="278"/>
      <c r="AN139" s="278"/>
      <c r="AO139" s="279"/>
    </row>
    <row r="140" spans="1:41" s="206" customFormat="1" ht="17.25" customHeight="1" thickBot="1" x14ac:dyDescent="0.25">
      <c r="A140" s="423"/>
      <c r="B140" s="426"/>
      <c r="C140" s="280"/>
      <c r="D140" s="281"/>
      <c r="E140" s="282"/>
      <c r="F140" s="282"/>
      <c r="G140" s="282"/>
      <c r="H140" s="282"/>
      <c r="I140" s="282"/>
      <c r="J140" s="282"/>
      <c r="K140" s="282"/>
      <c r="L140" s="282"/>
      <c r="M140" s="282"/>
      <c r="N140" s="282"/>
      <c r="O140" s="282"/>
      <c r="P140" s="282"/>
      <c r="Q140" s="282"/>
      <c r="R140" s="282"/>
      <c r="S140" s="282"/>
      <c r="T140" s="282"/>
      <c r="U140" s="282"/>
      <c r="V140" s="282"/>
      <c r="W140" s="282"/>
      <c r="X140" s="282"/>
      <c r="Y140" s="282"/>
      <c r="Z140" s="282"/>
      <c r="AA140" s="282"/>
      <c r="AB140" s="282"/>
      <c r="AC140" s="282"/>
      <c r="AD140" s="282"/>
      <c r="AE140" s="282"/>
      <c r="AF140" s="282"/>
      <c r="AG140" s="282"/>
      <c r="AH140" s="282"/>
      <c r="AI140" s="282"/>
      <c r="AJ140" s="282"/>
      <c r="AK140" s="282"/>
      <c r="AL140" s="282"/>
      <c r="AM140" s="282"/>
      <c r="AN140" s="282"/>
      <c r="AO140" s="283"/>
    </row>
    <row r="141" spans="1:41" s="206" customFormat="1" ht="17.25" customHeight="1" thickBot="1" x14ac:dyDescent="0.25">
      <c r="A141" s="423"/>
      <c r="B141" s="426"/>
      <c r="C141" s="284"/>
      <c r="D141" s="281"/>
      <c r="E141" s="281"/>
      <c r="F141" s="282"/>
      <c r="G141" s="282"/>
      <c r="H141" s="282"/>
      <c r="I141" s="282"/>
      <c r="J141" s="282"/>
      <c r="K141" s="282"/>
      <c r="L141" s="282"/>
      <c r="M141" s="282"/>
      <c r="N141" s="282"/>
      <c r="O141" s="282"/>
      <c r="P141" s="282"/>
      <c r="Q141" s="282"/>
      <c r="R141" s="282"/>
      <c r="S141" s="282"/>
      <c r="T141" s="282"/>
      <c r="U141" s="282"/>
      <c r="V141" s="282"/>
      <c r="W141" s="282"/>
      <c r="X141" s="282"/>
      <c r="Y141" s="282"/>
      <c r="Z141" s="282"/>
      <c r="AA141" s="282"/>
      <c r="AB141" s="282"/>
      <c r="AC141" s="282"/>
      <c r="AD141" s="282"/>
      <c r="AE141" s="282"/>
      <c r="AF141" s="282"/>
      <c r="AG141" s="282"/>
      <c r="AH141" s="282"/>
      <c r="AI141" s="282"/>
      <c r="AJ141" s="282"/>
      <c r="AK141" s="282"/>
      <c r="AL141" s="282"/>
      <c r="AM141" s="282"/>
      <c r="AN141" s="282"/>
      <c r="AO141" s="291"/>
    </row>
    <row r="142" spans="1:41" s="206" customFormat="1" ht="17.25" customHeight="1" thickBot="1" x14ac:dyDescent="0.25">
      <c r="A142" s="424"/>
      <c r="B142" s="427"/>
      <c r="C142" s="287"/>
      <c r="D142" s="288"/>
      <c r="E142" s="289"/>
      <c r="F142" s="289"/>
      <c r="G142" s="289"/>
      <c r="H142" s="289"/>
      <c r="I142" s="289"/>
      <c r="J142" s="289"/>
      <c r="K142" s="289"/>
      <c r="L142" s="289"/>
      <c r="M142" s="289"/>
      <c r="N142" s="289"/>
      <c r="O142" s="289"/>
      <c r="P142" s="289"/>
      <c r="Q142" s="289"/>
      <c r="R142" s="289"/>
      <c r="S142" s="289"/>
      <c r="T142" s="289"/>
      <c r="U142" s="289"/>
      <c r="V142" s="289"/>
      <c r="W142" s="289"/>
      <c r="X142" s="289"/>
      <c r="Y142" s="289"/>
      <c r="Z142" s="289"/>
      <c r="AA142" s="289"/>
      <c r="AB142" s="289"/>
      <c r="AC142" s="289"/>
      <c r="AD142" s="289"/>
      <c r="AE142" s="289"/>
      <c r="AF142" s="289"/>
      <c r="AG142" s="289"/>
      <c r="AH142" s="289"/>
      <c r="AI142" s="289"/>
      <c r="AJ142" s="289"/>
      <c r="AK142" s="289"/>
      <c r="AL142" s="289"/>
      <c r="AM142" s="289"/>
      <c r="AN142" s="289"/>
      <c r="AO142" s="286"/>
    </row>
    <row r="143" spans="1:41" s="206" customFormat="1" ht="17.25" customHeight="1" thickBot="1" x14ac:dyDescent="0.25">
      <c r="A143" s="292"/>
      <c r="B143" s="293"/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3"/>
      <c r="W143" s="293"/>
      <c r="X143" s="293"/>
      <c r="Y143" s="293"/>
      <c r="Z143" s="293"/>
      <c r="AA143" s="293"/>
      <c r="AB143" s="293"/>
      <c r="AC143" s="293"/>
      <c r="AD143" s="293"/>
      <c r="AE143" s="293"/>
      <c r="AF143" s="293"/>
      <c r="AG143" s="293"/>
      <c r="AH143" s="293"/>
      <c r="AI143" s="293"/>
      <c r="AJ143" s="293"/>
      <c r="AK143" s="293"/>
      <c r="AL143" s="293"/>
      <c r="AM143" s="293"/>
      <c r="AN143" s="293"/>
      <c r="AO143" s="279"/>
    </row>
    <row r="144" spans="1:41" s="206" customFormat="1" ht="17.25" customHeight="1" x14ac:dyDescent="0.2">
      <c r="A144" s="422"/>
      <c r="B144" s="425"/>
      <c r="C144" s="276"/>
      <c r="D144" s="277"/>
      <c r="E144" s="277"/>
      <c r="F144" s="278"/>
      <c r="G144" s="278"/>
      <c r="H144" s="278"/>
      <c r="I144" s="278"/>
      <c r="J144" s="278"/>
      <c r="K144" s="278"/>
      <c r="L144" s="278"/>
      <c r="M144" s="278"/>
      <c r="N144" s="278"/>
      <c r="O144" s="278"/>
      <c r="P144" s="278"/>
      <c r="Q144" s="278"/>
      <c r="R144" s="278"/>
      <c r="S144" s="278"/>
      <c r="T144" s="278"/>
      <c r="U144" s="278"/>
      <c r="V144" s="278"/>
      <c r="W144" s="278"/>
      <c r="X144" s="278"/>
      <c r="Y144" s="278"/>
      <c r="Z144" s="278"/>
      <c r="AA144" s="278"/>
      <c r="AB144" s="278"/>
      <c r="AC144" s="278"/>
      <c r="AD144" s="278"/>
      <c r="AE144" s="278"/>
      <c r="AF144" s="278"/>
      <c r="AG144" s="278"/>
      <c r="AH144" s="278"/>
      <c r="AI144" s="278"/>
      <c r="AJ144" s="278"/>
      <c r="AK144" s="278"/>
      <c r="AL144" s="278"/>
      <c r="AM144" s="278"/>
      <c r="AN144" s="278"/>
      <c r="AO144" s="279"/>
    </row>
    <row r="145" spans="1:41" s="206" customFormat="1" ht="17.25" customHeight="1" thickBot="1" x14ac:dyDescent="0.25">
      <c r="A145" s="423"/>
      <c r="B145" s="426"/>
      <c r="C145" s="280"/>
      <c r="D145" s="281"/>
      <c r="E145" s="282"/>
      <c r="F145" s="282"/>
      <c r="G145" s="282"/>
      <c r="H145" s="282"/>
      <c r="I145" s="282"/>
      <c r="J145" s="282"/>
      <c r="K145" s="282"/>
      <c r="L145" s="282"/>
      <c r="M145" s="282"/>
      <c r="N145" s="282"/>
      <c r="O145" s="282"/>
      <c r="P145" s="282"/>
      <c r="Q145" s="282"/>
      <c r="R145" s="282"/>
      <c r="S145" s="282"/>
      <c r="T145" s="282"/>
      <c r="U145" s="282"/>
      <c r="V145" s="282"/>
      <c r="W145" s="282"/>
      <c r="X145" s="282"/>
      <c r="Y145" s="282"/>
      <c r="Z145" s="282"/>
      <c r="AA145" s="282"/>
      <c r="AB145" s="282"/>
      <c r="AC145" s="282"/>
      <c r="AD145" s="282"/>
      <c r="AE145" s="282"/>
      <c r="AF145" s="282"/>
      <c r="AG145" s="282"/>
      <c r="AH145" s="282"/>
      <c r="AI145" s="282"/>
      <c r="AJ145" s="282"/>
      <c r="AK145" s="282"/>
      <c r="AL145" s="282"/>
      <c r="AM145" s="282"/>
      <c r="AN145" s="282"/>
      <c r="AO145" s="279"/>
    </row>
    <row r="146" spans="1:41" s="206" customFormat="1" ht="17.25" customHeight="1" x14ac:dyDescent="0.2">
      <c r="A146" s="423"/>
      <c r="B146" s="426"/>
      <c r="C146" s="284"/>
      <c r="D146" s="281"/>
      <c r="E146" s="281"/>
      <c r="F146" s="282"/>
      <c r="G146" s="282"/>
      <c r="H146" s="282"/>
      <c r="I146" s="282"/>
      <c r="J146" s="282"/>
      <c r="K146" s="282"/>
      <c r="L146" s="282"/>
      <c r="M146" s="282"/>
      <c r="N146" s="282"/>
      <c r="O146" s="282"/>
      <c r="P146" s="282"/>
      <c r="Q146" s="282"/>
      <c r="R146" s="282"/>
      <c r="S146" s="282"/>
      <c r="T146" s="282"/>
      <c r="U146" s="282"/>
      <c r="V146" s="282"/>
      <c r="W146" s="282"/>
      <c r="X146" s="282"/>
      <c r="Y146" s="282"/>
      <c r="Z146" s="282"/>
      <c r="AA146" s="282"/>
      <c r="AB146" s="282"/>
      <c r="AC146" s="282"/>
      <c r="AD146" s="282"/>
      <c r="AE146" s="282"/>
      <c r="AF146" s="282"/>
      <c r="AG146" s="282"/>
      <c r="AH146" s="282"/>
      <c r="AI146" s="282"/>
      <c r="AJ146" s="282"/>
      <c r="AK146" s="282"/>
      <c r="AL146" s="282"/>
      <c r="AM146" s="282"/>
      <c r="AN146" s="282"/>
      <c r="AO146" s="286"/>
    </row>
    <row r="147" spans="1:41" s="206" customFormat="1" ht="17.25" customHeight="1" thickBot="1" x14ac:dyDescent="0.25">
      <c r="A147" s="424"/>
      <c r="B147" s="427"/>
      <c r="C147" s="287"/>
      <c r="D147" s="288"/>
      <c r="E147" s="282"/>
      <c r="F147" s="282"/>
      <c r="G147" s="282"/>
      <c r="H147" s="282"/>
      <c r="I147" s="282"/>
      <c r="J147" s="282"/>
      <c r="K147" s="282"/>
      <c r="L147" s="282"/>
      <c r="M147" s="282"/>
      <c r="N147" s="282"/>
      <c r="O147" s="282"/>
      <c r="P147" s="282"/>
      <c r="Q147" s="282"/>
      <c r="R147" s="282"/>
      <c r="S147" s="282"/>
      <c r="T147" s="282"/>
      <c r="U147" s="282"/>
      <c r="V147" s="282"/>
      <c r="W147" s="282"/>
      <c r="X147" s="282"/>
      <c r="Y147" s="282"/>
      <c r="Z147" s="282"/>
      <c r="AA147" s="282"/>
      <c r="AB147" s="282"/>
      <c r="AC147" s="282"/>
      <c r="AD147" s="282"/>
      <c r="AE147" s="282"/>
      <c r="AF147" s="282"/>
      <c r="AG147" s="282"/>
      <c r="AH147" s="282"/>
      <c r="AI147" s="282"/>
      <c r="AJ147" s="282"/>
      <c r="AK147" s="282"/>
      <c r="AL147" s="282"/>
      <c r="AM147" s="282"/>
      <c r="AN147" s="282"/>
      <c r="AO147" s="279"/>
    </row>
    <row r="148" spans="1:41" s="206" customFormat="1" ht="17.25" customHeight="1" x14ac:dyDescent="0.2">
      <c r="A148" s="422"/>
      <c r="B148" s="425"/>
      <c r="C148" s="276"/>
      <c r="D148" s="277"/>
      <c r="E148" s="277"/>
      <c r="F148" s="278"/>
      <c r="G148" s="278"/>
      <c r="H148" s="278"/>
      <c r="I148" s="278"/>
      <c r="J148" s="278"/>
      <c r="K148" s="278"/>
      <c r="L148" s="278"/>
      <c r="M148" s="278"/>
      <c r="N148" s="278"/>
      <c r="O148" s="278"/>
      <c r="P148" s="278"/>
      <c r="Q148" s="278"/>
      <c r="R148" s="278"/>
      <c r="S148" s="278"/>
      <c r="T148" s="278"/>
      <c r="U148" s="278"/>
      <c r="V148" s="278"/>
      <c r="W148" s="278"/>
      <c r="X148" s="278"/>
      <c r="Y148" s="278"/>
      <c r="Z148" s="278"/>
      <c r="AA148" s="278"/>
      <c r="AB148" s="278"/>
      <c r="AC148" s="278"/>
      <c r="AD148" s="278"/>
      <c r="AE148" s="278"/>
      <c r="AF148" s="278"/>
      <c r="AG148" s="278"/>
      <c r="AH148" s="278"/>
      <c r="AI148" s="278"/>
      <c r="AJ148" s="278"/>
      <c r="AK148" s="278"/>
      <c r="AL148" s="278"/>
      <c r="AM148" s="278"/>
      <c r="AN148" s="278"/>
      <c r="AO148" s="279"/>
    </row>
    <row r="149" spans="1:41" s="206" customFormat="1" ht="17.25" customHeight="1" thickBot="1" x14ac:dyDescent="0.25">
      <c r="A149" s="423"/>
      <c r="B149" s="426"/>
      <c r="C149" s="280"/>
      <c r="D149" s="281"/>
      <c r="E149" s="282"/>
      <c r="F149" s="282"/>
      <c r="G149" s="282"/>
      <c r="H149" s="282"/>
      <c r="I149" s="282"/>
      <c r="J149" s="282"/>
      <c r="K149" s="282"/>
      <c r="L149" s="282"/>
      <c r="M149" s="282"/>
      <c r="N149" s="282"/>
      <c r="O149" s="282"/>
      <c r="P149" s="282"/>
      <c r="Q149" s="282"/>
      <c r="R149" s="282"/>
      <c r="S149" s="282"/>
      <c r="T149" s="282"/>
      <c r="U149" s="282"/>
      <c r="V149" s="282"/>
      <c r="W149" s="282"/>
      <c r="X149" s="282"/>
      <c r="Y149" s="282"/>
      <c r="Z149" s="282"/>
      <c r="AA149" s="282"/>
      <c r="AB149" s="282"/>
      <c r="AC149" s="282"/>
      <c r="AD149" s="282"/>
      <c r="AE149" s="282"/>
      <c r="AF149" s="282"/>
      <c r="AG149" s="282"/>
      <c r="AH149" s="282"/>
      <c r="AI149" s="282"/>
      <c r="AJ149" s="282"/>
      <c r="AK149" s="282"/>
      <c r="AL149" s="282"/>
      <c r="AM149" s="282"/>
      <c r="AN149" s="282"/>
      <c r="AO149" s="279"/>
    </row>
    <row r="150" spans="1:41" s="206" customFormat="1" ht="17.25" customHeight="1" x14ac:dyDescent="0.2">
      <c r="A150" s="423"/>
      <c r="B150" s="426"/>
      <c r="C150" s="284"/>
      <c r="D150" s="281"/>
      <c r="E150" s="281"/>
      <c r="F150" s="282"/>
      <c r="G150" s="282"/>
      <c r="H150" s="282"/>
      <c r="I150" s="282"/>
      <c r="J150" s="282"/>
      <c r="K150" s="282"/>
      <c r="L150" s="282"/>
      <c r="M150" s="282"/>
      <c r="N150" s="282"/>
      <c r="O150" s="282"/>
      <c r="P150" s="282"/>
      <c r="Q150" s="282"/>
      <c r="R150" s="282"/>
      <c r="S150" s="282"/>
      <c r="T150" s="282"/>
      <c r="U150" s="282"/>
      <c r="V150" s="282"/>
      <c r="W150" s="282"/>
      <c r="X150" s="282"/>
      <c r="Y150" s="282"/>
      <c r="Z150" s="282"/>
      <c r="AA150" s="282"/>
      <c r="AB150" s="282"/>
      <c r="AC150" s="282"/>
      <c r="AD150" s="282"/>
      <c r="AE150" s="282"/>
      <c r="AF150" s="282"/>
      <c r="AG150" s="282"/>
      <c r="AH150" s="282"/>
      <c r="AI150" s="282"/>
      <c r="AJ150" s="282"/>
      <c r="AK150" s="282"/>
      <c r="AL150" s="282"/>
      <c r="AM150" s="282"/>
      <c r="AN150" s="282"/>
      <c r="AO150" s="286"/>
    </row>
    <row r="151" spans="1:41" s="206" customFormat="1" ht="17.25" customHeight="1" thickBot="1" x14ac:dyDescent="0.25">
      <c r="A151" s="424"/>
      <c r="B151" s="427"/>
      <c r="C151" s="287"/>
      <c r="D151" s="288"/>
      <c r="E151" s="282"/>
      <c r="F151" s="282"/>
      <c r="G151" s="282"/>
      <c r="H151" s="282"/>
      <c r="I151" s="282"/>
      <c r="J151" s="282"/>
      <c r="K151" s="282"/>
      <c r="L151" s="282"/>
      <c r="M151" s="282"/>
      <c r="N151" s="282"/>
      <c r="O151" s="282"/>
      <c r="P151" s="282"/>
      <c r="Q151" s="282"/>
      <c r="R151" s="282"/>
      <c r="S151" s="282"/>
      <c r="T151" s="282"/>
      <c r="U151" s="282"/>
      <c r="V151" s="282"/>
      <c r="W151" s="282"/>
      <c r="X151" s="282"/>
      <c r="Y151" s="282"/>
      <c r="Z151" s="282"/>
      <c r="AA151" s="282"/>
      <c r="AB151" s="282"/>
      <c r="AC151" s="282"/>
      <c r="AD151" s="282"/>
      <c r="AE151" s="282"/>
      <c r="AF151" s="282"/>
      <c r="AG151" s="282"/>
      <c r="AH151" s="282"/>
      <c r="AI151" s="282"/>
      <c r="AJ151" s="282"/>
      <c r="AK151" s="282"/>
      <c r="AL151" s="282"/>
      <c r="AM151" s="282"/>
      <c r="AN151" s="282"/>
      <c r="AO151" s="279"/>
    </row>
    <row r="152" spans="1:41" s="206" customFormat="1" ht="17.25" customHeight="1" x14ac:dyDescent="0.2">
      <c r="A152" s="422"/>
      <c r="B152" s="425"/>
      <c r="C152" s="276"/>
      <c r="D152" s="277"/>
      <c r="E152" s="277"/>
      <c r="F152" s="278"/>
      <c r="G152" s="278"/>
      <c r="H152" s="278"/>
      <c r="I152" s="278"/>
      <c r="J152" s="278"/>
      <c r="K152" s="278"/>
      <c r="L152" s="278"/>
      <c r="M152" s="278"/>
      <c r="N152" s="278"/>
      <c r="O152" s="278"/>
      <c r="P152" s="278"/>
      <c r="Q152" s="278"/>
      <c r="R152" s="278"/>
      <c r="S152" s="278"/>
      <c r="T152" s="278"/>
      <c r="U152" s="278"/>
      <c r="V152" s="278"/>
      <c r="W152" s="278"/>
      <c r="X152" s="278"/>
      <c r="Y152" s="278"/>
      <c r="Z152" s="278"/>
      <c r="AA152" s="278"/>
      <c r="AB152" s="278"/>
      <c r="AC152" s="278"/>
      <c r="AD152" s="278"/>
      <c r="AE152" s="278"/>
      <c r="AF152" s="278"/>
      <c r="AG152" s="278"/>
      <c r="AH152" s="278"/>
      <c r="AI152" s="278"/>
      <c r="AJ152" s="278"/>
      <c r="AK152" s="278"/>
      <c r="AL152" s="278"/>
      <c r="AM152" s="278"/>
      <c r="AN152" s="278"/>
      <c r="AO152" s="279"/>
    </row>
    <row r="153" spans="1:41" s="206" customFormat="1" ht="17.25" customHeight="1" thickBot="1" x14ac:dyDescent="0.25">
      <c r="A153" s="423"/>
      <c r="B153" s="426"/>
      <c r="C153" s="280"/>
      <c r="D153" s="281"/>
      <c r="E153" s="282"/>
      <c r="F153" s="282"/>
      <c r="G153" s="282"/>
      <c r="H153" s="282"/>
      <c r="I153" s="282"/>
      <c r="J153" s="282"/>
      <c r="K153" s="282"/>
      <c r="L153" s="282"/>
      <c r="M153" s="282"/>
      <c r="N153" s="282"/>
      <c r="O153" s="282"/>
      <c r="P153" s="282"/>
      <c r="Q153" s="282"/>
      <c r="R153" s="282"/>
      <c r="S153" s="282"/>
      <c r="T153" s="282"/>
      <c r="U153" s="282"/>
      <c r="V153" s="282"/>
      <c r="W153" s="282"/>
      <c r="X153" s="282"/>
      <c r="Y153" s="282"/>
      <c r="Z153" s="282"/>
      <c r="AA153" s="282"/>
      <c r="AB153" s="282"/>
      <c r="AC153" s="282"/>
      <c r="AD153" s="282"/>
      <c r="AE153" s="282"/>
      <c r="AF153" s="282"/>
      <c r="AG153" s="282"/>
      <c r="AH153" s="282"/>
      <c r="AI153" s="282"/>
      <c r="AJ153" s="282"/>
      <c r="AK153" s="282"/>
      <c r="AL153" s="282"/>
      <c r="AM153" s="282"/>
      <c r="AN153" s="282"/>
      <c r="AO153" s="279"/>
    </row>
    <row r="154" spans="1:41" s="206" customFormat="1" ht="17.25" customHeight="1" x14ac:dyDescent="0.2">
      <c r="A154" s="423"/>
      <c r="B154" s="426"/>
      <c r="C154" s="284"/>
      <c r="D154" s="281"/>
      <c r="E154" s="281"/>
      <c r="F154" s="282"/>
      <c r="G154" s="282"/>
      <c r="H154" s="282"/>
      <c r="I154" s="282"/>
      <c r="J154" s="282"/>
      <c r="K154" s="282"/>
      <c r="L154" s="282"/>
      <c r="M154" s="282"/>
      <c r="N154" s="282"/>
      <c r="O154" s="282"/>
      <c r="P154" s="282"/>
      <c r="Q154" s="282"/>
      <c r="R154" s="282"/>
      <c r="S154" s="282"/>
      <c r="T154" s="282"/>
      <c r="U154" s="282"/>
      <c r="V154" s="282"/>
      <c r="W154" s="282"/>
      <c r="X154" s="282"/>
      <c r="Y154" s="282"/>
      <c r="Z154" s="282"/>
      <c r="AA154" s="282"/>
      <c r="AB154" s="282"/>
      <c r="AC154" s="282"/>
      <c r="AD154" s="282"/>
      <c r="AE154" s="282"/>
      <c r="AF154" s="282"/>
      <c r="AG154" s="282"/>
      <c r="AH154" s="282"/>
      <c r="AI154" s="282"/>
      <c r="AJ154" s="282"/>
      <c r="AK154" s="282"/>
      <c r="AL154" s="282"/>
      <c r="AM154" s="282"/>
      <c r="AN154" s="282"/>
      <c r="AO154" s="286"/>
    </row>
    <row r="155" spans="1:41" s="206" customFormat="1" ht="17.25" customHeight="1" thickBot="1" x14ac:dyDescent="0.25">
      <c r="A155" s="424"/>
      <c r="B155" s="427"/>
      <c r="C155" s="287"/>
      <c r="D155" s="288"/>
      <c r="E155" s="282"/>
      <c r="F155" s="282"/>
      <c r="G155" s="282"/>
      <c r="H155" s="282"/>
      <c r="I155" s="282"/>
      <c r="J155" s="282"/>
      <c r="K155" s="282"/>
      <c r="L155" s="282"/>
      <c r="M155" s="282"/>
      <c r="N155" s="282"/>
      <c r="O155" s="282"/>
      <c r="P155" s="282"/>
      <c r="Q155" s="282"/>
      <c r="R155" s="282"/>
      <c r="S155" s="282"/>
      <c r="T155" s="282"/>
      <c r="U155" s="282"/>
      <c r="V155" s="282"/>
      <c r="W155" s="282"/>
      <c r="X155" s="282"/>
      <c r="Y155" s="282"/>
      <c r="Z155" s="282"/>
      <c r="AA155" s="282"/>
      <c r="AB155" s="282"/>
      <c r="AC155" s="282"/>
      <c r="AD155" s="282"/>
      <c r="AE155" s="282"/>
      <c r="AF155" s="282"/>
      <c r="AG155" s="282"/>
      <c r="AH155" s="282"/>
      <c r="AI155" s="282"/>
      <c r="AJ155" s="282"/>
      <c r="AK155" s="282"/>
      <c r="AL155" s="282"/>
      <c r="AM155" s="282"/>
      <c r="AN155" s="282"/>
      <c r="AO155" s="279"/>
    </row>
    <row r="156" spans="1:41" s="206" customFormat="1" ht="17.25" customHeight="1" x14ac:dyDescent="0.2">
      <c r="A156" s="422"/>
      <c r="B156" s="425"/>
      <c r="C156" s="276"/>
      <c r="D156" s="277"/>
      <c r="E156" s="277"/>
      <c r="F156" s="278"/>
      <c r="G156" s="278"/>
      <c r="H156" s="278"/>
      <c r="I156" s="278"/>
      <c r="J156" s="278"/>
      <c r="K156" s="278"/>
      <c r="L156" s="278"/>
      <c r="M156" s="278"/>
      <c r="N156" s="278"/>
      <c r="O156" s="278"/>
      <c r="P156" s="278"/>
      <c r="Q156" s="278"/>
      <c r="R156" s="278"/>
      <c r="S156" s="278"/>
      <c r="T156" s="278"/>
      <c r="U156" s="278"/>
      <c r="V156" s="278"/>
      <c r="W156" s="278"/>
      <c r="X156" s="278"/>
      <c r="Y156" s="278"/>
      <c r="Z156" s="278"/>
      <c r="AA156" s="278"/>
      <c r="AB156" s="278"/>
      <c r="AC156" s="278"/>
      <c r="AD156" s="278"/>
      <c r="AE156" s="278"/>
      <c r="AF156" s="278"/>
      <c r="AG156" s="278"/>
      <c r="AH156" s="278"/>
      <c r="AI156" s="278"/>
      <c r="AJ156" s="278"/>
      <c r="AK156" s="278"/>
      <c r="AL156" s="278"/>
      <c r="AM156" s="278"/>
      <c r="AN156" s="278"/>
      <c r="AO156" s="279"/>
    </row>
    <row r="157" spans="1:41" s="206" customFormat="1" ht="17.25" customHeight="1" thickBot="1" x14ac:dyDescent="0.25">
      <c r="A157" s="423"/>
      <c r="B157" s="426"/>
      <c r="C157" s="280"/>
      <c r="D157" s="281"/>
      <c r="E157" s="282"/>
      <c r="F157" s="282"/>
      <c r="G157" s="282"/>
      <c r="H157" s="282"/>
      <c r="I157" s="282"/>
      <c r="J157" s="282"/>
      <c r="K157" s="282"/>
      <c r="L157" s="282"/>
      <c r="M157" s="282"/>
      <c r="N157" s="282"/>
      <c r="O157" s="282"/>
      <c r="P157" s="282"/>
      <c r="Q157" s="282"/>
      <c r="R157" s="282"/>
      <c r="S157" s="282"/>
      <c r="T157" s="282"/>
      <c r="U157" s="282"/>
      <c r="V157" s="282"/>
      <c r="W157" s="282"/>
      <c r="X157" s="282"/>
      <c r="Y157" s="282"/>
      <c r="Z157" s="282"/>
      <c r="AA157" s="282"/>
      <c r="AB157" s="282"/>
      <c r="AC157" s="282"/>
      <c r="AD157" s="282"/>
      <c r="AE157" s="282"/>
      <c r="AF157" s="282"/>
      <c r="AG157" s="282"/>
      <c r="AH157" s="282"/>
      <c r="AI157" s="282"/>
      <c r="AJ157" s="282"/>
      <c r="AK157" s="282"/>
      <c r="AL157" s="282"/>
      <c r="AM157" s="282"/>
      <c r="AN157" s="282"/>
      <c r="AO157" s="279"/>
    </row>
    <row r="158" spans="1:41" s="206" customFormat="1" ht="17.25" customHeight="1" x14ac:dyDescent="0.2">
      <c r="A158" s="423"/>
      <c r="B158" s="426"/>
      <c r="C158" s="284"/>
      <c r="D158" s="281"/>
      <c r="E158" s="281"/>
      <c r="F158" s="282"/>
      <c r="G158" s="282"/>
      <c r="H158" s="282"/>
      <c r="I158" s="282"/>
      <c r="J158" s="282"/>
      <c r="K158" s="282"/>
      <c r="L158" s="282"/>
      <c r="M158" s="282"/>
      <c r="N158" s="282"/>
      <c r="O158" s="282"/>
      <c r="P158" s="282"/>
      <c r="Q158" s="282"/>
      <c r="R158" s="282"/>
      <c r="S158" s="282"/>
      <c r="T158" s="282"/>
      <c r="U158" s="282"/>
      <c r="V158" s="282"/>
      <c r="W158" s="282"/>
      <c r="X158" s="282"/>
      <c r="Y158" s="282"/>
      <c r="Z158" s="282"/>
      <c r="AA158" s="282"/>
      <c r="AB158" s="282"/>
      <c r="AC158" s="282"/>
      <c r="AD158" s="282"/>
      <c r="AE158" s="282"/>
      <c r="AF158" s="282"/>
      <c r="AG158" s="282"/>
      <c r="AH158" s="282"/>
      <c r="AI158" s="282"/>
      <c r="AJ158" s="282"/>
      <c r="AK158" s="282"/>
      <c r="AL158" s="282"/>
      <c r="AM158" s="282"/>
      <c r="AN158" s="282"/>
      <c r="AO158" s="286"/>
    </row>
    <row r="159" spans="1:41" s="206" customFormat="1" ht="17.25" customHeight="1" thickBot="1" x14ac:dyDescent="0.25">
      <c r="A159" s="424"/>
      <c r="B159" s="427"/>
      <c r="C159" s="287"/>
      <c r="D159" s="288"/>
      <c r="E159" s="282"/>
      <c r="F159" s="282"/>
      <c r="G159" s="282"/>
      <c r="H159" s="282"/>
      <c r="I159" s="282"/>
      <c r="J159" s="282"/>
      <c r="K159" s="282"/>
      <c r="L159" s="282"/>
      <c r="M159" s="282"/>
      <c r="N159" s="282"/>
      <c r="O159" s="282"/>
      <c r="P159" s="282"/>
      <c r="Q159" s="282"/>
      <c r="R159" s="282"/>
      <c r="S159" s="282"/>
      <c r="T159" s="282"/>
      <c r="U159" s="282"/>
      <c r="V159" s="282"/>
      <c r="W159" s="282"/>
      <c r="X159" s="282"/>
      <c r="Y159" s="282"/>
      <c r="Z159" s="282"/>
      <c r="AA159" s="282"/>
      <c r="AB159" s="282"/>
      <c r="AC159" s="282"/>
      <c r="AD159" s="282"/>
      <c r="AE159" s="282"/>
      <c r="AF159" s="282"/>
      <c r="AG159" s="282"/>
      <c r="AH159" s="282"/>
      <c r="AI159" s="282"/>
      <c r="AJ159" s="282"/>
      <c r="AK159" s="282"/>
      <c r="AL159" s="282"/>
      <c r="AM159" s="282"/>
      <c r="AN159" s="282"/>
      <c r="AO159" s="279"/>
    </row>
    <row r="160" spans="1:41" s="206" customFormat="1" ht="17.25" customHeight="1" x14ac:dyDescent="0.2">
      <c r="A160" s="422"/>
      <c r="B160" s="425"/>
      <c r="C160" s="276"/>
      <c r="D160" s="277"/>
      <c r="E160" s="277"/>
      <c r="F160" s="278"/>
      <c r="G160" s="278"/>
      <c r="H160" s="278"/>
      <c r="I160" s="278"/>
      <c r="J160" s="278"/>
      <c r="K160" s="278"/>
      <c r="L160" s="278"/>
      <c r="M160" s="278"/>
      <c r="N160" s="278"/>
      <c r="O160" s="278"/>
      <c r="P160" s="278"/>
      <c r="Q160" s="278"/>
      <c r="R160" s="278"/>
      <c r="S160" s="278"/>
      <c r="T160" s="278"/>
      <c r="U160" s="278"/>
      <c r="V160" s="278"/>
      <c r="W160" s="278"/>
      <c r="X160" s="278"/>
      <c r="Y160" s="278"/>
      <c r="Z160" s="278"/>
      <c r="AA160" s="278"/>
      <c r="AB160" s="278"/>
      <c r="AC160" s="278"/>
      <c r="AD160" s="278"/>
      <c r="AE160" s="278"/>
      <c r="AF160" s="278"/>
      <c r="AG160" s="278"/>
      <c r="AH160" s="278"/>
      <c r="AI160" s="278"/>
      <c r="AJ160" s="278"/>
      <c r="AK160" s="278"/>
      <c r="AL160" s="278"/>
      <c r="AM160" s="278"/>
      <c r="AN160" s="278"/>
      <c r="AO160" s="279"/>
    </row>
    <row r="161" spans="1:41" s="206" customFormat="1" ht="17.25" customHeight="1" thickBot="1" x14ac:dyDescent="0.25">
      <c r="A161" s="423"/>
      <c r="B161" s="426"/>
      <c r="C161" s="280"/>
      <c r="D161" s="281"/>
      <c r="E161" s="282"/>
      <c r="F161" s="282"/>
      <c r="G161" s="282"/>
      <c r="H161" s="282"/>
      <c r="I161" s="282"/>
      <c r="J161" s="282"/>
      <c r="K161" s="282"/>
      <c r="L161" s="282"/>
      <c r="M161" s="282"/>
      <c r="N161" s="282"/>
      <c r="O161" s="282"/>
      <c r="P161" s="282"/>
      <c r="Q161" s="282"/>
      <c r="R161" s="282"/>
      <c r="S161" s="282"/>
      <c r="T161" s="282"/>
      <c r="U161" s="282"/>
      <c r="V161" s="282"/>
      <c r="W161" s="282"/>
      <c r="X161" s="282"/>
      <c r="Y161" s="282"/>
      <c r="Z161" s="282"/>
      <c r="AA161" s="282"/>
      <c r="AB161" s="282"/>
      <c r="AC161" s="282"/>
      <c r="AD161" s="282"/>
      <c r="AE161" s="282"/>
      <c r="AF161" s="282"/>
      <c r="AG161" s="282"/>
      <c r="AH161" s="282"/>
      <c r="AI161" s="282"/>
      <c r="AJ161" s="282"/>
      <c r="AK161" s="282"/>
      <c r="AL161" s="282"/>
      <c r="AM161" s="282"/>
      <c r="AN161" s="282"/>
      <c r="AO161" s="279"/>
    </row>
    <row r="162" spans="1:41" s="206" customFormat="1" ht="17.25" customHeight="1" x14ac:dyDescent="0.2">
      <c r="A162" s="423"/>
      <c r="B162" s="426"/>
      <c r="C162" s="284"/>
      <c r="D162" s="281"/>
      <c r="E162" s="281"/>
      <c r="F162" s="282"/>
      <c r="G162" s="282"/>
      <c r="H162" s="282"/>
      <c r="I162" s="282"/>
      <c r="J162" s="282"/>
      <c r="K162" s="282"/>
      <c r="L162" s="282"/>
      <c r="M162" s="282"/>
      <c r="N162" s="282"/>
      <c r="O162" s="282"/>
      <c r="P162" s="282"/>
      <c r="Q162" s="282"/>
      <c r="R162" s="282"/>
      <c r="S162" s="282"/>
      <c r="T162" s="282"/>
      <c r="U162" s="282"/>
      <c r="V162" s="282"/>
      <c r="W162" s="282"/>
      <c r="X162" s="282"/>
      <c r="Y162" s="282"/>
      <c r="Z162" s="282"/>
      <c r="AA162" s="282"/>
      <c r="AB162" s="282"/>
      <c r="AC162" s="282"/>
      <c r="AD162" s="282"/>
      <c r="AE162" s="282"/>
      <c r="AF162" s="282"/>
      <c r="AG162" s="282"/>
      <c r="AH162" s="282"/>
      <c r="AI162" s="282"/>
      <c r="AJ162" s="282"/>
      <c r="AK162" s="282"/>
      <c r="AL162" s="282"/>
      <c r="AM162" s="282"/>
      <c r="AN162" s="282"/>
      <c r="AO162" s="286"/>
    </row>
    <row r="163" spans="1:41" s="206" customFormat="1" ht="17.25" customHeight="1" thickBot="1" x14ac:dyDescent="0.25">
      <c r="A163" s="424"/>
      <c r="B163" s="427"/>
      <c r="C163" s="287"/>
      <c r="D163" s="288"/>
      <c r="E163" s="282"/>
      <c r="F163" s="282"/>
      <c r="G163" s="282"/>
      <c r="H163" s="282"/>
      <c r="I163" s="282"/>
      <c r="J163" s="282"/>
      <c r="K163" s="282"/>
      <c r="L163" s="282"/>
      <c r="M163" s="282"/>
      <c r="N163" s="282"/>
      <c r="O163" s="282"/>
      <c r="P163" s="282"/>
      <c r="Q163" s="282"/>
      <c r="R163" s="282"/>
      <c r="S163" s="282"/>
      <c r="T163" s="282"/>
      <c r="U163" s="282"/>
      <c r="V163" s="282"/>
      <c r="W163" s="282"/>
      <c r="X163" s="282"/>
      <c r="Y163" s="282"/>
      <c r="Z163" s="282"/>
      <c r="AA163" s="282"/>
      <c r="AB163" s="282"/>
      <c r="AC163" s="282"/>
      <c r="AD163" s="282"/>
      <c r="AE163" s="282"/>
      <c r="AF163" s="282"/>
      <c r="AG163" s="282"/>
      <c r="AH163" s="282"/>
      <c r="AI163" s="282"/>
      <c r="AJ163" s="282"/>
      <c r="AK163" s="282"/>
      <c r="AL163" s="282"/>
      <c r="AM163" s="282"/>
      <c r="AN163" s="282"/>
      <c r="AO163" s="279"/>
    </row>
    <row r="164" spans="1:41" s="206" customFormat="1" ht="17.25" customHeight="1" x14ac:dyDescent="0.2">
      <c r="A164" s="422"/>
      <c r="B164" s="425"/>
      <c r="C164" s="276"/>
      <c r="D164" s="277"/>
      <c r="E164" s="277"/>
      <c r="F164" s="278"/>
      <c r="G164" s="278"/>
      <c r="H164" s="278"/>
      <c r="I164" s="278"/>
      <c r="J164" s="278"/>
      <c r="K164" s="278"/>
      <c r="L164" s="278"/>
      <c r="M164" s="278"/>
      <c r="N164" s="278"/>
      <c r="O164" s="278"/>
      <c r="P164" s="278"/>
      <c r="Q164" s="278"/>
      <c r="R164" s="278"/>
      <c r="S164" s="278"/>
      <c r="T164" s="278"/>
      <c r="U164" s="278"/>
      <c r="V164" s="278"/>
      <c r="W164" s="278"/>
      <c r="X164" s="278"/>
      <c r="Y164" s="278"/>
      <c r="Z164" s="278"/>
      <c r="AA164" s="278"/>
      <c r="AB164" s="278"/>
      <c r="AC164" s="278"/>
      <c r="AD164" s="278"/>
      <c r="AE164" s="278"/>
      <c r="AF164" s="278"/>
      <c r="AG164" s="278"/>
      <c r="AH164" s="278"/>
      <c r="AI164" s="278"/>
      <c r="AJ164" s="278"/>
      <c r="AK164" s="278"/>
      <c r="AL164" s="278"/>
      <c r="AM164" s="278"/>
      <c r="AN164" s="278"/>
      <c r="AO164" s="279"/>
    </row>
    <row r="165" spans="1:41" s="206" customFormat="1" ht="17.25" customHeight="1" thickBot="1" x14ac:dyDescent="0.25">
      <c r="A165" s="423"/>
      <c r="B165" s="426"/>
      <c r="C165" s="280"/>
      <c r="D165" s="281"/>
      <c r="E165" s="282"/>
      <c r="F165" s="282"/>
      <c r="G165" s="282"/>
      <c r="H165" s="282"/>
      <c r="I165" s="282"/>
      <c r="J165" s="282"/>
      <c r="K165" s="282"/>
      <c r="L165" s="282"/>
      <c r="M165" s="282"/>
      <c r="N165" s="282"/>
      <c r="O165" s="282"/>
      <c r="P165" s="282"/>
      <c r="Q165" s="282"/>
      <c r="R165" s="282"/>
      <c r="S165" s="282"/>
      <c r="T165" s="282"/>
      <c r="U165" s="282"/>
      <c r="V165" s="282"/>
      <c r="W165" s="282"/>
      <c r="X165" s="282"/>
      <c r="Y165" s="282"/>
      <c r="Z165" s="282"/>
      <c r="AA165" s="282"/>
      <c r="AB165" s="282"/>
      <c r="AC165" s="282"/>
      <c r="AD165" s="282"/>
      <c r="AE165" s="282"/>
      <c r="AF165" s="282"/>
      <c r="AG165" s="282"/>
      <c r="AH165" s="282"/>
      <c r="AI165" s="282"/>
      <c r="AJ165" s="282"/>
      <c r="AK165" s="282"/>
      <c r="AL165" s="282"/>
      <c r="AM165" s="282"/>
      <c r="AN165" s="282"/>
      <c r="AO165" s="279"/>
    </row>
    <row r="166" spans="1:41" s="206" customFormat="1" ht="17.25" customHeight="1" x14ac:dyDescent="0.2">
      <c r="A166" s="423"/>
      <c r="B166" s="426"/>
      <c r="C166" s="284"/>
      <c r="D166" s="281"/>
      <c r="E166" s="281"/>
      <c r="F166" s="282"/>
      <c r="G166" s="282"/>
      <c r="H166" s="282"/>
      <c r="I166" s="282"/>
      <c r="J166" s="282"/>
      <c r="K166" s="282"/>
      <c r="L166" s="282"/>
      <c r="M166" s="282"/>
      <c r="N166" s="282"/>
      <c r="O166" s="282"/>
      <c r="P166" s="282"/>
      <c r="Q166" s="282"/>
      <c r="R166" s="282"/>
      <c r="S166" s="282"/>
      <c r="T166" s="282"/>
      <c r="U166" s="282"/>
      <c r="V166" s="282"/>
      <c r="W166" s="282"/>
      <c r="X166" s="282"/>
      <c r="Y166" s="282"/>
      <c r="Z166" s="282"/>
      <c r="AA166" s="282"/>
      <c r="AB166" s="282"/>
      <c r="AC166" s="282"/>
      <c r="AD166" s="282"/>
      <c r="AE166" s="282"/>
      <c r="AF166" s="282"/>
      <c r="AG166" s="282"/>
      <c r="AH166" s="282"/>
      <c r="AI166" s="282"/>
      <c r="AJ166" s="282"/>
      <c r="AK166" s="282"/>
      <c r="AL166" s="282"/>
      <c r="AM166" s="282"/>
      <c r="AN166" s="282"/>
      <c r="AO166" s="286"/>
    </row>
    <row r="167" spans="1:41" s="206" customFormat="1" ht="17.25" customHeight="1" thickBot="1" x14ac:dyDescent="0.25">
      <c r="A167" s="424"/>
      <c r="B167" s="427"/>
      <c r="C167" s="287"/>
      <c r="D167" s="288"/>
      <c r="E167" s="282"/>
      <c r="F167" s="282"/>
      <c r="G167" s="282"/>
      <c r="H167" s="282"/>
      <c r="I167" s="282"/>
      <c r="J167" s="282"/>
      <c r="K167" s="282"/>
      <c r="L167" s="282"/>
      <c r="M167" s="282"/>
      <c r="N167" s="282"/>
      <c r="O167" s="282"/>
      <c r="P167" s="282"/>
      <c r="Q167" s="282"/>
      <c r="R167" s="282"/>
      <c r="S167" s="282"/>
      <c r="T167" s="282"/>
      <c r="U167" s="282"/>
      <c r="V167" s="282"/>
      <c r="W167" s="282"/>
      <c r="X167" s="282"/>
      <c r="Y167" s="282"/>
      <c r="Z167" s="282"/>
      <c r="AA167" s="282"/>
      <c r="AB167" s="282"/>
      <c r="AC167" s="282"/>
      <c r="AD167" s="282"/>
      <c r="AE167" s="282"/>
      <c r="AF167" s="282"/>
      <c r="AG167" s="282"/>
      <c r="AH167" s="282"/>
      <c r="AI167" s="282"/>
      <c r="AJ167" s="282"/>
      <c r="AK167" s="282"/>
      <c r="AL167" s="282"/>
      <c r="AM167" s="282"/>
      <c r="AN167" s="282"/>
      <c r="AO167" s="279"/>
    </row>
    <row r="168" spans="1:41" s="206" customFormat="1" ht="17.25" customHeight="1" x14ac:dyDescent="0.2">
      <c r="A168" s="422"/>
      <c r="B168" s="425"/>
      <c r="C168" s="276"/>
      <c r="D168" s="277"/>
      <c r="E168" s="277"/>
      <c r="F168" s="278"/>
      <c r="G168" s="278"/>
      <c r="H168" s="278"/>
      <c r="I168" s="278"/>
      <c r="J168" s="278"/>
      <c r="K168" s="278"/>
      <c r="L168" s="278"/>
      <c r="M168" s="278"/>
      <c r="N168" s="278"/>
      <c r="O168" s="278"/>
      <c r="P168" s="278"/>
      <c r="Q168" s="278"/>
      <c r="R168" s="278"/>
      <c r="S168" s="278"/>
      <c r="T168" s="278"/>
      <c r="U168" s="278"/>
      <c r="V168" s="278"/>
      <c r="W168" s="278"/>
      <c r="X168" s="278"/>
      <c r="Y168" s="278"/>
      <c r="Z168" s="278"/>
      <c r="AA168" s="278"/>
      <c r="AB168" s="278"/>
      <c r="AC168" s="278"/>
      <c r="AD168" s="278"/>
      <c r="AE168" s="278"/>
      <c r="AF168" s="278"/>
      <c r="AG168" s="278"/>
      <c r="AH168" s="278"/>
      <c r="AI168" s="278"/>
      <c r="AJ168" s="278"/>
      <c r="AK168" s="278"/>
      <c r="AL168" s="278"/>
      <c r="AM168" s="278"/>
      <c r="AN168" s="278"/>
      <c r="AO168" s="279"/>
    </row>
    <row r="169" spans="1:41" s="206" customFormat="1" ht="17.25" customHeight="1" thickBot="1" x14ac:dyDescent="0.25">
      <c r="A169" s="423"/>
      <c r="B169" s="426"/>
      <c r="C169" s="280"/>
      <c r="D169" s="281"/>
      <c r="E169" s="282"/>
      <c r="F169" s="282"/>
      <c r="G169" s="282"/>
      <c r="H169" s="282"/>
      <c r="I169" s="282"/>
      <c r="J169" s="282"/>
      <c r="K169" s="282"/>
      <c r="L169" s="282"/>
      <c r="M169" s="282"/>
      <c r="N169" s="282"/>
      <c r="O169" s="282"/>
      <c r="P169" s="282"/>
      <c r="Q169" s="282"/>
      <c r="R169" s="282"/>
      <c r="S169" s="282"/>
      <c r="T169" s="282"/>
      <c r="U169" s="282"/>
      <c r="V169" s="282"/>
      <c r="W169" s="282"/>
      <c r="X169" s="282"/>
      <c r="Y169" s="282"/>
      <c r="Z169" s="282"/>
      <c r="AA169" s="282"/>
      <c r="AB169" s="282"/>
      <c r="AC169" s="282"/>
      <c r="AD169" s="282"/>
      <c r="AE169" s="282"/>
      <c r="AF169" s="282"/>
      <c r="AG169" s="282"/>
      <c r="AH169" s="282"/>
      <c r="AI169" s="282"/>
      <c r="AJ169" s="282"/>
      <c r="AK169" s="282"/>
      <c r="AL169" s="282"/>
      <c r="AM169" s="282"/>
      <c r="AN169" s="282"/>
      <c r="AO169" s="283"/>
    </row>
    <row r="170" spans="1:41" s="206" customFormat="1" ht="17.25" customHeight="1" thickBot="1" x14ac:dyDescent="0.25">
      <c r="A170" s="423"/>
      <c r="B170" s="426"/>
      <c r="C170" s="284"/>
      <c r="D170" s="281"/>
      <c r="E170" s="281"/>
      <c r="F170" s="282"/>
      <c r="G170" s="282"/>
      <c r="H170" s="282"/>
      <c r="I170" s="282"/>
      <c r="J170" s="282"/>
      <c r="K170" s="282"/>
      <c r="L170" s="282"/>
      <c r="M170" s="282"/>
      <c r="N170" s="282"/>
      <c r="O170" s="282"/>
      <c r="P170" s="282"/>
      <c r="Q170" s="282"/>
      <c r="R170" s="282"/>
      <c r="S170" s="282"/>
      <c r="T170" s="282"/>
      <c r="U170" s="282"/>
      <c r="V170" s="282"/>
      <c r="W170" s="282"/>
      <c r="X170" s="282"/>
      <c r="Y170" s="282"/>
      <c r="Z170" s="282"/>
      <c r="AA170" s="282"/>
      <c r="AB170" s="282"/>
      <c r="AC170" s="282"/>
      <c r="AD170" s="282"/>
      <c r="AE170" s="282"/>
      <c r="AF170" s="282"/>
      <c r="AG170" s="282"/>
      <c r="AH170" s="282"/>
      <c r="AI170" s="282"/>
      <c r="AJ170" s="282"/>
      <c r="AK170" s="282"/>
      <c r="AL170" s="282"/>
      <c r="AM170" s="282"/>
      <c r="AN170" s="282"/>
      <c r="AO170" s="291"/>
    </row>
    <row r="171" spans="1:41" s="206" customFormat="1" ht="17.25" customHeight="1" thickBot="1" x14ac:dyDescent="0.25">
      <c r="A171" s="424"/>
      <c r="B171" s="427"/>
      <c r="C171" s="287"/>
      <c r="D171" s="288"/>
      <c r="E171" s="289"/>
      <c r="F171" s="289"/>
      <c r="G171" s="289"/>
      <c r="H171" s="289"/>
      <c r="I171" s="289"/>
      <c r="J171" s="289"/>
      <c r="K171" s="289"/>
      <c r="L171" s="289"/>
      <c r="M171" s="289"/>
      <c r="N171" s="289"/>
      <c r="O171" s="289"/>
      <c r="P171" s="289"/>
      <c r="Q171" s="289"/>
      <c r="R171" s="289"/>
      <c r="S171" s="289"/>
      <c r="T171" s="289"/>
      <c r="U171" s="289"/>
      <c r="V171" s="289"/>
      <c r="W171" s="289"/>
      <c r="X171" s="289"/>
      <c r="Y171" s="289"/>
      <c r="Z171" s="289"/>
      <c r="AA171" s="289"/>
      <c r="AB171" s="289"/>
      <c r="AC171" s="289"/>
      <c r="AD171" s="289"/>
      <c r="AE171" s="289"/>
      <c r="AF171" s="289"/>
      <c r="AG171" s="289"/>
      <c r="AH171" s="289"/>
      <c r="AI171" s="289"/>
      <c r="AJ171" s="289"/>
      <c r="AK171" s="289"/>
      <c r="AL171" s="289"/>
      <c r="AM171" s="289"/>
      <c r="AN171" s="289"/>
      <c r="AO171" s="286"/>
    </row>
    <row r="172" spans="1:41" s="206" customFormat="1" ht="17.25" customHeight="1" thickBot="1" x14ac:dyDescent="0.25">
      <c r="A172" s="292"/>
      <c r="B172" s="293"/>
      <c r="C172" s="293"/>
      <c r="D172" s="293"/>
      <c r="E172" s="293"/>
      <c r="F172" s="293"/>
      <c r="G172" s="293"/>
      <c r="H172" s="293"/>
      <c r="I172" s="293"/>
      <c r="J172" s="293"/>
      <c r="K172" s="293"/>
      <c r="L172" s="293"/>
      <c r="M172" s="293"/>
      <c r="N172" s="293"/>
      <c r="O172" s="293"/>
      <c r="P172" s="293"/>
      <c r="Q172" s="293"/>
      <c r="R172" s="293"/>
      <c r="S172" s="293"/>
      <c r="T172" s="293"/>
      <c r="U172" s="293"/>
      <c r="V172" s="293"/>
      <c r="W172" s="293"/>
      <c r="X172" s="293"/>
      <c r="Y172" s="293"/>
      <c r="Z172" s="293"/>
      <c r="AA172" s="293"/>
      <c r="AB172" s="293"/>
      <c r="AC172" s="293"/>
      <c r="AD172" s="293"/>
      <c r="AE172" s="293"/>
      <c r="AF172" s="293"/>
      <c r="AG172" s="293"/>
      <c r="AH172" s="293"/>
      <c r="AI172" s="293"/>
      <c r="AJ172" s="293"/>
      <c r="AK172" s="293"/>
      <c r="AL172" s="293"/>
      <c r="AM172" s="293"/>
      <c r="AN172" s="293"/>
      <c r="AO172" s="279"/>
    </row>
    <row r="173" spans="1:41" s="206" customFormat="1" ht="17.25" customHeight="1" x14ac:dyDescent="0.2">
      <c r="A173" s="422"/>
      <c r="B173" s="425"/>
      <c r="C173" s="276"/>
      <c r="D173" s="277"/>
      <c r="E173" s="277"/>
      <c r="F173" s="278"/>
      <c r="G173" s="278"/>
      <c r="H173" s="278"/>
      <c r="I173" s="278"/>
      <c r="J173" s="278"/>
      <c r="K173" s="278"/>
      <c r="L173" s="278"/>
      <c r="M173" s="278"/>
      <c r="N173" s="278"/>
      <c r="O173" s="278"/>
      <c r="P173" s="278"/>
      <c r="Q173" s="278"/>
      <c r="R173" s="278"/>
      <c r="S173" s="278"/>
      <c r="T173" s="278"/>
      <c r="U173" s="278"/>
      <c r="V173" s="278"/>
      <c r="W173" s="278"/>
      <c r="X173" s="278"/>
      <c r="Y173" s="278"/>
      <c r="Z173" s="278"/>
      <c r="AA173" s="278"/>
      <c r="AB173" s="278"/>
      <c r="AC173" s="278"/>
      <c r="AD173" s="278"/>
      <c r="AE173" s="278"/>
      <c r="AF173" s="278"/>
      <c r="AG173" s="278"/>
      <c r="AH173" s="278"/>
      <c r="AI173" s="278"/>
      <c r="AJ173" s="278"/>
      <c r="AK173" s="278"/>
      <c r="AL173" s="278"/>
      <c r="AM173" s="278"/>
      <c r="AN173" s="278"/>
      <c r="AO173" s="279"/>
    </row>
    <row r="174" spans="1:41" s="206" customFormat="1" ht="17.25" customHeight="1" thickBot="1" x14ac:dyDescent="0.25">
      <c r="A174" s="423"/>
      <c r="B174" s="426"/>
      <c r="C174" s="280"/>
      <c r="D174" s="281"/>
      <c r="E174" s="282"/>
      <c r="F174" s="282"/>
      <c r="G174" s="282"/>
      <c r="H174" s="282"/>
      <c r="I174" s="282"/>
      <c r="J174" s="282"/>
      <c r="K174" s="282"/>
      <c r="L174" s="282"/>
      <c r="M174" s="282"/>
      <c r="N174" s="282"/>
      <c r="O174" s="282"/>
      <c r="P174" s="282"/>
      <c r="Q174" s="282"/>
      <c r="R174" s="282"/>
      <c r="S174" s="282"/>
      <c r="T174" s="282"/>
      <c r="U174" s="282"/>
      <c r="V174" s="282"/>
      <c r="W174" s="282"/>
      <c r="X174" s="282"/>
      <c r="Y174" s="282"/>
      <c r="Z174" s="282"/>
      <c r="AA174" s="282"/>
      <c r="AB174" s="282"/>
      <c r="AC174" s="282"/>
      <c r="AD174" s="282"/>
      <c r="AE174" s="282"/>
      <c r="AF174" s="282"/>
      <c r="AG174" s="282"/>
      <c r="AH174" s="282"/>
      <c r="AI174" s="282"/>
      <c r="AJ174" s="282"/>
      <c r="AK174" s="282"/>
      <c r="AL174" s="282"/>
      <c r="AM174" s="282"/>
      <c r="AN174" s="282"/>
      <c r="AO174" s="283"/>
    </row>
    <row r="175" spans="1:41" s="265" customFormat="1" ht="17.25" customHeight="1" thickBot="1" x14ac:dyDescent="0.25">
      <c r="A175" s="423"/>
      <c r="B175" s="426"/>
      <c r="C175" s="284"/>
      <c r="D175" s="281"/>
      <c r="E175" s="281"/>
      <c r="F175" s="282"/>
      <c r="G175" s="282"/>
      <c r="H175" s="282"/>
      <c r="I175" s="282"/>
      <c r="J175" s="282"/>
      <c r="K175" s="282"/>
      <c r="L175" s="282"/>
      <c r="M175" s="282"/>
      <c r="N175" s="282"/>
      <c r="O175" s="282"/>
      <c r="P175" s="282"/>
      <c r="Q175" s="282"/>
      <c r="R175" s="282"/>
      <c r="S175" s="282"/>
      <c r="T175" s="282"/>
      <c r="U175" s="282"/>
      <c r="V175" s="282"/>
      <c r="W175" s="282"/>
      <c r="X175" s="282"/>
      <c r="Y175" s="282"/>
      <c r="Z175" s="282"/>
      <c r="AA175" s="282"/>
      <c r="AB175" s="282"/>
      <c r="AC175" s="282"/>
      <c r="AD175" s="282"/>
      <c r="AE175" s="282"/>
      <c r="AF175" s="282"/>
      <c r="AG175" s="282"/>
      <c r="AH175" s="282"/>
      <c r="AI175" s="282"/>
      <c r="AJ175" s="282"/>
      <c r="AK175" s="282"/>
      <c r="AL175" s="282"/>
      <c r="AM175" s="282"/>
      <c r="AN175" s="282"/>
      <c r="AO175" s="294"/>
    </row>
    <row r="176" spans="1:41" ht="17.25" customHeight="1" thickBot="1" x14ac:dyDescent="0.25">
      <c r="A176" s="424"/>
      <c r="B176" s="427"/>
      <c r="C176" s="287"/>
      <c r="D176" s="288"/>
      <c r="E176" s="289"/>
      <c r="F176" s="289"/>
      <c r="G176" s="289"/>
      <c r="H176" s="289"/>
      <c r="I176" s="289"/>
      <c r="J176" s="289"/>
      <c r="K176" s="289"/>
      <c r="L176" s="289"/>
      <c r="M176" s="289"/>
      <c r="N176" s="289"/>
      <c r="O176" s="289"/>
      <c r="P176" s="289"/>
      <c r="Q176" s="289"/>
      <c r="R176" s="289"/>
      <c r="S176" s="289"/>
      <c r="T176" s="289"/>
      <c r="U176" s="289"/>
      <c r="V176" s="289"/>
      <c r="W176" s="289"/>
      <c r="X176" s="289"/>
      <c r="Y176" s="289"/>
      <c r="Z176" s="289"/>
      <c r="AA176" s="289"/>
      <c r="AB176" s="289"/>
      <c r="AC176" s="289"/>
      <c r="AD176" s="289"/>
      <c r="AE176" s="289"/>
      <c r="AF176" s="289"/>
      <c r="AG176" s="289"/>
      <c r="AH176" s="289"/>
      <c r="AI176" s="289"/>
      <c r="AJ176" s="289"/>
      <c r="AK176" s="289"/>
      <c r="AL176" s="289"/>
      <c r="AM176" s="289"/>
      <c r="AN176" s="289"/>
    </row>
    <row r="177" spans="1:40" ht="17.25" customHeight="1" thickBot="1" x14ac:dyDescent="0.25">
      <c r="A177" s="295"/>
      <c r="B177" s="296"/>
      <c r="C177" s="296"/>
      <c r="D177" s="297"/>
      <c r="E177" s="298">
        <f>E82+E84+E86+E88+E90+E92+E94+E96+E98+E100+E103+E105+E107+E109+E111+E113+E115+E117+E119+E121+E123+E125+E127+E129+E132+E134+E136+E138+E140+E142+E145+E147+E149+E151+E157+E159+E161+E163+E165+E167+E169+E171+E174+E176+E153+E155</f>
        <v>0</v>
      </c>
      <c r="F177" s="294">
        <f t="shared" ref="F177:AN177" si="35">F82+F84+F86+F88+F90+F92+F94+F96+F98+F100+F103+F105+F107+F109+F111+F113+F115+F117+F119+F121+F123+F125+F127+F129+F132+F134+F136+F138+F140+F142+F145+F147+F149+F151+F157+F159+F161+F163+F165+F167+F169+F171+F174+F176+F153+F155</f>
        <v>0</v>
      </c>
      <c r="G177" s="294">
        <f t="shared" si="35"/>
        <v>0</v>
      </c>
      <c r="H177" s="294">
        <f t="shared" si="35"/>
        <v>0</v>
      </c>
      <c r="I177" s="294">
        <f t="shared" si="35"/>
        <v>0</v>
      </c>
      <c r="J177" s="294">
        <f t="shared" si="35"/>
        <v>0</v>
      </c>
      <c r="K177" s="294">
        <f t="shared" si="35"/>
        <v>0</v>
      </c>
      <c r="L177" s="294">
        <f t="shared" si="35"/>
        <v>0</v>
      </c>
      <c r="M177" s="294">
        <f t="shared" si="35"/>
        <v>0</v>
      </c>
      <c r="N177" s="294">
        <f t="shared" si="35"/>
        <v>0</v>
      </c>
      <c r="O177" s="294">
        <f t="shared" si="35"/>
        <v>0</v>
      </c>
      <c r="P177" s="294">
        <f t="shared" si="35"/>
        <v>0</v>
      </c>
      <c r="Q177" s="294">
        <f t="shared" si="35"/>
        <v>0</v>
      </c>
      <c r="R177" s="294">
        <f t="shared" si="35"/>
        <v>0</v>
      </c>
      <c r="S177" s="294">
        <f t="shared" si="35"/>
        <v>0</v>
      </c>
      <c r="T177" s="294">
        <f t="shared" si="35"/>
        <v>0</v>
      </c>
      <c r="U177" s="294">
        <f t="shared" si="35"/>
        <v>0</v>
      </c>
      <c r="V177" s="294">
        <f t="shared" si="35"/>
        <v>0</v>
      </c>
      <c r="W177" s="294">
        <f t="shared" si="35"/>
        <v>0</v>
      </c>
      <c r="X177" s="294">
        <f t="shared" si="35"/>
        <v>0</v>
      </c>
      <c r="Y177" s="294">
        <f t="shared" si="35"/>
        <v>0</v>
      </c>
      <c r="Z177" s="294">
        <f t="shared" si="35"/>
        <v>0</v>
      </c>
      <c r="AA177" s="294">
        <f t="shared" si="35"/>
        <v>0</v>
      </c>
      <c r="AB177" s="294">
        <f t="shared" si="35"/>
        <v>0</v>
      </c>
      <c r="AC177" s="294">
        <f t="shared" si="35"/>
        <v>0</v>
      </c>
      <c r="AD177" s="294">
        <f t="shared" si="35"/>
        <v>0</v>
      </c>
      <c r="AE177" s="294">
        <f t="shared" si="35"/>
        <v>0</v>
      </c>
      <c r="AF177" s="294">
        <f t="shared" si="35"/>
        <v>0</v>
      </c>
      <c r="AG177" s="294">
        <f t="shared" si="35"/>
        <v>0</v>
      </c>
      <c r="AH177" s="294">
        <f t="shared" si="35"/>
        <v>0</v>
      </c>
      <c r="AI177" s="294">
        <f t="shared" si="35"/>
        <v>0</v>
      </c>
      <c r="AJ177" s="294">
        <f t="shared" si="35"/>
        <v>0</v>
      </c>
      <c r="AK177" s="294">
        <f t="shared" si="35"/>
        <v>0</v>
      </c>
      <c r="AL177" s="294">
        <f t="shared" si="35"/>
        <v>0</v>
      </c>
      <c r="AM177" s="294">
        <f t="shared" si="35"/>
        <v>0</v>
      </c>
      <c r="AN177" s="294">
        <f t="shared" si="35"/>
        <v>0</v>
      </c>
    </row>
  </sheetData>
  <mergeCells count="128">
    <mergeCell ref="D19:D20"/>
    <mergeCell ref="C17:C18"/>
    <mergeCell ref="C19:C20"/>
    <mergeCell ref="D21:D22"/>
    <mergeCell ref="A173:A176"/>
    <mergeCell ref="B173:B176"/>
    <mergeCell ref="A160:A163"/>
    <mergeCell ref="B160:B163"/>
    <mergeCell ref="A164:A167"/>
    <mergeCell ref="B164:B167"/>
    <mergeCell ref="A168:A171"/>
    <mergeCell ref="B168:B171"/>
    <mergeCell ref="A148:A151"/>
    <mergeCell ref="B148:B151"/>
    <mergeCell ref="A152:A155"/>
    <mergeCell ref="B152:B155"/>
    <mergeCell ref="A156:A159"/>
    <mergeCell ref="B156:B159"/>
    <mergeCell ref="A135:A138"/>
    <mergeCell ref="B135:B138"/>
    <mergeCell ref="A139:A142"/>
    <mergeCell ref="B139:B142"/>
    <mergeCell ref="A144:A147"/>
    <mergeCell ref="B144:B147"/>
    <mergeCell ref="A122:A125"/>
    <mergeCell ref="B122:B125"/>
    <mergeCell ref="A126:A129"/>
    <mergeCell ref="B126:B129"/>
    <mergeCell ref="A131:A134"/>
    <mergeCell ref="B131:B134"/>
    <mergeCell ref="A110:A113"/>
    <mergeCell ref="B110:B113"/>
    <mergeCell ref="A114:A117"/>
    <mergeCell ref="B114:B117"/>
    <mergeCell ref="A118:A121"/>
    <mergeCell ref="B118:B121"/>
    <mergeCell ref="A97:A100"/>
    <mergeCell ref="B97:B100"/>
    <mergeCell ref="A102:A105"/>
    <mergeCell ref="B102:B105"/>
    <mergeCell ref="A106:A109"/>
    <mergeCell ref="B106:B109"/>
    <mergeCell ref="A89:A92"/>
    <mergeCell ref="B89:B92"/>
    <mergeCell ref="A93:A96"/>
    <mergeCell ref="B93:B96"/>
    <mergeCell ref="AB79:AC79"/>
    <mergeCell ref="AG79:AH79"/>
    <mergeCell ref="AI79:AJ79"/>
    <mergeCell ref="B80:AO80"/>
    <mergeCell ref="A81:A84"/>
    <mergeCell ref="B81:B84"/>
    <mergeCell ref="G79:H79"/>
    <mergeCell ref="N79:O79"/>
    <mergeCell ref="P79:R79"/>
    <mergeCell ref="T79:U79"/>
    <mergeCell ref="V79:W79"/>
    <mergeCell ref="Z79:AA79"/>
    <mergeCell ref="C79:D79"/>
    <mergeCell ref="E79:F79"/>
    <mergeCell ref="A67:AO67"/>
    <mergeCell ref="A68:A71"/>
    <mergeCell ref="B68:B71"/>
    <mergeCell ref="A72:A75"/>
    <mergeCell ref="B72:B75"/>
    <mergeCell ref="AM79:AN79"/>
    <mergeCell ref="A85:A88"/>
    <mergeCell ref="B85:B88"/>
    <mergeCell ref="A59:A62"/>
    <mergeCell ref="B59:B62"/>
    <mergeCell ref="A63:A66"/>
    <mergeCell ref="B63:B66"/>
    <mergeCell ref="A42:AO42"/>
    <mergeCell ref="A43:A46"/>
    <mergeCell ref="B43:B46"/>
    <mergeCell ref="A47:A50"/>
    <mergeCell ref="B47:B50"/>
    <mergeCell ref="A51:A54"/>
    <mergeCell ref="B51:B54"/>
    <mergeCell ref="A13:A16"/>
    <mergeCell ref="B13:B16"/>
    <mergeCell ref="A17:A20"/>
    <mergeCell ref="B17:B20"/>
    <mergeCell ref="AH4:AI4"/>
    <mergeCell ref="A55:A58"/>
    <mergeCell ref="B55:B58"/>
    <mergeCell ref="A34:A37"/>
    <mergeCell ref="B34:B37"/>
    <mergeCell ref="A38:A41"/>
    <mergeCell ref="B38:B41"/>
    <mergeCell ref="A21:A24"/>
    <mergeCell ref="B21:B24"/>
    <mergeCell ref="A25:AO25"/>
    <mergeCell ref="A26:A29"/>
    <mergeCell ref="B26:B29"/>
    <mergeCell ref="A30:A33"/>
    <mergeCell ref="B30:B33"/>
    <mergeCell ref="AN4:AO4"/>
    <mergeCell ref="A5:AO5"/>
    <mergeCell ref="A8:AO8"/>
    <mergeCell ref="A9:A12"/>
    <mergeCell ref="D13:D14"/>
    <mergeCell ref="D15:D16"/>
    <mergeCell ref="AN3:AO3"/>
    <mergeCell ref="H4:I4"/>
    <mergeCell ref="O4:P4"/>
    <mergeCell ref="Q4:S4"/>
    <mergeCell ref="U4:V4"/>
    <mergeCell ref="AA4:AB4"/>
    <mergeCell ref="H3:I3"/>
    <mergeCell ref="O3:P3"/>
    <mergeCell ref="Q3:S3"/>
    <mergeCell ref="U3:V3"/>
    <mergeCell ref="W3:X4"/>
    <mergeCell ref="C15:C16"/>
    <mergeCell ref="C13:C14"/>
    <mergeCell ref="E17:E18"/>
    <mergeCell ref="B9:B12"/>
    <mergeCell ref="B3:B4"/>
    <mergeCell ref="AA3:AB3"/>
    <mergeCell ref="AC3:AD4"/>
    <mergeCell ref="AH3:AI3"/>
    <mergeCell ref="AJ3:AK4"/>
    <mergeCell ref="C9:C10"/>
    <mergeCell ref="C11:C12"/>
    <mergeCell ref="D9:D10"/>
    <mergeCell ref="D11:D12"/>
    <mergeCell ref="D17:D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3"/>
  <sheetViews>
    <sheetView topLeftCell="F57" zoomScale="66" zoomScaleNormal="66" workbookViewId="0">
      <selection activeCell="E92" sqref="E92:AO92"/>
    </sheetView>
  </sheetViews>
  <sheetFormatPr defaultColWidth="5.85546875" defaultRowHeight="15.75" x14ac:dyDescent="0.25"/>
  <cols>
    <col min="1" max="1" width="5.85546875" style="23"/>
    <col min="2" max="2" width="30.85546875" style="36" customWidth="1"/>
    <col min="3" max="3" width="11.42578125" style="23" customWidth="1"/>
    <col min="4" max="4" width="9.5703125" style="23" customWidth="1"/>
    <col min="5" max="5" width="9" style="23" customWidth="1"/>
    <col min="6" max="11" width="9.28515625" style="23" customWidth="1"/>
    <col min="12" max="13" width="9.28515625" style="24" customWidth="1"/>
    <col min="14" max="14" width="6.28515625" style="24" customWidth="1"/>
    <col min="15" max="15" width="9.28515625" style="24" customWidth="1"/>
    <col min="16" max="16" width="6.140625" style="24" customWidth="1"/>
    <col min="17" max="21" width="9.28515625" style="24" customWidth="1"/>
    <col min="22" max="41" width="9.28515625" style="23" customWidth="1"/>
    <col min="42" max="16384" width="5.85546875" style="23"/>
  </cols>
  <sheetData>
    <row r="1" spans="1:42" ht="26.25" customHeight="1" x14ac:dyDescent="0.25">
      <c r="B1" s="36" t="s">
        <v>47</v>
      </c>
      <c r="C1" s="23" t="s">
        <v>48</v>
      </c>
    </row>
    <row r="2" spans="1:42" ht="25.5" customHeight="1" thickBot="1" x14ac:dyDescent="0.3"/>
    <row r="3" spans="1:42" ht="39" customHeight="1" thickBot="1" x14ac:dyDescent="0.3">
      <c r="B3" s="336" t="s">
        <v>28</v>
      </c>
      <c r="C3" s="61" t="s">
        <v>52</v>
      </c>
      <c r="D3" s="62"/>
      <c r="E3" s="83"/>
      <c r="F3" s="58" t="s">
        <v>54</v>
      </c>
      <c r="G3" s="8"/>
      <c r="H3" s="320">
        <v>100</v>
      </c>
      <c r="I3" s="321"/>
      <c r="J3" s="61" t="s">
        <v>53</v>
      </c>
      <c r="K3" s="62"/>
      <c r="L3" s="83"/>
      <c r="M3" s="58" t="s">
        <v>54</v>
      </c>
      <c r="N3" s="8"/>
      <c r="O3" s="320"/>
      <c r="P3" s="321"/>
      <c r="Q3" s="322" t="s">
        <v>56</v>
      </c>
      <c r="R3" s="323"/>
      <c r="S3" s="324"/>
      <c r="T3" s="58" t="s">
        <v>54</v>
      </c>
      <c r="U3" s="320">
        <v>1</v>
      </c>
      <c r="V3" s="321"/>
      <c r="W3" s="342" t="s">
        <v>30</v>
      </c>
      <c r="X3" s="343"/>
      <c r="Y3" s="58" t="s">
        <v>54</v>
      </c>
      <c r="Z3" s="8"/>
      <c r="AA3" s="320">
        <v>1</v>
      </c>
      <c r="AB3" s="321"/>
      <c r="AC3" s="341"/>
      <c r="AD3" s="341"/>
      <c r="AE3" s="70"/>
      <c r="AF3" s="70"/>
      <c r="AG3" s="70"/>
      <c r="AH3" s="340"/>
      <c r="AI3" s="340"/>
      <c r="AJ3" s="341"/>
      <c r="AK3" s="341"/>
      <c r="AL3" s="70"/>
      <c r="AM3" s="70"/>
      <c r="AN3" s="340"/>
      <c r="AO3" s="340"/>
      <c r="AP3" s="71"/>
    </row>
    <row r="4" spans="1:42" ht="21.75" customHeight="1" thickBot="1" x14ac:dyDescent="0.3">
      <c r="B4" s="337"/>
      <c r="C4" s="60" t="s">
        <v>59</v>
      </c>
      <c r="D4" s="59"/>
      <c r="E4" s="38"/>
      <c r="F4" s="9" t="s">
        <v>55</v>
      </c>
      <c r="G4" s="10"/>
      <c r="H4" s="320">
        <v>1</v>
      </c>
      <c r="I4" s="321"/>
      <c r="J4" s="60" t="s">
        <v>60</v>
      </c>
      <c r="K4" s="59"/>
      <c r="L4" s="38"/>
      <c r="M4" s="9" t="s">
        <v>55</v>
      </c>
      <c r="N4" s="10"/>
      <c r="O4" s="320">
        <v>1</v>
      </c>
      <c r="P4" s="321"/>
      <c r="Q4" s="322" t="s">
        <v>57</v>
      </c>
      <c r="R4" s="323"/>
      <c r="S4" s="324"/>
      <c r="T4" s="9" t="s">
        <v>55</v>
      </c>
      <c r="U4" s="320">
        <v>1</v>
      </c>
      <c r="V4" s="321"/>
      <c r="W4" s="344"/>
      <c r="X4" s="345"/>
      <c r="Y4" s="9" t="s">
        <v>55</v>
      </c>
      <c r="Z4" s="10"/>
      <c r="AA4" s="320">
        <v>1</v>
      </c>
      <c r="AB4" s="321"/>
      <c r="AC4" s="341"/>
      <c r="AD4" s="341"/>
      <c r="AE4" s="72"/>
      <c r="AF4" s="72"/>
      <c r="AG4" s="72"/>
      <c r="AH4" s="340"/>
      <c r="AI4" s="340"/>
      <c r="AJ4" s="341"/>
      <c r="AK4" s="341"/>
      <c r="AL4" s="72"/>
      <c r="AM4" s="72"/>
      <c r="AN4" s="340"/>
      <c r="AO4" s="340"/>
      <c r="AP4" s="71"/>
    </row>
    <row r="5" spans="1:42" s="25" customFormat="1" ht="20.25" customHeight="1" thickBot="1" x14ac:dyDescent="0.3">
      <c r="A5" s="317" t="s">
        <v>0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9"/>
    </row>
    <row r="6" spans="1:42" s="34" customFormat="1" ht="85.5" customHeight="1" thickBot="1" x14ac:dyDescent="0.3">
      <c r="A6" s="27" t="s">
        <v>1</v>
      </c>
      <c r="B6" s="28" t="s">
        <v>2</v>
      </c>
      <c r="C6" s="29" t="s">
        <v>26</v>
      </c>
      <c r="D6" s="29" t="s">
        <v>46</v>
      </c>
      <c r="E6" s="29" t="s">
        <v>32</v>
      </c>
      <c r="F6" s="29" t="s">
        <v>3</v>
      </c>
      <c r="G6" s="29" t="s">
        <v>4</v>
      </c>
      <c r="H6" s="29" t="s">
        <v>5</v>
      </c>
      <c r="I6" s="29" t="s">
        <v>188</v>
      </c>
      <c r="J6" s="29" t="s">
        <v>31</v>
      </c>
      <c r="K6" s="29" t="s">
        <v>6</v>
      </c>
      <c r="L6" s="30" t="s">
        <v>37</v>
      </c>
      <c r="M6" s="30" t="s">
        <v>190</v>
      </c>
      <c r="N6" s="30" t="s">
        <v>189</v>
      </c>
      <c r="O6" s="30" t="s">
        <v>34</v>
      </c>
      <c r="P6" s="30" t="s">
        <v>36</v>
      </c>
      <c r="Q6" s="30" t="s">
        <v>35</v>
      </c>
      <c r="R6" s="30" t="s">
        <v>38</v>
      </c>
      <c r="S6" s="30" t="s">
        <v>205</v>
      </c>
      <c r="T6" s="30" t="s">
        <v>191</v>
      </c>
      <c r="U6" s="30" t="s">
        <v>45</v>
      </c>
      <c r="V6" s="29" t="s">
        <v>8</v>
      </c>
      <c r="W6" s="31" t="s">
        <v>9</v>
      </c>
      <c r="X6" s="32" t="s">
        <v>10</v>
      </c>
      <c r="Y6" s="32" t="s">
        <v>11</v>
      </c>
      <c r="Z6" s="33" t="s">
        <v>12</v>
      </c>
      <c r="AA6" s="29" t="s">
        <v>43</v>
      </c>
      <c r="AB6" s="29" t="s">
        <v>41</v>
      </c>
      <c r="AC6" s="29" t="s">
        <v>39</v>
      </c>
      <c r="AD6" s="29" t="s">
        <v>13</v>
      </c>
      <c r="AE6" s="29" t="s">
        <v>14</v>
      </c>
      <c r="AF6" s="29" t="s">
        <v>15</v>
      </c>
      <c r="AG6" s="29" t="s">
        <v>193</v>
      </c>
      <c r="AH6" s="29" t="s">
        <v>16</v>
      </c>
      <c r="AI6" s="29" t="s">
        <v>17</v>
      </c>
      <c r="AJ6" s="29" t="s">
        <v>18</v>
      </c>
      <c r="AK6" s="29" t="s">
        <v>19</v>
      </c>
      <c r="AL6" s="29" t="s">
        <v>20</v>
      </c>
      <c r="AM6" s="29" t="s">
        <v>21</v>
      </c>
      <c r="AN6" s="31" t="s">
        <v>22</v>
      </c>
      <c r="AO6" s="29" t="s">
        <v>192</v>
      </c>
    </row>
    <row r="7" spans="1:42" s="25" customFormat="1" ht="18.75" customHeight="1" thickBot="1" x14ac:dyDescent="0.3">
      <c r="A7" s="22">
        <v>1</v>
      </c>
      <c r="B7" s="35">
        <v>2</v>
      </c>
      <c r="C7" s="12">
        <f>B7+1</f>
        <v>3</v>
      </c>
      <c r="D7" s="12">
        <f t="shared" ref="D7:AB7" si="0">C7+1</f>
        <v>4</v>
      </c>
      <c r="E7" s="12">
        <f t="shared" si="0"/>
        <v>5</v>
      </c>
      <c r="F7" s="12">
        <f t="shared" si="0"/>
        <v>6</v>
      </c>
      <c r="G7" s="12">
        <f t="shared" si="0"/>
        <v>7</v>
      </c>
      <c r="H7" s="12">
        <f t="shared" si="0"/>
        <v>8</v>
      </c>
      <c r="I7" s="12">
        <f t="shared" si="0"/>
        <v>9</v>
      </c>
      <c r="J7" s="12">
        <f t="shared" si="0"/>
        <v>10</v>
      </c>
      <c r="K7" s="12">
        <f t="shared" si="0"/>
        <v>11</v>
      </c>
      <c r="L7" s="13">
        <f t="shared" si="0"/>
        <v>12</v>
      </c>
      <c r="M7" s="13">
        <f t="shared" si="0"/>
        <v>13</v>
      </c>
      <c r="N7" s="13">
        <f t="shared" si="0"/>
        <v>14</v>
      </c>
      <c r="O7" s="13">
        <f t="shared" si="0"/>
        <v>15</v>
      </c>
      <c r="P7" s="13">
        <f t="shared" si="0"/>
        <v>16</v>
      </c>
      <c r="Q7" s="13">
        <f t="shared" si="0"/>
        <v>17</v>
      </c>
      <c r="R7" s="13">
        <f t="shared" si="0"/>
        <v>18</v>
      </c>
      <c r="S7" s="13">
        <f t="shared" si="0"/>
        <v>19</v>
      </c>
      <c r="T7" s="13">
        <f t="shared" si="0"/>
        <v>20</v>
      </c>
      <c r="U7" s="13">
        <f t="shared" si="0"/>
        <v>21</v>
      </c>
      <c r="V7" s="13">
        <f t="shared" si="0"/>
        <v>22</v>
      </c>
      <c r="W7" s="13">
        <f t="shared" si="0"/>
        <v>23</v>
      </c>
      <c r="X7" s="13">
        <f t="shared" si="0"/>
        <v>24</v>
      </c>
      <c r="Y7" s="13">
        <f t="shared" si="0"/>
        <v>25</v>
      </c>
      <c r="Z7" s="13">
        <f t="shared" si="0"/>
        <v>26</v>
      </c>
      <c r="AA7" s="13">
        <f t="shared" si="0"/>
        <v>27</v>
      </c>
      <c r="AB7" s="13">
        <f t="shared" si="0"/>
        <v>28</v>
      </c>
      <c r="AC7" s="13">
        <f>AB7+1</f>
        <v>29</v>
      </c>
      <c r="AD7" s="13">
        <f t="shared" ref="AD7:AO7" si="1">AC7+1</f>
        <v>30</v>
      </c>
      <c r="AE7" s="13">
        <f t="shared" si="1"/>
        <v>31</v>
      </c>
      <c r="AF7" s="13">
        <f t="shared" si="1"/>
        <v>32</v>
      </c>
      <c r="AG7" s="13">
        <f t="shared" si="1"/>
        <v>33</v>
      </c>
      <c r="AH7" s="13">
        <f t="shared" si="1"/>
        <v>34</v>
      </c>
      <c r="AI7" s="13">
        <f t="shared" si="1"/>
        <v>35</v>
      </c>
      <c r="AJ7" s="13">
        <f t="shared" si="1"/>
        <v>36</v>
      </c>
      <c r="AK7" s="13">
        <f t="shared" si="1"/>
        <v>37</v>
      </c>
      <c r="AL7" s="13">
        <f t="shared" si="1"/>
        <v>38</v>
      </c>
      <c r="AM7" s="13">
        <f t="shared" si="1"/>
        <v>39</v>
      </c>
      <c r="AN7" s="13">
        <f t="shared" si="1"/>
        <v>40</v>
      </c>
      <c r="AO7" s="13">
        <f t="shared" si="1"/>
        <v>41</v>
      </c>
    </row>
    <row r="8" spans="1:42" s="26" customFormat="1" ht="18.75" customHeight="1" thickBot="1" x14ac:dyDescent="0.3">
      <c r="A8" s="317" t="s">
        <v>49</v>
      </c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9"/>
    </row>
    <row r="9" spans="1:42" s="101" customFormat="1" ht="18.75" customHeight="1" x14ac:dyDescent="0.25">
      <c r="A9" s="305"/>
      <c r="B9" s="308" t="s">
        <v>80</v>
      </c>
      <c r="C9" s="97" t="s">
        <v>63</v>
      </c>
      <c r="D9" s="98" t="s">
        <v>54</v>
      </c>
      <c r="E9" s="99">
        <v>80</v>
      </c>
      <c r="F9" s="99"/>
      <c r="G9" s="99"/>
      <c r="H9" s="99"/>
      <c r="I9" s="99">
        <v>50</v>
      </c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>
        <v>6</v>
      </c>
      <c r="X9" s="99"/>
      <c r="Y9" s="99"/>
      <c r="Z9" s="99"/>
      <c r="AA9" s="99"/>
      <c r="AB9" s="99"/>
      <c r="AC9" s="99"/>
      <c r="AD9" s="99"/>
      <c r="AE9" s="99"/>
      <c r="AF9" s="99">
        <v>80</v>
      </c>
      <c r="AG9" s="99"/>
      <c r="AH9" s="99"/>
      <c r="AI9" s="99"/>
      <c r="AJ9" s="99"/>
      <c r="AK9" s="99">
        <v>5</v>
      </c>
      <c r="AL9" s="99"/>
      <c r="AM9" s="99"/>
      <c r="AN9" s="99"/>
      <c r="AO9" s="100"/>
    </row>
    <row r="10" spans="1:42" s="101" customFormat="1" ht="18.75" customHeight="1" x14ac:dyDescent="0.25">
      <c r="A10" s="306"/>
      <c r="B10" s="309"/>
      <c r="C10" s="102"/>
      <c r="D10" s="103"/>
      <c r="E10" s="104">
        <f>E9*$H$3/1000</f>
        <v>8</v>
      </c>
      <c r="F10" s="104">
        <f t="shared" ref="F10:AO10" si="2">F9*$H$3/1000</f>
        <v>0</v>
      </c>
      <c r="G10" s="104">
        <f t="shared" si="2"/>
        <v>0</v>
      </c>
      <c r="H10" s="104">
        <f t="shared" si="2"/>
        <v>0</v>
      </c>
      <c r="I10" s="104">
        <f t="shared" si="2"/>
        <v>5</v>
      </c>
      <c r="J10" s="104">
        <f t="shared" si="2"/>
        <v>0</v>
      </c>
      <c r="K10" s="104">
        <f t="shared" si="2"/>
        <v>0</v>
      </c>
      <c r="L10" s="104">
        <f t="shared" si="2"/>
        <v>0</v>
      </c>
      <c r="M10" s="104">
        <f t="shared" si="2"/>
        <v>0</v>
      </c>
      <c r="N10" s="104">
        <f t="shared" si="2"/>
        <v>0</v>
      </c>
      <c r="O10" s="104">
        <f t="shared" si="2"/>
        <v>0</v>
      </c>
      <c r="P10" s="104">
        <f t="shared" si="2"/>
        <v>0</v>
      </c>
      <c r="Q10" s="104">
        <f t="shared" si="2"/>
        <v>0</v>
      </c>
      <c r="R10" s="104">
        <f t="shared" si="2"/>
        <v>0</v>
      </c>
      <c r="S10" s="104">
        <f t="shared" si="2"/>
        <v>0</v>
      </c>
      <c r="T10" s="104">
        <f t="shared" si="2"/>
        <v>0</v>
      </c>
      <c r="U10" s="104">
        <f t="shared" si="2"/>
        <v>0</v>
      </c>
      <c r="V10" s="104">
        <f t="shared" si="2"/>
        <v>0</v>
      </c>
      <c r="W10" s="104">
        <f t="shared" si="2"/>
        <v>0.6</v>
      </c>
      <c r="X10" s="104">
        <f t="shared" si="2"/>
        <v>0</v>
      </c>
      <c r="Y10" s="104">
        <f t="shared" si="2"/>
        <v>0</v>
      </c>
      <c r="Z10" s="104">
        <f t="shared" si="2"/>
        <v>0</v>
      </c>
      <c r="AA10" s="104">
        <f t="shared" si="2"/>
        <v>0</v>
      </c>
      <c r="AB10" s="104">
        <f t="shared" si="2"/>
        <v>0</v>
      </c>
      <c r="AC10" s="104">
        <f t="shared" si="2"/>
        <v>0</v>
      </c>
      <c r="AD10" s="104">
        <f t="shared" si="2"/>
        <v>0</v>
      </c>
      <c r="AE10" s="104">
        <f t="shared" si="2"/>
        <v>0</v>
      </c>
      <c r="AF10" s="104">
        <f t="shared" si="2"/>
        <v>8</v>
      </c>
      <c r="AG10" s="104">
        <f t="shared" si="2"/>
        <v>0</v>
      </c>
      <c r="AH10" s="104">
        <f t="shared" si="2"/>
        <v>0</v>
      </c>
      <c r="AI10" s="104">
        <f t="shared" si="2"/>
        <v>0</v>
      </c>
      <c r="AJ10" s="104">
        <f t="shared" si="2"/>
        <v>0</v>
      </c>
      <c r="AK10" s="104">
        <f t="shared" si="2"/>
        <v>0.5</v>
      </c>
      <c r="AL10" s="104">
        <f t="shared" si="2"/>
        <v>0</v>
      </c>
      <c r="AM10" s="104">
        <f t="shared" si="2"/>
        <v>0</v>
      </c>
      <c r="AN10" s="104">
        <f t="shared" si="2"/>
        <v>0</v>
      </c>
      <c r="AO10" s="104">
        <f t="shared" si="2"/>
        <v>0</v>
      </c>
    </row>
    <row r="11" spans="1:42" s="101" customFormat="1" ht="18.75" customHeight="1" x14ac:dyDescent="0.25">
      <c r="A11" s="306"/>
      <c r="B11" s="309"/>
      <c r="C11" s="105" t="s">
        <v>64</v>
      </c>
      <c r="D11" s="103" t="s">
        <v>58</v>
      </c>
      <c r="E11" s="109">
        <v>100</v>
      </c>
      <c r="F11" s="104"/>
      <c r="G11" s="104"/>
      <c r="H11" s="104"/>
      <c r="I11" s="104">
        <v>62</v>
      </c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>
        <v>7.5</v>
      </c>
      <c r="X11" s="104"/>
      <c r="Y11" s="104"/>
      <c r="Z11" s="104"/>
      <c r="AA11" s="104"/>
      <c r="AB11" s="104"/>
      <c r="AC11" s="104"/>
      <c r="AD11" s="104"/>
      <c r="AE11" s="104"/>
      <c r="AF11" s="104">
        <v>100</v>
      </c>
      <c r="AG11" s="104"/>
      <c r="AH11" s="104"/>
      <c r="AI11" s="104"/>
      <c r="AJ11" s="104"/>
      <c r="AK11" s="104">
        <v>5</v>
      </c>
      <c r="AL11" s="104"/>
      <c r="AM11" s="104"/>
      <c r="AN11" s="104"/>
      <c r="AO11" s="106"/>
    </row>
    <row r="12" spans="1:42" s="101" customFormat="1" ht="18.75" customHeight="1" thickBot="1" x14ac:dyDescent="0.3">
      <c r="A12" s="307"/>
      <c r="B12" s="310"/>
      <c r="C12" s="107"/>
      <c r="D12" s="108"/>
      <c r="E12" s="110">
        <f>E11*$H$4/1000</f>
        <v>0.1</v>
      </c>
      <c r="F12" s="110">
        <f t="shared" ref="F12:AO12" si="3">F11*$H$4/1000</f>
        <v>0</v>
      </c>
      <c r="G12" s="110">
        <f t="shared" si="3"/>
        <v>0</v>
      </c>
      <c r="H12" s="110">
        <f t="shared" si="3"/>
        <v>0</v>
      </c>
      <c r="I12" s="110">
        <f t="shared" si="3"/>
        <v>6.2E-2</v>
      </c>
      <c r="J12" s="110">
        <f t="shared" si="3"/>
        <v>0</v>
      </c>
      <c r="K12" s="110">
        <f t="shared" si="3"/>
        <v>0</v>
      </c>
      <c r="L12" s="110">
        <f t="shared" si="3"/>
        <v>0</v>
      </c>
      <c r="M12" s="110">
        <f t="shared" si="3"/>
        <v>0</v>
      </c>
      <c r="N12" s="110">
        <f t="shared" si="3"/>
        <v>0</v>
      </c>
      <c r="O12" s="110">
        <f t="shared" si="3"/>
        <v>0</v>
      </c>
      <c r="P12" s="110">
        <f t="shared" si="3"/>
        <v>0</v>
      </c>
      <c r="Q12" s="110">
        <f t="shared" si="3"/>
        <v>0</v>
      </c>
      <c r="R12" s="110">
        <f t="shared" si="3"/>
        <v>0</v>
      </c>
      <c r="S12" s="110">
        <f t="shared" si="3"/>
        <v>0</v>
      </c>
      <c r="T12" s="110">
        <f t="shared" si="3"/>
        <v>0</v>
      </c>
      <c r="U12" s="110">
        <f t="shared" si="3"/>
        <v>0</v>
      </c>
      <c r="V12" s="110">
        <f t="shared" si="3"/>
        <v>0</v>
      </c>
      <c r="W12" s="110">
        <f t="shared" si="3"/>
        <v>7.4999999999999997E-3</v>
      </c>
      <c r="X12" s="110">
        <f t="shared" si="3"/>
        <v>0</v>
      </c>
      <c r="Y12" s="110">
        <f t="shared" si="3"/>
        <v>0</v>
      </c>
      <c r="Z12" s="110">
        <f t="shared" si="3"/>
        <v>0</v>
      </c>
      <c r="AA12" s="110">
        <f t="shared" si="3"/>
        <v>0</v>
      </c>
      <c r="AB12" s="110">
        <f t="shared" si="3"/>
        <v>0</v>
      </c>
      <c r="AC12" s="110">
        <f t="shared" si="3"/>
        <v>0</v>
      </c>
      <c r="AD12" s="110">
        <f t="shared" si="3"/>
        <v>0</v>
      </c>
      <c r="AE12" s="110">
        <f t="shared" si="3"/>
        <v>0</v>
      </c>
      <c r="AF12" s="110">
        <f t="shared" si="3"/>
        <v>0.1</v>
      </c>
      <c r="AG12" s="110">
        <f t="shared" si="3"/>
        <v>0</v>
      </c>
      <c r="AH12" s="110">
        <f t="shared" si="3"/>
        <v>0</v>
      </c>
      <c r="AI12" s="110">
        <f t="shared" si="3"/>
        <v>0</v>
      </c>
      <c r="AJ12" s="110">
        <f t="shared" si="3"/>
        <v>0</v>
      </c>
      <c r="AK12" s="110">
        <f t="shared" si="3"/>
        <v>5.0000000000000001E-3</v>
      </c>
      <c r="AL12" s="110">
        <f t="shared" si="3"/>
        <v>0</v>
      </c>
      <c r="AM12" s="110">
        <f t="shared" si="3"/>
        <v>0</v>
      </c>
      <c r="AN12" s="110">
        <f t="shared" si="3"/>
        <v>0</v>
      </c>
      <c r="AO12" s="110">
        <f t="shared" si="3"/>
        <v>0</v>
      </c>
    </row>
    <row r="13" spans="1:42" s="25" customFormat="1" ht="18.75" customHeight="1" x14ac:dyDescent="0.25">
      <c r="A13" s="311"/>
      <c r="B13" s="314" t="s">
        <v>65</v>
      </c>
      <c r="C13" s="6">
        <v>15</v>
      </c>
      <c r="D13" s="14" t="s">
        <v>54</v>
      </c>
      <c r="E13" s="3"/>
      <c r="F13" s="3"/>
      <c r="G13" s="3"/>
      <c r="H13" s="3"/>
      <c r="I13" s="3"/>
      <c r="J13" s="3"/>
      <c r="K13" s="3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>
        <v>15</v>
      </c>
      <c r="AK13" s="3"/>
      <c r="AL13" s="3"/>
      <c r="AM13" s="3"/>
      <c r="AN13" s="3"/>
      <c r="AO13" s="4"/>
    </row>
    <row r="14" spans="1:42" s="25" customFormat="1" ht="18.75" customHeight="1" x14ac:dyDescent="0.25">
      <c r="A14" s="312"/>
      <c r="B14" s="315"/>
      <c r="C14" s="16"/>
      <c r="D14" s="17"/>
      <c r="E14" s="1">
        <f>E13*$H$3/1000</f>
        <v>0</v>
      </c>
      <c r="F14" s="1">
        <f t="shared" ref="F14:AO14" si="4">F13*$H$3/1000</f>
        <v>0</v>
      </c>
      <c r="G14" s="1">
        <f t="shared" si="4"/>
        <v>0</v>
      </c>
      <c r="H14" s="1">
        <f t="shared" si="4"/>
        <v>0</v>
      </c>
      <c r="I14" s="1">
        <f t="shared" si="4"/>
        <v>0</v>
      </c>
      <c r="J14" s="1">
        <f t="shared" si="4"/>
        <v>0</v>
      </c>
      <c r="K14" s="1">
        <f t="shared" si="4"/>
        <v>0</v>
      </c>
      <c r="L14" s="1">
        <f t="shared" si="4"/>
        <v>0</v>
      </c>
      <c r="M14" s="1">
        <f t="shared" si="4"/>
        <v>0</v>
      </c>
      <c r="N14" s="1">
        <f t="shared" si="4"/>
        <v>0</v>
      </c>
      <c r="O14" s="1">
        <f t="shared" si="4"/>
        <v>0</v>
      </c>
      <c r="P14" s="1">
        <f t="shared" si="4"/>
        <v>0</v>
      </c>
      <c r="Q14" s="1">
        <f t="shared" si="4"/>
        <v>0</v>
      </c>
      <c r="R14" s="1">
        <f t="shared" si="4"/>
        <v>0</v>
      </c>
      <c r="S14" s="1">
        <f t="shared" si="4"/>
        <v>0</v>
      </c>
      <c r="T14" s="1">
        <f t="shared" si="4"/>
        <v>0</v>
      </c>
      <c r="U14" s="1">
        <f t="shared" si="4"/>
        <v>0</v>
      </c>
      <c r="V14" s="1">
        <f t="shared" si="4"/>
        <v>0</v>
      </c>
      <c r="W14" s="1">
        <f t="shared" si="4"/>
        <v>0</v>
      </c>
      <c r="X14" s="1">
        <f t="shared" si="4"/>
        <v>0</v>
      </c>
      <c r="Y14" s="1">
        <f t="shared" si="4"/>
        <v>0</v>
      </c>
      <c r="Z14" s="1">
        <f t="shared" si="4"/>
        <v>0</v>
      </c>
      <c r="AA14" s="1">
        <f t="shared" si="4"/>
        <v>0</v>
      </c>
      <c r="AB14" s="1">
        <f t="shared" si="4"/>
        <v>0</v>
      </c>
      <c r="AC14" s="1">
        <f t="shared" si="4"/>
        <v>0</v>
      </c>
      <c r="AD14" s="1">
        <f t="shared" si="4"/>
        <v>0</v>
      </c>
      <c r="AE14" s="1">
        <f t="shared" si="4"/>
        <v>0</v>
      </c>
      <c r="AF14" s="1">
        <f t="shared" si="4"/>
        <v>0</v>
      </c>
      <c r="AG14" s="1">
        <f t="shared" si="4"/>
        <v>0</v>
      </c>
      <c r="AH14" s="1">
        <f t="shared" si="4"/>
        <v>0</v>
      </c>
      <c r="AI14" s="1">
        <f t="shared" si="4"/>
        <v>0</v>
      </c>
      <c r="AJ14" s="1">
        <f t="shared" si="4"/>
        <v>1.5</v>
      </c>
      <c r="AK14" s="1">
        <f t="shared" si="4"/>
        <v>0</v>
      </c>
      <c r="AL14" s="1">
        <f t="shared" si="4"/>
        <v>0</v>
      </c>
      <c r="AM14" s="1">
        <f t="shared" si="4"/>
        <v>0</v>
      </c>
      <c r="AN14" s="1">
        <f t="shared" si="4"/>
        <v>0</v>
      </c>
      <c r="AO14" s="1">
        <f t="shared" si="4"/>
        <v>0</v>
      </c>
    </row>
    <row r="15" spans="1:42" s="25" customFormat="1" ht="18.75" customHeight="1" x14ac:dyDescent="0.25">
      <c r="A15" s="312"/>
      <c r="B15" s="315"/>
      <c r="C15" s="7">
        <v>15</v>
      </c>
      <c r="D15" s="17" t="s">
        <v>58</v>
      </c>
      <c r="E15" s="2"/>
      <c r="F15" s="1"/>
      <c r="G15" s="1"/>
      <c r="H15" s="1"/>
      <c r="I15" s="1"/>
      <c r="J15" s="1"/>
      <c r="K15" s="1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>
        <v>15</v>
      </c>
      <c r="AK15" s="1"/>
      <c r="AL15" s="1"/>
      <c r="AM15" s="1"/>
      <c r="AN15" s="1"/>
      <c r="AO15" s="5"/>
    </row>
    <row r="16" spans="1:42" s="25" customFormat="1" ht="18.75" customHeight="1" thickBot="1" x14ac:dyDescent="0.3">
      <c r="A16" s="313"/>
      <c r="B16" s="316"/>
      <c r="C16" s="19"/>
      <c r="D16" s="20"/>
      <c r="E16" s="21">
        <f>E15*$H$4/1000</f>
        <v>0</v>
      </c>
      <c r="F16" s="21">
        <f t="shared" ref="F16:AO16" si="5">F15*$H$4/1000</f>
        <v>0</v>
      </c>
      <c r="G16" s="21">
        <f t="shared" si="5"/>
        <v>0</v>
      </c>
      <c r="H16" s="21">
        <f t="shared" si="5"/>
        <v>0</v>
      </c>
      <c r="I16" s="21">
        <f t="shared" si="5"/>
        <v>0</v>
      </c>
      <c r="J16" s="21">
        <f t="shared" si="5"/>
        <v>0</v>
      </c>
      <c r="K16" s="21">
        <f t="shared" si="5"/>
        <v>0</v>
      </c>
      <c r="L16" s="21">
        <f t="shared" si="5"/>
        <v>0</v>
      </c>
      <c r="M16" s="21">
        <f t="shared" si="5"/>
        <v>0</v>
      </c>
      <c r="N16" s="21">
        <f t="shared" si="5"/>
        <v>0</v>
      </c>
      <c r="O16" s="21">
        <f t="shared" si="5"/>
        <v>0</v>
      </c>
      <c r="P16" s="21">
        <f t="shared" si="5"/>
        <v>0</v>
      </c>
      <c r="Q16" s="21">
        <f t="shared" si="5"/>
        <v>0</v>
      </c>
      <c r="R16" s="21">
        <f t="shared" si="5"/>
        <v>0</v>
      </c>
      <c r="S16" s="21">
        <f t="shared" si="5"/>
        <v>0</v>
      </c>
      <c r="T16" s="21">
        <f t="shared" si="5"/>
        <v>0</v>
      </c>
      <c r="U16" s="21">
        <f t="shared" si="5"/>
        <v>0</v>
      </c>
      <c r="V16" s="21">
        <f t="shared" si="5"/>
        <v>0</v>
      </c>
      <c r="W16" s="21">
        <f t="shared" si="5"/>
        <v>0</v>
      </c>
      <c r="X16" s="21">
        <f t="shared" si="5"/>
        <v>0</v>
      </c>
      <c r="Y16" s="21">
        <f t="shared" si="5"/>
        <v>0</v>
      </c>
      <c r="Z16" s="21">
        <f t="shared" si="5"/>
        <v>0</v>
      </c>
      <c r="AA16" s="21">
        <f t="shared" si="5"/>
        <v>0</v>
      </c>
      <c r="AB16" s="21">
        <f t="shared" si="5"/>
        <v>0</v>
      </c>
      <c r="AC16" s="21">
        <f t="shared" si="5"/>
        <v>0</v>
      </c>
      <c r="AD16" s="21">
        <f t="shared" si="5"/>
        <v>0</v>
      </c>
      <c r="AE16" s="21">
        <f t="shared" si="5"/>
        <v>0</v>
      </c>
      <c r="AF16" s="21">
        <f t="shared" si="5"/>
        <v>0</v>
      </c>
      <c r="AG16" s="21">
        <f t="shared" si="5"/>
        <v>0</v>
      </c>
      <c r="AH16" s="21">
        <f t="shared" si="5"/>
        <v>0</v>
      </c>
      <c r="AI16" s="21">
        <f t="shared" si="5"/>
        <v>0</v>
      </c>
      <c r="AJ16" s="21">
        <f t="shared" si="5"/>
        <v>1.4999999999999999E-2</v>
      </c>
      <c r="AK16" s="21">
        <f t="shared" si="5"/>
        <v>0</v>
      </c>
      <c r="AL16" s="21">
        <f t="shared" si="5"/>
        <v>0</v>
      </c>
      <c r="AM16" s="21">
        <f t="shared" si="5"/>
        <v>0</v>
      </c>
      <c r="AN16" s="21">
        <f t="shared" si="5"/>
        <v>0</v>
      </c>
      <c r="AO16" s="21">
        <f t="shared" si="5"/>
        <v>0</v>
      </c>
    </row>
    <row r="17" spans="1:41" s="101" customFormat="1" ht="18.75" customHeight="1" x14ac:dyDescent="0.25">
      <c r="A17" s="305"/>
      <c r="B17" s="308" t="s">
        <v>78</v>
      </c>
      <c r="C17" s="97" t="s">
        <v>68</v>
      </c>
      <c r="D17" s="98" t="s">
        <v>54</v>
      </c>
      <c r="E17" s="99">
        <v>200</v>
      </c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>
        <v>15</v>
      </c>
      <c r="X17" s="99"/>
      <c r="Y17" s="99"/>
      <c r="Z17" s="99">
        <v>2</v>
      </c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100"/>
    </row>
    <row r="18" spans="1:41" s="101" customFormat="1" ht="18.75" customHeight="1" x14ac:dyDescent="0.25">
      <c r="A18" s="306"/>
      <c r="B18" s="309"/>
      <c r="C18" s="102"/>
      <c r="D18" s="103"/>
      <c r="E18" s="104">
        <f>E17*$H$3/1000</f>
        <v>20</v>
      </c>
      <c r="F18" s="104">
        <f t="shared" ref="F18:AO18" si="6">F17*$H$3/1000</f>
        <v>0</v>
      </c>
      <c r="G18" s="104">
        <f t="shared" si="6"/>
        <v>0</v>
      </c>
      <c r="H18" s="104">
        <f t="shared" si="6"/>
        <v>0</v>
      </c>
      <c r="I18" s="104">
        <f t="shared" si="6"/>
        <v>0</v>
      </c>
      <c r="J18" s="104">
        <f t="shared" si="6"/>
        <v>0</v>
      </c>
      <c r="K18" s="104">
        <f t="shared" si="6"/>
        <v>0</v>
      </c>
      <c r="L18" s="104">
        <f t="shared" si="6"/>
        <v>0</v>
      </c>
      <c r="M18" s="104">
        <f t="shared" si="6"/>
        <v>0</v>
      </c>
      <c r="N18" s="104">
        <f t="shared" si="6"/>
        <v>0</v>
      </c>
      <c r="O18" s="104">
        <f t="shared" si="6"/>
        <v>0</v>
      </c>
      <c r="P18" s="104">
        <f t="shared" si="6"/>
        <v>0</v>
      </c>
      <c r="Q18" s="104">
        <f t="shared" si="6"/>
        <v>0</v>
      </c>
      <c r="R18" s="104">
        <f t="shared" si="6"/>
        <v>0</v>
      </c>
      <c r="S18" s="104">
        <f t="shared" si="6"/>
        <v>0</v>
      </c>
      <c r="T18" s="104">
        <f t="shared" si="6"/>
        <v>0</v>
      </c>
      <c r="U18" s="104">
        <f t="shared" si="6"/>
        <v>0</v>
      </c>
      <c r="V18" s="104">
        <f t="shared" si="6"/>
        <v>0</v>
      </c>
      <c r="W18" s="104">
        <f t="shared" si="6"/>
        <v>1.5</v>
      </c>
      <c r="X18" s="104">
        <f t="shared" si="6"/>
        <v>0</v>
      </c>
      <c r="Y18" s="104">
        <f t="shared" si="6"/>
        <v>0</v>
      </c>
      <c r="Z18" s="104">
        <f t="shared" si="6"/>
        <v>0.2</v>
      </c>
      <c r="AA18" s="104">
        <f t="shared" si="6"/>
        <v>0</v>
      </c>
      <c r="AB18" s="104">
        <f t="shared" si="6"/>
        <v>0</v>
      </c>
      <c r="AC18" s="104">
        <f t="shared" si="6"/>
        <v>0</v>
      </c>
      <c r="AD18" s="104">
        <f t="shared" si="6"/>
        <v>0</v>
      </c>
      <c r="AE18" s="104">
        <f t="shared" si="6"/>
        <v>0</v>
      </c>
      <c r="AF18" s="104">
        <f t="shared" si="6"/>
        <v>0</v>
      </c>
      <c r="AG18" s="104">
        <f t="shared" si="6"/>
        <v>0</v>
      </c>
      <c r="AH18" s="104">
        <f t="shared" si="6"/>
        <v>0</v>
      </c>
      <c r="AI18" s="104">
        <f t="shared" si="6"/>
        <v>0</v>
      </c>
      <c r="AJ18" s="104">
        <f t="shared" si="6"/>
        <v>0</v>
      </c>
      <c r="AK18" s="104">
        <f t="shared" si="6"/>
        <v>0</v>
      </c>
      <c r="AL18" s="104">
        <f t="shared" si="6"/>
        <v>0</v>
      </c>
      <c r="AM18" s="104">
        <f t="shared" si="6"/>
        <v>0</v>
      </c>
      <c r="AN18" s="104">
        <f t="shared" si="6"/>
        <v>0</v>
      </c>
      <c r="AO18" s="104">
        <f t="shared" si="6"/>
        <v>0</v>
      </c>
    </row>
    <row r="19" spans="1:41" s="101" customFormat="1" ht="18.75" customHeight="1" x14ac:dyDescent="0.25">
      <c r="A19" s="306"/>
      <c r="B19" s="309"/>
      <c r="C19" s="105" t="s">
        <v>68</v>
      </c>
      <c r="D19" s="103" t="s">
        <v>58</v>
      </c>
      <c r="E19" s="109">
        <v>200</v>
      </c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>
        <v>15</v>
      </c>
      <c r="X19" s="104"/>
      <c r="Y19" s="104"/>
      <c r="Z19" s="104">
        <v>2</v>
      </c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6"/>
    </row>
    <row r="20" spans="1:41" s="101" customFormat="1" ht="18.75" customHeight="1" thickBot="1" x14ac:dyDescent="0.3">
      <c r="A20" s="307"/>
      <c r="B20" s="310"/>
      <c r="C20" s="107"/>
      <c r="D20" s="108"/>
      <c r="E20" s="110">
        <f>E19*$H$4/1000</f>
        <v>0.2</v>
      </c>
      <c r="F20" s="110">
        <f t="shared" ref="F20:AO20" si="7">F19*$H$4/1000</f>
        <v>0</v>
      </c>
      <c r="G20" s="110">
        <f t="shared" si="7"/>
        <v>0</v>
      </c>
      <c r="H20" s="110">
        <f t="shared" si="7"/>
        <v>0</v>
      </c>
      <c r="I20" s="110">
        <f t="shared" si="7"/>
        <v>0</v>
      </c>
      <c r="J20" s="110">
        <f t="shared" si="7"/>
        <v>0</v>
      </c>
      <c r="K20" s="110">
        <f t="shared" si="7"/>
        <v>0</v>
      </c>
      <c r="L20" s="110">
        <f t="shared" si="7"/>
        <v>0</v>
      </c>
      <c r="M20" s="110">
        <f t="shared" si="7"/>
        <v>0</v>
      </c>
      <c r="N20" s="110">
        <f t="shared" si="7"/>
        <v>0</v>
      </c>
      <c r="O20" s="110">
        <f t="shared" si="7"/>
        <v>0</v>
      </c>
      <c r="P20" s="110">
        <f t="shared" si="7"/>
        <v>0</v>
      </c>
      <c r="Q20" s="110">
        <f t="shared" si="7"/>
        <v>0</v>
      </c>
      <c r="R20" s="110">
        <f t="shared" si="7"/>
        <v>0</v>
      </c>
      <c r="S20" s="110">
        <f t="shared" si="7"/>
        <v>0</v>
      </c>
      <c r="T20" s="110">
        <f t="shared" si="7"/>
        <v>0</v>
      </c>
      <c r="U20" s="110">
        <f t="shared" si="7"/>
        <v>0</v>
      </c>
      <c r="V20" s="110">
        <f t="shared" si="7"/>
        <v>0</v>
      </c>
      <c r="W20" s="110">
        <f t="shared" si="7"/>
        <v>1.4999999999999999E-2</v>
      </c>
      <c r="X20" s="110">
        <f t="shared" si="7"/>
        <v>0</v>
      </c>
      <c r="Y20" s="110">
        <f t="shared" si="7"/>
        <v>0</v>
      </c>
      <c r="Z20" s="110">
        <f t="shared" si="7"/>
        <v>2E-3</v>
      </c>
      <c r="AA20" s="110">
        <f t="shared" si="7"/>
        <v>0</v>
      </c>
      <c r="AB20" s="110">
        <f t="shared" si="7"/>
        <v>0</v>
      </c>
      <c r="AC20" s="110">
        <f t="shared" si="7"/>
        <v>0</v>
      </c>
      <c r="AD20" s="110">
        <f t="shared" si="7"/>
        <v>0</v>
      </c>
      <c r="AE20" s="110">
        <f t="shared" si="7"/>
        <v>0</v>
      </c>
      <c r="AF20" s="110">
        <f t="shared" si="7"/>
        <v>0</v>
      </c>
      <c r="AG20" s="110">
        <f t="shared" si="7"/>
        <v>0</v>
      </c>
      <c r="AH20" s="110">
        <f t="shared" si="7"/>
        <v>0</v>
      </c>
      <c r="AI20" s="110">
        <f t="shared" si="7"/>
        <v>0</v>
      </c>
      <c r="AJ20" s="110">
        <f t="shared" si="7"/>
        <v>0</v>
      </c>
      <c r="AK20" s="110">
        <f t="shared" si="7"/>
        <v>0</v>
      </c>
      <c r="AL20" s="110">
        <f t="shared" si="7"/>
        <v>0</v>
      </c>
      <c r="AM20" s="110">
        <f t="shared" si="7"/>
        <v>0</v>
      </c>
      <c r="AN20" s="110">
        <f t="shared" si="7"/>
        <v>0</v>
      </c>
      <c r="AO20" s="110">
        <f t="shared" si="7"/>
        <v>0</v>
      </c>
    </row>
    <row r="21" spans="1:41" s="25" customFormat="1" ht="18.75" customHeight="1" x14ac:dyDescent="0.25">
      <c r="A21" s="311"/>
      <c r="B21" s="314" t="s">
        <v>69</v>
      </c>
      <c r="C21" s="6">
        <v>75</v>
      </c>
      <c r="D21" s="14" t="s">
        <v>54</v>
      </c>
      <c r="E21" s="3"/>
      <c r="F21" s="3">
        <v>50</v>
      </c>
      <c r="G21" s="3">
        <v>25</v>
      </c>
      <c r="H21" s="3"/>
      <c r="I21" s="3"/>
      <c r="J21" s="3"/>
      <c r="K21" s="3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4"/>
    </row>
    <row r="22" spans="1:41" s="25" customFormat="1" ht="18.75" customHeight="1" x14ac:dyDescent="0.25">
      <c r="A22" s="312"/>
      <c r="B22" s="315"/>
      <c r="C22" s="16"/>
      <c r="D22" s="17"/>
      <c r="E22" s="1">
        <f>E21*$H$3/1000</f>
        <v>0</v>
      </c>
      <c r="F22" s="1">
        <f t="shared" ref="F22:AO22" si="8">F21*$H$3/1000</f>
        <v>5</v>
      </c>
      <c r="G22" s="1">
        <f t="shared" si="8"/>
        <v>2.5</v>
      </c>
      <c r="H22" s="1">
        <f t="shared" si="8"/>
        <v>0</v>
      </c>
      <c r="I22" s="1">
        <f t="shared" si="8"/>
        <v>0</v>
      </c>
      <c r="J22" s="1">
        <f t="shared" si="8"/>
        <v>0</v>
      </c>
      <c r="K22" s="1">
        <f t="shared" si="8"/>
        <v>0</v>
      </c>
      <c r="L22" s="1">
        <f t="shared" si="8"/>
        <v>0</v>
      </c>
      <c r="M22" s="1">
        <f t="shared" si="8"/>
        <v>0</v>
      </c>
      <c r="N22" s="1">
        <f t="shared" si="8"/>
        <v>0</v>
      </c>
      <c r="O22" s="1">
        <f t="shared" si="8"/>
        <v>0</v>
      </c>
      <c r="P22" s="1">
        <f t="shared" si="8"/>
        <v>0</v>
      </c>
      <c r="Q22" s="1">
        <f t="shared" si="8"/>
        <v>0</v>
      </c>
      <c r="R22" s="1">
        <f t="shared" si="8"/>
        <v>0</v>
      </c>
      <c r="S22" s="1">
        <f t="shared" si="8"/>
        <v>0</v>
      </c>
      <c r="T22" s="1">
        <f t="shared" si="8"/>
        <v>0</v>
      </c>
      <c r="U22" s="1">
        <f t="shared" si="8"/>
        <v>0</v>
      </c>
      <c r="V22" s="1">
        <f t="shared" si="8"/>
        <v>0</v>
      </c>
      <c r="W22" s="1">
        <f t="shared" si="8"/>
        <v>0</v>
      </c>
      <c r="X22" s="1">
        <f t="shared" si="8"/>
        <v>0</v>
      </c>
      <c r="Y22" s="1">
        <f t="shared" si="8"/>
        <v>0</v>
      </c>
      <c r="Z22" s="1">
        <f t="shared" si="8"/>
        <v>0</v>
      </c>
      <c r="AA22" s="1">
        <f t="shared" si="8"/>
        <v>0</v>
      </c>
      <c r="AB22" s="1">
        <f t="shared" si="8"/>
        <v>0</v>
      </c>
      <c r="AC22" s="1">
        <f t="shared" si="8"/>
        <v>0</v>
      </c>
      <c r="AD22" s="1">
        <f t="shared" si="8"/>
        <v>0</v>
      </c>
      <c r="AE22" s="1">
        <f t="shared" si="8"/>
        <v>0</v>
      </c>
      <c r="AF22" s="1">
        <f t="shared" si="8"/>
        <v>0</v>
      </c>
      <c r="AG22" s="1">
        <f t="shared" si="8"/>
        <v>0</v>
      </c>
      <c r="AH22" s="1">
        <f t="shared" si="8"/>
        <v>0</v>
      </c>
      <c r="AI22" s="1">
        <f t="shared" si="8"/>
        <v>0</v>
      </c>
      <c r="AJ22" s="1">
        <f t="shared" si="8"/>
        <v>0</v>
      </c>
      <c r="AK22" s="1">
        <f t="shared" si="8"/>
        <v>0</v>
      </c>
      <c r="AL22" s="1">
        <f t="shared" si="8"/>
        <v>0</v>
      </c>
      <c r="AM22" s="1">
        <f t="shared" si="8"/>
        <v>0</v>
      </c>
      <c r="AN22" s="1">
        <f t="shared" si="8"/>
        <v>0</v>
      </c>
      <c r="AO22" s="1">
        <f t="shared" si="8"/>
        <v>0</v>
      </c>
    </row>
    <row r="23" spans="1:41" s="25" customFormat="1" ht="18.75" customHeight="1" x14ac:dyDescent="0.25">
      <c r="A23" s="312"/>
      <c r="B23" s="315"/>
      <c r="C23" s="7">
        <v>75</v>
      </c>
      <c r="D23" s="17" t="s">
        <v>58</v>
      </c>
      <c r="E23" s="2"/>
      <c r="F23" s="1">
        <v>50</v>
      </c>
      <c r="G23" s="1">
        <v>25</v>
      </c>
      <c r="H23" s="1"/>
      <c r="I23" s="1"/>
      <c r="J23" s="1"/>
      <c r="K23" s="1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5"/>
    </row>
    <row r="24" spans="1:41" s="25" customFormat="1" ht="18.75" customHeight="1" thickBot="1" x14ac:dyDescent="0.3">
      <c r="A24" s="313"/>
      <c r="B24" s="316"/>
      <c r="C24" s="19"/>
      <c r="D24" s="20"/>
      <c r="E24" s="21">
        <f>E23*$H$4/1000</f>
        <v>0</v>
      </c>
      <c r="F24" s="21">
        <f t="shared" ref="F24:AO24" si="9">F23*$H$4/1000</f>
        <v>0.05</v>
      </c>
      <c r="G24" s="21">
        <f t="shared" si="9"/>
        <v>2.5000000000000001E-2</v>
      </c>
      <c r="H24" s="21">
        <f t="shared" si="9"/>
        <v>0</v>
      </c>
      <c r="I24" s="21">
        <f t="shared" si="9"/>
        <v>0</v>
      </c>
      <c r="J24" s="21">
        <f t="shared" si="9"/>
        <v>0</v>
      </c>
      <c r="K24" s="21">
        <f t="shared" si="9"/>
        <v>0</v>
      </c>
      <c r="L24" s="21">
        <f t="shared" si="9"/>
        <v>0</v>
      </c>
      <c r="M24" s="21">
        <f t="shared" si="9"/>
        <v>0</v>
      </c>
      <c r="N24" s="21">
        <f t="shared" si="9"/>
        <v>0</v>
      </c>
      <c r="O24" s="21">
        <f t="shared" si="9"/>
        <v>0</v>
      </c>
      <c r="P24" s="21">
        <f t="shared" si="9"/>
        <v>0</v>
      </c>
      <c r="Q24" s="21">
        <f t="shared" si="9"/>
        <v>0</v>
      </c>
      <c r="R24" s="21">
        <f t="shared" si="9"/>
        <v>0</v>
      </c>
      <c r="S24" s="21">
        <f t="shared" si="9"/>
        <v>0</v>
      </c>
      <c r="T24" s="21">
        <f t="shared" si="9"/>
        <v>0</v>
      </c>
      <c r="U24" s="21">
        <f t="shared" si="9"/>
        <v>0</v>
      </c>
      <c r="V24" s="21">
        <f t="shared" si="9"/>
        <v>0</v>
      </c>
      <c r="W24" s="21">
        <f t="shared" si="9"/>
        <v>0</v>
      </c>
      <c r="X24" s="21">
        <f t="shared" si="9"/>
        <v>0</v>
      </c>
      <c r="Y24" s="21">
        <f t="shared" si="9"/>
        <v>0</v>
      </c>
      <c r="Z24" s="21">
        <f t="shared" si="9"/>
        <v>0</v>
      </c>
      <c r="AA24" s="21">
        <f t="shared" si="9"/>
        <v>0</v>
      </c>
      <c r="AB24" s="21">
        <f t="shared" si="9"/>
        <v>0</v>
      </c>
      <c r="AC24" s="21">
        <f t="shared" si="9"/>
        <v>0</v>
      </c>
      <c r="AD24" s="21">
        <f t="shared" si="9"/>
        <v>0</v>
      </c>
      <c r="AE24" s="21">
        <f t="shared" si="9"/>
        <v>0</v>
      </c>
      <c r="AF24" s="21">
        <f t="shared" si="9"/>
        <v>0</v>
      </c>
      <c r="AG24" s="21">
        <f t="shared" si="9"/>
        <v>0</v>
      </c>
      <c r="AH24" s="21">
        <f t="shared" si="9"/>
        <v>0</v>
      </c>
      <c r="AI24" s="21">
        <f t="shared" si="9"/>
        <v>0</v>
      </c>
      <c r="AJ24" s="21">
        <f t="shared" si="9"/>
        <v>0</v>
      </c>
      <c r="AK24" s="21">
        <f t="shared" si="9"/>
        <v>0</v>
      </c>
      <c r="AL24" s="21">
        <f t="shared" si="9"/>
        <v>0</v>
      </c>
      <c r="AM24" s="21">
        <f t="shared" si="9"/>
        <v>0</v>
      </c>
      <c r="AN24" s="21">
        <f t="shared" si="9"/>
        <v>0</v>
      </c>
      <c r="AO24" s="21">
        <f t="shared" si="9"/>
        <v>0</v>
      </c>
    </row>
    <row r="25" spans="1:41" s="26" customFormat="1" ht="18.75" customHeight="1" thickBot="1" x14ac:dyDescent="0.3">
      <c r="A25" s="317" t="s">
        <v>50</v>
      </c>
      <c r="B25" s="318"/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9"/>
    </row>
    <row r="26" spans="1:41" s="101" customFormat="1" ht="18.75" customHeight="1" x14ac:dyDescent="0.25">
      <c r="A26" s="305"/>
      <c r="B26" s="308" t="s">
        <v>81</v>
      </c>
      <c r="C26" s="97" t="s">
        <v>93</v>
      </c>
      <c r="D26" s="98" t="s">
        <v>54</v>
      </c>
      <c r="E26" s="99">
        <v>42</v>
      </c>
      <c r="F26" s="99"/>
      <c r="G26" s="99"/>
      <c r="H26" s="99"/>
      <c r="I26" s="99"/>
      <c r="J26" s="99">
        <v>12</v>
      </c>
      <c r="K26" s="99"/>
      <c r="L26" s="99"/>
      <c r="M26" s="99">
        <v>6</v>
      </c>
      <c r="N26" s="99">
        <v>0.1</v>
      </c>
      <c r="O26" s="99"/>
      <c r="P26" s="99"/>
      <c r="Q26" s="99"/>
      <c r="R26" s="99"/>
      <c r="S26" s="99"/>
      <c r="T26" s="99">
        <v>5</v>
      </c>
      <c r="U26" s="99"/>
      <c r="V26" s="99">
        <v>15</v>
      </c>
      <c r="W26" s="99">
        <v>17</v>
      </c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>
        <v>114</v>
      </c>
      <c r="AI26" s="99">
        <v>6</v>
      </c>
      <c r="AJ26" s="99"/>
      <c r="AK26" s="99">
        <v>6</v>
      </c>
      <c r="AL26" s="99"/>
      <c r="AM26" s="112">
        <v>0.2</v>
      </c>
      <c r="AN26" s="99"/>
      <c r="AO26" s="100">
        <v>2</v>
      </c>
    </row>
    <row r="27" spans="1:41" s="101" customFormat="1" ht="18.75" customHeight="1" x14ac:dyDescent="0.25">
      <c r="A27" s="306"/>
      <c r="B27" s="309"/>
      <c r="C27" s="102"/>
      <c r="D27" s="103"/>
      <c r="E27" s="104">
        <f>E26*$O$3/1000</f>
        <v>0</v>
      </c>
      <c r="F27" s="104">
        <f t="shared" ref="F27:AO27" si="10">F26*$O$3/1000</f>
        <v>0</v>
      </c>
      <c r="G27" s="104">
        <f t="shared" si="10"/>
        <v>0</v>
      </c>
      <c r="H27" s="104">
        <f t="shared" si="10"/>
        <v>0</v>
      </c>
      <c r="I27" s="104">
        <f t="shared" si="10"/>
        <v>0</v>
      </c>
      <c r="J27" s="104">
        <f>J26*$O$3/1000</f>
        <v>0</v>
      </c>
      <c r="K27" s="104">
        <f t="shared" si="10"/>
        <v>0</v>
      </c>
      <c r="L27" s="104">
        <f t="shared" si="10"/>
        <v>0</v>
      </c>
      <c r="M27" s="104">
        <f t="shared" si="10"/>
        <v>0</v>
      </c>
      <c r="N27" s="104">
        <f t="shared" si="10"/>
        <v>0</v>
      </c>
      <c r="O27" s="104">
        <f t="shared" si="10"/>
        <v>0</v>
      </c>
      <c r="P27" s="104">
        <f t="shared" si="10"/>
        <v>0</v>
      </c>
      <c r="Q27" s="104">
        <f t="shared" si="10"/>
        <v>0</v>
      </c>
      <c r="R27" s="104">
        <f t="shared" si="10"/>
        <v>0</v>
      </c>
      <c r="S27" s="104">
        <f t="shared" si="10"/>
        <v>0</v>
      </c>
      <c r="T27" s="104">
        <f t="shared" si="10"/>
        <v>0</v>
      </c>
      <c r="U27" s="104">
        <f t="shared" si="10"/>
        <v>0</v>
      </c>
      <c r="V27" s="104">
        <f t="shared" si="10"/>
        <v>0</v>
      </c>
      <c r="W27" s="104">
        <f t="shared" si="10"/>
        <v>0</v>
      </c>
      <c r="X27" s="104">
        <f t="shared" si="10"/>
        <v>0</v>
      </c>
      <c r="Y27" s="104">
        <f t="shared" si="10"/>
        <v>0</v>
      </c>
      <c r="Z27" s="104">
        <f t="shared" si="10"/>
        <v>0</v>
      </c>
      <c r="AA27" s="104">
        <f t="shared" si="10"/>
        <v>0</v>
      </c>
      <c r="AB27" s="104">
        <f t="shared" si="10"/>
        <v>0</v>
      </c>
      <c r="AC27" s="104">
        <f t="shared" si="10"/>
        <v>0</v>
      </c>
      <c r="AD27" s="104">
        <f t="shared" si="10"/>
        <v>0</v>
      </c>
      <c r="AE27" s="104">
        <f t="shared" si="10"/>
        <v>0</v>
      </c>
      <c r="AF27" s="104">
        <f t="shared" si="10"/>
        <v>0</v>
      </c>
      <c r="AG27" s="104">
        <f t="shared" si="10"/>
        <v>0</v>
      </c>
      <c r="AH27" s="104">
        <f t="shared" si="10"/>
        <v>0</v>
      </c>
      <c r="AI27" s="104">
        <f>AI26*$O$3/1000</f>
        <v>0</v>
      </c>
      <c r="AJ27" s="104">
        <f t="shared" si="10"/>
        <v>0</v>
      </c>
      <c r="AK27" s="104">
        <f t="shared" si="10"/>
        <v>0</v>
      </c>
      <c r="AL27" s="104">
        <f t="shared" si="10"/>
        <v>0</v>
      </c>
      <c r="AM27" s="104">
        <f t="shared" si="10"/>
        <v>0</v>
      </c>
      <c r="AN27" s="104">
        <f t="shared" si="10"/>
        <v>0</v>
      </c>
      <c r="AO27" s="104">
        <f t="shared" si="10"/>
        <v>0</v>
      </c>
    </row>
    <row r="28" spans="1:41" s="101" customFormat="1" ht="18.75" customHeight="1" x14ac:dyDescent="0.25">
      <c r="A28" s="306"/>
      <c r="B28" s="309"/>
      <c r="C28" s="105" t="s">
        <v>94</v>
      </c>
      <c r="D28" s="103" t="s">
        <v>58</v>
      </c>
      <c r="E28" s="109">
        <v>55</v>
      </c>
      <c r="F28" s="104"/>
      <c r="G28" s="104"/>
      <c r="H28" s="104"/>
      <c r="I28" s="104"/>
      <c r="J28" s="104">
        <v>16</v>
      </c>
      <c r="K28" s="104"/>
      <c r="L28" s="104"/>
      <c r="M28" s="104">
        <v>8</v>
      </c>
      <c r="N28" s="104">
        <v>0.1</v>
      </c>
      <c r="O28" s="104"/>
      <c r="P28" s="104"/>
      <c r="Q28" s="104"/>
      <c r="R28" s="104"/>
      <c r="S28" s="104"/>
      <c r="T28" s="104">
        <v>7</v>
      </c>
      <c r="U28" s="104"/>
      <c r="V28" s="104">
        <v>20</v>
      </c>
      <c r="W28" s="104">
        <v>22</v>
      </c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>
        <v>152</v>
      </c>
      <c r="AI28" s="104">
        <v>8</v>
      </c>
      <c r="AJ28" s="104"/>
      <c r="AK28" s="104">
        <v>8</v>
      </c>
      <c r="AL28" s="104"/>
      <c r="AM28" s="113">
        <v>0.25</v>
      </c>
      <c r="AN28" s="104"/>
      <c r="AO28" s="106">
        <v>3</v>
      </c>
    </row>
    <row r="29" spans="1:41" s="101" customFormat="1" ht="18.75" customHeight="1" thickBot="1" x14ac:dyDescent="0.3">
      <c r="A29" s="307"/>
      <c r="B29" s="310"/>
      <c r="C29" s="107"/>
      <c r="D29" s="108"/>
      <c r="E29" s="110">
        <f>E28*$O$4/1000</f>
        <v>5.5E-2</v>
      </c>
      <c r="F29" s="110">
        <f t="shared" ref="F29:AO29" si="11">F28*$O$4/1000</f>
        <v>0</v>
      </c>
      <c r="G29" s="110">
        <f t="shared" si="11"/>
        <v>0</v>
      </c>
      <c r="H29" s="110">
        <f t="shared" si="11"/>
        <v>0</v>
      </c>
      <c r="I29" s="110">
        <f t="shared" si="11"/>
        <v>0</v>
      </c>
      <c r="J29" s="110">
        <f t="shared" si="11"/>
        <v>1.6E-2</v>
      </c>
      <c r="K29" s="110">
        <f t="shared" si="11"/>
        <v>0</v>
      </c>
      <c r="L29" s="110">
        <f t="shared" si="11"/>
        <v>0</v>
      </c>
      <c r="M29" s="110">
        <f t="shared" si="11"/>
        <v>8.0000000000000002E-3</v>
      </c>
      <c r="N29" s="110">
        <f t="shared" si="11"/>
        <v>1E-4</v>
      </c>
      <c r="O29" s="110">
        <f t="shared" si="11"/>
        <v>0</v>
      </c>
      <c r="P29" s="110">
        <f t="shared" si="11"/>
        <v>0</v>
      </c>
      <c r="Q29" s="110">
        <f t="shared" si="11"/>
        <v>0</v>
      </c>
      <c r="R29" s="110">
        <f t="shared" si="11"/>
        <v>0</v>
      </c>
      <c r="S29" s="110">
        <f t="shared" si="11"/>
        <v>0</v>
      </c>
      <c r="T29" s="110">
        <f t="shared" si="11"/>
        <v>7.0000000000000001E-3</v>
      </c>
      <c r="U29" s="110">
        <f t="shared" si="11"/>
        <v>0</v>
      </c>
      <c r="V29" s="110">
        <f t="shared" si="11"/>
        <v>0.02</v>
      </c>
      <c r="W29" s="110">
        <f t="shared" si="11"/>
        <v>2.1999999999999999E-2</v>
      </c>
      <c r="X29" s="110">
        <f t="shared" si="11"/>
        <v>0</v>
      </c>
      <c r="Y29" s="110">
        <f t="shared" si="11"/>
        <v>0</v>
      </c>
      <c r="Z29" s="110">
        <f t="shared" si="11"/>
        <v>0</v>
      </c>
      <c r="AA29" s="110">
        <f t="shared" si="11"/>
        <v>0</v>
      </c>
      <c r="AB29" s="110">
        <f t="shared" si="11"/>
        <v>0</v>
      </c>
      <c r="AC29" s="110">
        <f t="shared" si="11"/>
        <v>0</v>
      </c>
      <c r="AD29" s="110">
        <f t="shared" si="11"/>
        <v>0</v>
      </c>
      <c r="AE29" s="110">
        <f t="shared" si="11"/>
        <v>0</v>
      </c>
      <c r="AF29" s="110">
        <f t="shared" si="11"/>
        <v>0</v>
      </c>
      <c r="AG29" s="110">
        <f t="shared" si="11"/>
        <v>0</v>
      </c>
      <c r="AH29" s="110">
        <f t="shared" si="11"/>
        <v>0.152</v>
      </c>
      <c r="AI29" s="110">
        <f>AI28*$O$4/1000</f>
        <v>8.0000000000000002E-3</v>
      </c>
      <c r="AJ29" s="110">
        <f t="shared" si="11"/>
        <v>0</v>
      </c>
      <c r="AK29" s="110">
        <f t="shared" si="11"/>
        <v>8.0000000000000002E-3</v>
      </c>
      <c r="AL29" s="110">
        <f t="shared" si="11"/>
        <v>0</v>
      </c>
      <c r="AM29" s="110">
        <f t="shared" si="11"/>
        <v>2.5000000000000001E-4</v>
      </c>
      <c r="AN29" s="110">
        <f t="shared" si="11"/>
        <v>0</v>
      </c>
      <c r="AO29" s="110">
        <f t="shared" si="11"/>
        <v>3.0000000000000001E-3</v>
      </c>
    </row>
    <row r="30" spans="1:41" s="25" customFormat="1" ht="18.75" customHeight="1" x14ac:dyDescent="0.25">
      <c r="A30" s="311"/>
      <c r="B30" s="314" t="s">
        <v>82</v>
      </c>
      <c r="C30" s="6">
        <v>15</v>
      </c>
      <c r="D30" s="14" t="s">
        <v>54</v>
      </c>
      <c r="E30" s="3"/>
      <c r="F30" s="3"/>
      <c r="G30" s="3"/>
      <c r="H30" s="3"/>
      <c r="I30" s="3"/>
      <c r="J30" s="3"/>
      <c r="K30" s="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>
        <v>15</v>
      </c>
      <c r="AK30" s="3"/>
      <c r="AL30" s="3"/>
      <c r="AM30" s="3"/>
      <c r="AN30" s="3"/>
      <c r="AO30" s="4"/>
    </row>
    <row r="31" spans="1:41" s="25" customFormat="1" ht="18.75" customHeight="1" x14ac:dyDescent="0.25">
      <c r="A31" s="312"/>
      <c r="B31" s="315"/>
      <c r="C31" s="16"/>
      <c r="D31" s="17"/>
      <c r="E31" s="1">
        <f>E30*$O$3/1000</f>
        <v>0</v>
      </c>
      <c r="F31" s="1">
        <f t="shared" ref="F31:AO31" si="12">F30*$O$3/1000</f>
        <v>0</v>
      </c>
      <c r="G31" s="1">
        <f t="shared" si="12"/>
        <v>0</v>
      </c>
      <c r="H31" s="1">
        <f t="shared" si="12"/>
        <v>0</v>
      </c>
      <c r="I31" s="1">
        <f t="shared" si="12"/>
        <v>0</v>
      </c>
      <c r="J31" s="1">
        <f t="shared" si="12"/>
        <v>0</v>
      </c>
      <c r="K31" s="1">
        <f t="shared" si="12"/>
        <v>0</v>
      </c>
      <c r="L31" s="1">
        <f t="shared" si="12"/>
        <v>0</v>
      </c>
      <c r="M31" s="1">
        <f t="shared" si="12"/>
        <v>0</v>
      </c>
      <c r="N31" s="1">
        <f t="shared" si="12"/>
        <v>0</v>
      </c>
      <c r="O31" s="1">
        <f t="shared" si="12"/>
        <v>0</v>
      </c>
      <c r="P31" s="1">
        <f t="shared" si="12"/>
        <v>0</v>
      </c>
      <c r="Q31" s="1">
        <f t="shared" si="12"/>
        <v>0</v>
      </c>
      <c r="R31" s="1">
        <f t="shared" si="12"/>
        <v>0</v>
      </c>
      <c r="S31" s="1">
        <f t="shared" si="12"/>
        <v>0</v>
      </c>
      <c r="T31" s="1">
        <f t="shared" si="12"/>
        <v>0</v>
      </c>
      <c r="U31" s="1">
        <f t="shared" si="12"/>
        <v>0</v>
      </c>
      <c r="V31" s="1">
        <f t="shared" si="12"/>
        <v>0</v>
      </c>
      <c r="W31" s="1">
        <f t="shared" si="12"/>
        <v>0</v>
      </c>
      <c r="X31" s="1">
        <f t="shared" si="12"/>
        <v>0</v>
      </c>
      <c r="Y31" s="1">
        <f t="shared" si="12"/>
        <v>0</v>
      </c>
      <c r="Z31" s="1">
        <f t="shared" si="12"/>
        <v>0</v>
      </c>
      <c r="AA31" s="1">
        <f t="shared" si="12"/>
        <v>0</v>
      </c>
      <c r="AB31" s="1">
        <f t="shared" si="12"/>
        <v>0</v>
      </c>
      <c r="AC31" s="1">
        <f t="shared" si="12"/>
        <v>0</v>
      </c>
      <c r="AD31" s="1">
        <f t="shared" si="12"/>
        <v>0</v>
      </c>
      <c r="AE31" s="1">
        <f t="shared" si="12"/>
        <v>0</v>
      </c>
      <c r="AF31" s="1">
        <f t="shared" si="12"/>
        <v>0</v>
      </c>
      <c r="AG31" s="1">
        <f t="shared" si="12"/>
        <v>0</v>
      </c>
      <c r="AH31" s="1">
        <f t="shared" si="12"/>
        <v>0</v>
      </c>
      <c r="AI31" s="1">
        <f t="shared" si="12"/>
        <v>0</v>
      </c>
      <c r="AJ31" s="1">
        <f t="shared" si="12"/>
        <v>0</v>
      </c>
      <c r="AK31" s="1">
        <f t="shared" si="12"/>
        <v>0</v>
      </c>
      <c r="AL31" s="1">
        <f t="shared" si="12"/>
        <v>0</v>
      </c>
      <c r="AM31" s="1">
        <f t="shared" si="12"/>
        <v>0</v>
      </c>
      <c r="AN31" s="1">
        <f t="shared" si="12"/>
        <v>0</v>
      </c>
      <c r="AO31" s="1">
        <f t="shared" si="12"/>
        <v>0</v>
      </c>
    </row>
    <row r="32" spans="1:41" s="25" customFormat="1" ht="18.75" customHeight="1" x14ac:dyDescent="0.25">
      <c r="A32" s="312"/>
      <c r="B32" s="315"/>
      <c r="C32" s="7">
        <v>15</v>
      </c>
      <c r="D32" s="17" t="s">
        <v>58</v>
      </c>
      <c r="E32" s="2"/>
      <c r="F32" s="1"/>
      <c r="G32" s="1"/>
      <c r="H32" s="1"/>
      <c r="I32" s="1"/>
      <c r="J32" s="1"/>
      <c r="K32" s="1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>
        <v>15</v>
      </c>
      <c r="AK32" s="1"/>
      <c r="AL32" s="1"/>
      <c r="AM32" s="1"/>
      <c r="AN32" s="1"/>
      <c r="AO32" s="5"/>
    </row>
    <row r="33" spans="1:41" s="25" customFormat="1" ht="18.75" customHeight="1" thickBot="1" x14ac:dyDescent="0.3">
      <c r="A33" s="313"/>
      <c r="B33" s="316"/>
      <c r="C33" s="19"/>
      <c r="D33" s="20"/>
      <c r="E33" s="21">
        <f>E32*$O$4/1000</f>
        <v>0</v>
      </c>
      <c r="F33" s="21">
        <f t="shared" ref="F33:AO33" si="13">F32*$O$4/1000</f>
        <v>0</v>
      </c>
      <c r="G33" s="21">
        <f t="shared" si="13"/>
        <v>0</v>
      </c>
      <c r="H33" s="21">
        <f t="shared" si="13"/>
        <v>0</v>
      </c>
      <c r="I33" s="21">
        <f t="shared" si="13"/>
        <v>0</v>
      </c>
      <c r="J33" s="21">
        <f t="shared" si="13"/>
        <v>0</v>
      </c>
      <c r="K33" s="21">
        <f t="shared" si="13"/>
        <v>0</v>
      </c>
      <c r="L33" s="21">
        <f t="shared" si="13"/>
        <v>0</v>
      </c>
      <c r="M33" s="21">
        <f t="shared" si="13"/>
        <v>0</v>
      </c>
      <c r="N33" s="21">
        <f t="shared" si="13"/>
        <v>0</v>
      </c>
      <c r="O33" s="21">
        <f t="shared" si="13"/>
        <v>0</v>
      </c>
      <c r="P33" s="21">
        <f t="shared" si="13"/>
        <v>0</v>
      </c>
      <c r="Q33" s="21">
        <f t="shared" si="13"/>
        <v>0</v>
      </c>
      <c r="R33" s="21">
        <f t="shared" si="13"/>
        <v>0</v>
      </c>
      <c r="S33" s="21">
        <f t="shared" si="13"/>
        <v>0</v>
      </c>
      <c r="T33" s="21">
        <f t="shared" si="13"/>
        <v>0</v>
      </c>
      <c r="U33" s="21">
        <f t="shared" si="13"/>
        <v>0</v>
      </c>
      <c r="V33" s="21">
        <f t="shared" si="13"/>
        <v>0</v>
      </c>
      <c r="W33" s="21">
        <f t="shared" si="13"/>
        <v>0</v>
      </c>
      <c r="X33" s="21">
        <f t="shared" si="13"/>
        <v>0</v>
      </c>
      <c r="Y33" s="21">
        <f t="shared" si="13"/>
        <v>0</v>
      </c>
      <c r="Z33" s="21">
        <f t="shared" si="13"/>
        <v>0</v>
      </c>
      <c r="AA33" s="21">
        <f t="shared" si="13"/>
        <v>0</v>
      </c>
      <c r="AB33" s="21">
        <f t="shared" si="13"/>
        <v>0</v>
      </c>
      <c r="AC33" s="21">
        <f t="shared" si="13"/>
        <v>0</v>
      </c>
      <c r="AD33" s="21">
        <f t="shared" si="13"/>
        <v>0</v>
      </c>
      <c r="AE33" s="21">
        <f t="shared" si="13"/>
        <v>0</v>
      </c>
      <c r="AF33" s="21">
        <f t="shared" si="13"/>
        <v>0</v>
      </c>
      <c r="AG33" s="21">
        <f t="shared" si="13"/>
        <v>0</v>
      </c>
      <c r="AH33" s="21">
        <f t="shared" si="13"/>
        <v>0</v>
      </c>
      <c r="AI33" s="21">
        <f t="shared" si="13"/>
        <v>0</v>
      </c>
      <c r="AJ33" s="21">
        <f t="shared" si="13"/>
        <v>1.4999999999999999E-2</v>
      </c>
      <c r="AK33" s="21">
        <f t="shared" si="13"/>
        <v>0</v>
      </c>
      <c r="AL33" s="21">
        <f t="shared" si="13"/>
        <v>0</v>
      </c>
      <c r="AM33" s="21">
        <f t="shared" si="13"/>
        <v>0</v>
      </c>
      <c r="AN33" s="21">
        <f t="shared" si="13"/>
        <v>0</v>
      </c>
      <c r="AO33" s="21">
        <f t="shared" si="13"/>
        <v>0</v>
      </c>
    </row>
    <row r="34" spans="1:41" s="101" customFormat="1" ht="18.75" customHeight="1" x14ac:dyDescent="0.25">
      <c r="A34" s="305"/>
      <c r="B34" s="308" t="s">
        <v>83</v>
      </c>
      <c r="C34" s="97" t="s">
        <v>95</v>
      </c>
      <c r="D34" s="98" t="s">
        <v>54</v>
      </c>
      <c r="E34" s="99">
        <v>200</v>
      </c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>
        <v>15</v>
      </c>
      <c r="X34" s="99"/>
      <c r="Y34" s="99"/>
      <c r="Z34" s="99">
        <v>2</v>
      </c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100"/>
    </row>
    <row r="35" spans="1:41" s="101" customFormat="1" ht="18.75" customHeight="1" x14ac:dyDescent="0.25">
      <c r="A35" s="306"/>
      <c r="B35" s="309"/>
      <c r="C35" s="102"/>
      <c r="D35" s="103"/>
      <c r="E35" s="104">
        <f>E34*$O$3/1000</f>
        <v>0</v>
      </c>
      <c r="F35" s="104">
        <f t="shared" ref="F35:AO35" si="14">F34*$O$3/1000</f>
        <v>0</v>
      </c>
      <c r="G35" s="104">
        <f t="shared" si="14"/>
        <v>0</v>
      </c>
      <c r="H35" s="104">
        <f t="shared" si="14"/>
        <v>0</v>
      </c>
      <c r="I35" s="104">
        <f t="shared" si="14"/>
        <v>0</v>
      </c>
      <c r="J35" s="104">
        <f t="shared" si="14"/>
        <v>0</v>
      </c>
      <c r="K35" s="104">
        <f t="shared" si="14"/>
        <v>0</v>
      </c>
      <c r="L35" s="104">
        <f t="shared" si="14"/>
        <v>0</v>
      </c>
      <c r="M35" s="104">
        <f t="shared" si="14"/>
        <v>0</v>
      </c>
      <c r="N35" s="104">
        <f t="shared" si="14"/>
        <v>0</v>
      </c>
      <c r="O35" s="104">
        <f t="shared" si="14"/>
        <v>0</v>
      </c>
      <c r="P35" s="104">
        <f t="shared" si="14"/>
        <v>0</v>
      </c>
      <c r="Q35" s="104">
        <f t="shared" si="14"/>
        <v>0</v>
      </c>
      <c r="R35" s="104">
        <f t="shared" si="14"/>
        <v>0</v>
      </c>
      <c r="S35" s="104">
        <f t="shared" si="14"/>
        <v>0</v>
      </c>
      <c r="T35" s="104">
        <f t="shared" si="14"/>
        <v>0</v>
      </c>
      <c r="U35" s="104">
        <f t="shared" si="14"/>
        <v>0</v>
      </c>
      <c r="V35" s="104">
        <f t="shared" si="14"/>
        <v>0</v>
      </c>
      <c r="W35" s="104">
        <f t="shared" si="14"/>
        <v>0</v>
      </c>
      <c r="X35" s="104">
        <f t="shared" si="14"/>
        <v>0</v>
      </c>
      <c r="Y35" s="104">
        <f t="shared" si="14"/>
        <v>0</v>
      </c>
      <c r="Z35" s="104">
        <f t="shared" si="14"/>
        <v>0</v>
      </c>
      <c r="AA35" s="104">
        <f t="shared" si="14"/>
        <v>0</v>
      </c>
      <c r="AB35" s="104">
        <f t="shared" si="14"/>
        <v>0</v>
      </c>
      <c r="AC35" s="104">
        <f t="shared" si="14"/>
        <v>0</v>
      </c>
      <c r="AD35" s="104">
        <f t="shared" si="14"/>
        <v>0</v>
      </c>
      <c r="AE35" s="104">
        <f t="shared" si="14"/>
        <v>0</v>
      </c>
      <c r="AF35" s="104">
        <f t="shared" si="14"/>
        <v>0</v>
      </c>
      <c r="AG35" s="104">
        <f t="shared" si="14"/>
        <v>0</v>
      </c>
      <c r="AH35" s="104">
        <f t="shared" si="14"/>
        <v>0</v>
      </c>
      <c r="AI35" s="104">
        <f t="shared" si="14"/>
        <v>0</v>
      </c>
      <c r="AJ35" s="104">
        <f t="shared" si="14"/>
        <v>0</v>
      </c>
      <c r="AK35" s="104">
        <f t="shared" si="14"/>
        <v>0</v>
      </c>
      <c r="AL35" s="104">
        <f t="shared" si="14"/>
        <v>0</v>
      </c>
      <c r="AM35" s="104">
        <f t="shared" si="14"/>
        <v>0</v>
      </c>
      <c r="AN35" s="104">
        <f t="shared" si="14"/>
        <v>0</v>
      </c>
      <c r="AO35" s="104">
        <f t="shared" si="14"/>
        <v>0</v>
      </c>
    </row>
    <row r="36" spans="1:41" s="101" customFormat="1" ht="18.75" customHeight="1" x14ac:dyDescent="0.25">
      <c r="A36" s="306"/>
      <c r="B36" s="309"/>
      <c r="C36" s="105" t="s">
        <v>95</v>
      </c>
      <c r="D36" s="103" t="s">
        <v>58</v>
      </c>
      <c r="E36" s="109">
        <v>200</v>
      </c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>
        <v>15</v>
      </c>
      <c r="X36" s="104"/>
      <c r="Y36" s="104"/>
      <c r="Z36" s="104">
        <v>2</v>
      </c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6"/>
    </row>
    <row r="37" spans="1:41" s="101" customFormat="1" ht="18.75" customHeight="1" thickBot="1" x14ac:dyDescent="0.3">
      <c r="A37" s="307"/>
      <c r="B37" s="310"/>
      <c r="C37" s="107"/>
      <c r="D37" s="108"/>
      <c r="E37" s="110">
        <f>E36*$O$4/1000</f>
        <v>0.2</v>
      </c>
      <c r="F37" s="110">
        <f t="shared" ref="F37:AO37" si="15">F36*$O$4/1000</f>
        <v>0</v>
      </c>
      <c r="G37" s="110">
        <f t="shared" si="15"/>
        <v>0</v>
      </c>
      <c r="H37" s="110">
        <f t="shared" si="15"/>
        <v>0</v>
      </c>
      <c r="I37" s="110">
        <f t="shared" si="15"/>
        <v>0</v>
      </c>
      <c r="J37" s="110">
        <f t="shared" si="15"/>
        <v>0</v>
      </c>
      <c r="K37" s="110">
        <f t="shared" si="15"/>
        <v>0</v>
      </c>
      <c r="L37" s="110">
        <f t="shared" si="15"/>
        <v>0</v>
      </c>
      <c r="M37" s="110">
        <f t="shared" si="15"/>
        <v>0</v>
      </c>
      <c r="N37" s="110">
        <f t="shared" si="15"/>
        <v>0</v>
      </c>
      <c r="O37" s="110">
        <f t="shared" si="15"/>
        <v>0</v>
      </c>
      <c r="P37" s="110">
        <f t="shared" si="15"/>
        <v>0</v>
      </c>
      <c r="Q37" s="110">
        <f t="shared" si="15"/>
        <v>0</v>
      </c>
      <c r="R37" s="110">
        <f t="shared" si="15"/>
        <v>0</v>
      </c>
      <c r="S37" s="110">
        <f t="shared" si="15"/>
        <v>0</v>
      </c>
      <c r="T37" s="110">
        <f t="shared" si="15"/>
        <v>0</v>
      </c>
      <c r="U37" s="110">
        <f t="shared" si="15"/>
        <v>0</v>
      </c>
      <c r="V37" s="110">
        <f t="shared" si="15"/>
        <v>0</v>
      </c>
      <c r="W37" s="110">
        <f t="shared" si="15"/>
        <v>1.4999999999999999E-2</v>
      </c>
      <c r="X37" s="110">
        <f t="shared" si="15"/>
        <v>0</v>
      </c>
      <c r="Y37" s="110">
        <f t="shared" si="15"/>
        <v>0</v>
      </c>
      <c r="Z37" s="110">
        <f t="shared" si="15"/>
        <v>2E-3</v>
      </c>
      <c r="AA37" s="110">
        <f t="shared" si="15"/>
        <v>0</v>
      </c>
      <c r="AB37" s="110">
        <f t="shared" si="15"/>
        <v>0</v>
      </c>
      <c r="AC37" s="110">
        <f t="shared" si="15"/>
        <v>0</v>
      </c>
      <c r="AD37" s="110">
        <f t="shared" si="15"/>
        <v>0</v>
      </c>
      <c r="AE37" s="110">
        <f t="shared" si="15"/>
        <v>0</v>
      </c>
      <c r="AF37" s="110">
        <f t="shared" si="15"/>
        <v>0</v>
      </c>
      <c r="AG37" s="110">
        <f t="shared" si="15"/>
        <v>0</v>
      </c>
      <c r="AH37" s="110">
        <f t="shared" si="15"/>
        <v>0</v>
      </c>
      <c r="AI37" s="110">
        <f t="shared" si="15"/>
        <v>0</v>
      </c>
      <c r="AJ37" s="110">
        <f t="shared" si="15"/>
        <v>0</v>
      </c>
      <c r="AK37" s="110">
        <f t="shared" si="15"/>
        <v>0</v>
      </c>
      <c r="AL37" s="110">
        <f t="shared" si="15"/>
        <v>0</v>
      </c>
      <c r="AM37" s="110">
        <f t="shared" si="15"/>
        <v>0</v>
      </c>
      <c r="AN37" s="110">
        <f t="shared" si="15"/>
        <v>0</v>
      </c>
      <c r="AO37" s="110">
        <f t="shared" si="15"/>
        <v>0</v>
      </c>
    </row>
    <row r="38" spans="1:41" s="25" customFormat="1" ht="18.75" customHeight="1" x14ac:dyDescent="0.25">
      <c r="A38" s="311"/>
      <c r="B38" s="314" t="s">
        <v>69</v>
      </c>
      <c r="C38" s="6">
        <v>75</v>
      </c>
      <c r="D38" s="14" t="s">
        <v>54</v>
      </c>
      <c r="E38" s="3"/>
      <c r="F38" s="3">
        <v>50</v>
      </c>
      <c r="G38" s="3">
        <v>25</v>
      </c>
      <c r="H38" s="3"/>
      <c r="I38" s="3"/>
      <c r="J38" s="3"/>
      <c r="K38" s="3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4"/>
    </row>
    <row r="39" spans="1:41" s="25" customFormat="1" ht="18.75" customHeight="1" x14ac:dyDescent="0.25">
      <c r="A39" s="312"/>
      <c r="B39" s="315"/>
      <c r="C39" s="16"/>
      <c r="D39" s="17"/>
      <c r="E39" s="1">
        <f>E38*$O$3/1000</f>
        <v>0</v>
      </c>
      <c r="F39" s="1">
        <f t="shared" ref="F39:AO39" si="16">F38*$O$3/1000</f>
        <v>0</v>
      </c>
      <c r="G39" s="1">
        <f t="shared" si="16"/>
        <v>0</v>
      </c>
      <c r="H39" s="1">
        <f t="shared" si="16"/>
        <v>0</v>
      </c>
      <c r="I39" s="1">
        <f t="shared" si="16"/>
        <v>0</v>
      </c>
      <c r="J39" s="1">
        <f t="shared" si="16"/>
        <v>0</v>
      </c>
      <c r="K39" s="1">
        <f t="shared" si="16"/>
        <v>0</v>
      </c>
      <c r="L39" s="1">
        <f t="shared" si="16"/>
        <v>0</v>
      </c>
      <c r="M39" s="1">
        <f t="shared" si="16"/>
        <v>0</v>
      </c>
      <c r="N39" s="1">
        <f t="shared" si="16"/>
        <v>0</v>
      </c>
      <c r="O39" s="1">
        <f t="shared" si="16"/>
        <v>0</v>
      </c>
      <c r="P39" s="1">
        <f t="shared" si="16"/>
        <v>0</v>
      </c>
      <c r="Q39" s="1">
        <f t="shared" si="16"/>
        <v>0</v>
      </c>
      <c r="R39" s="1">
        <f t="shared" si="16"/>
        <v>0</v>
      </c>
      <c r="S39" s="1">
        <f t="shared" si="16"/>
        <v>0</v>
      </c>
      <c r="T39" s="1">
        <f t="shared" si="16"/>
        <v>0</v>
      </c>
      <c r="U39" s="1">
        <f t="shared" si="16"/>
        <v>0</v>
      </c>
      <c r="V39" s="1">
        <f t="shared" si="16"/>
        <v>0</v>
      </c>
      <c r="W39" s="1">
        <f t="shared" si="16"/>
        <v>0</v>
      </c>
      <c r="X39" s="1">
        <f t="shared" si="16"/>
        <v>0</v>
      </c>
      <c r="Y39" s="1">
        <f t="shared" si="16"/>
        <v>0</v>
      </c>
      <c r="Z39" s="1">
        <f t="shared" si="16"/>
        <v>0</v>
      </c>
      <c r="AA39" s="1">
        <f t="shared" si="16"/>
        <v>0</v>
      </c>
      <c r="AB39" s="1">
        <f t="shared" si="16"/>
        <v>0</v>
      </c>
      <c r="AC39" s="1">
        <f t="shared" si="16"/>
        <v>0</v>
      </c>
      <c r="AD39" s="1">
        <f t="shared" si="16"/>
        <v>0</v>
      </c>
      <c r="AE39" s="1">
        <f t="shared" si="16"/>
        <v>0</v>
      </c>
      <c r="AF39" s="1">
        <f t="shared" si="16"/>
        <v>0</v>
      </c>
      <c r="AG39" s="1">
        <f t="shared" si="16"/>
        <v>0</v>
      </c>
      <c r="AH39" s="1">
        <f t="shared" si="16"/>
        <v>0</v>
      </c>
      <c r="AI39" s="1">
        <f t="shared" si="16"/>
        <v>0</v>
      </c>
      <c r="AJ39" s="1">
        <f t="shared" si="16"/>
        <v>0</v>
      </c>
      <c r="AK39" s="1">
        <f t="shared" si="16"/>
        <v>0</v>
      </c>
      <c r="AL39" s="1">
        <f t="shared" si="16"/>
        <v>0</v>
      </c>
      <c r="AM39" s="1">
        <f t="shared" si="16"/>
        <v>0</v>
      </c>
      <c r="AN39" s="1">
        <f t="shared" si="16"/>
        <v>0</v>
      </c>
      <c r="AO39" s="1">
        <f t="shared" si="16"/>
        <v>0</v>
      </c>
    </row>
    <row r="40" spans="1:41" s="25" customFormat="1" ht="18.75" customHeight="1" x14ac:dyDescent="0.25">
      <c r="A40" s="312"/>
      <c r="B40" s="315"/>
      <c r="C40" s="7">
        <v>75</v>
      </c>
      <c r="D40" s="17" t="s">
        <v>58</v>
      </c>
      <c r="E40" s="2"/>
      <c r="F40" s="1">
        <v>50</v>
      </c>
      <c r="G40" s="1">
        <v>25</v>
      </c>
      <c r="H40" s="1"/>
      <c r="I40" s="1"/>
      <c r="J40" s="1"/>
      <c r="K40" s="1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5"/>
    </row>
    <row r="41" spans="1:41" s="25" customFormat="1" ht="18.75" customHeight="1" thickBot="1" x14ac:dyDescent="0.3">
      <c r="A41" s="313"/>
      <c r="B41" s="316"/>
      <c r="C41" s="19"/>
      <c r="D41" s="20"/>
      <c r="E41" s="21">
        <f>E40*$O$4/1000</f>
        <v>0</v>
      </c>
      <c r="F41" s="21">
        <f t="shared" ref="F41:AO41" si="17">F40*$O$4/1000</f>
        <v>0.05</v>
      </c>
      <c r="G41" s="21">
        <f t="shared" si="17"/>
        <v>2.5000000000000001E-2</v>
      </c>
      <c r="H41" s="21">
        <f t="shared" si="17"/>
        <v>0</v>
      </c>
      <c r="I41" s="21">
        <f t="shared" si="17"/>
        <v>0</v>
      </c>
      <c r="J41" s="21">
        <f t="shared" si="17"/>
        <v>0</v>
      </c>
      <c r="K41" s="21">
        <f t="shared" si="17"/>
        <v>0</v>
      </c>
      <c r="L41" s="21">
        <f t="shared" si="17"/>
        <v>0</v>
      </c>
      <c r="M41" s="21">
        <f t="shared" si="17"/>
        <v>0</v>
      </c>
      <c r="N41" s="21">
        <f t="shared" si="17"/>
        <v>0</v>
      </c>
      <c r="O41" s="21">
        <f t="shared" si="17"/>
        <v>0</v>
      </c>
      <c r="P41" s="21">
        <f t="shared" si="17"/>
        <v>0</v>
      </c>
      <c r="Q41" s="21">
        <f t="shared" si="17"/>
        <v>0</v>
      </c>
      <c r="R41" s="21">
        <f t="shared" si="17"/>
        <v>0</v>
      </c>
      <c r="S41" s="21">
        <f t="shared" si="17"/>
        <v>0</v>
      </c>
      <c r="T41" s="21">
        <f t="shared" si="17"/>
        <v>0</v>
      </c>
      <c r="U41" s="21">
        <f t="shared" si="17"/>
        <v>0</v>
      </c>
      <c r="V41" s="21">
        <f t="shared" si="17"/>
        <v>0</v>
      </c>
      <c r="W41" s="21">
        <f t="shared" si="17"/>
        <v>0</v>
      </c>
      <c r="X41" s="21">
        <f t="shared" si="17"/>
        <v>0</v>
      </c>
      <c r="Y41" s="21">
        <f t="shared" si="17"/>
        <v>0</v>
      </c>
      <c r="Z41" s="21">
        <f t="shared" si="17"/>
        <v>0</v>
      </c>
      <c r="AA41" s="21">
        <f t="shared" si="17"/>
        <v>0</v>
      </c>
      <c r="AB41" s="21">
        <f t="shared" si="17"/>
        <v>0</v>
      </c>
      <c r="AC41" s="21">
        <f t="shared" si="17"/>
        <v>0</v>
      </c>
      <c r="AD41" s="21">
        <f t="shared" si="17"/>
        <v>0</v>
      </c>
      <c r="AE41" s="21">
        <f t="shared" si="17"/>
        <v>0</v>
      </c>
      <c r="AF41" s="21">
        <f t="shared" si="17"/>
        <v>0</v>
      </c>
      <c r="AG41" s="21">
        <f t="shared" si="17"/>
        <v>0</v>
      </c>
      <c r="AH41" s="21">
        <f t="shared" si="17"/>
        <v>0</v>
      </c>
      <c r="AI41" s="21">
        <f t="shared" si="17"/>
        <v>0</v>
      </c>
      <c r="AJ41" s="21">
        <f t="shared" si="17"/>
        <v>0</v>
      </c>
      <c r="AK41" s="21">
        <f t="shared" si="17"/>
        <v>0</v>
      </c>
      <c r="AL41" s="21">
        <f t="shared" si="17"/>
        <v>0</v>
      </c>
      <c r="AM41" s="21">
        <f t="shared" si="17"/>
        <v>0</v>
      </c>
      <c r="AN41" s="21">
        <f t="shared" si="17"/>
        <v>0</v>
      </c>
      <c r="AO41" s="21">
        <f t="shared" si="17"/>
        <v>0</v>
      </c>
    </row>
    <row r="42" spans="1:41" s="25" customFormat="1" ht="18.75" customHeight="1" x14ac:dyDescent="0.25">
      <c r="A42" s="311"/>
      <c r="B42" s="314"/>
      <c r="C42" s="6"/>
      <c r="D42" s="14" t="s">
        <v>54</v>
      </c>
      <c r="E42" s="3"/>
      <c r="F42" s="3"/>
      <c r="G42" s="3"/>
      <c r="H42" s="3"/>
      <c r="I42" s="3"/>
      <c r="J42" s="3"/>
      <c r="K42" s="3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4"/>
    </row>
    <row r="43" spans="1:41" s="25" customFormat="1" ht="18.75" customHeight="1" x14ac:dyDescent="0.25">
      <c r="A43" s="312"/>
      <c r="B43" s="315"/>
      <c r="C43" s="16"/>
      <c r="D43" s="17"/>
      <c r="E43" s="1">
        <f>E42*$O$3/1000</f>
        <v>0</v>
      </c>
      <c r="F43" s="1">
        <f t="shared" ref="F43:AO43" si="18">F42*$O$3/1000</f>
        <v>0</v>
      </c>
      <c r="G43" s="1">
        <f t="shared" si="18"/>
        <v>0</v>
      </c>
      <c r="H43" s="1">
        <f t="shared" si="18"/>
        <v>0</v>
      </c>
      <c r="I43" s="1">
        <f t="shared" si="18"/>
        <v>0</v>
      </c>
      <c r="J43" s="1">
        <f t="shared" si="18"/>
        <v>0</v>
      </c>
      <c r="K43" s="1">
        <f t="shared" si="18"/>
        <v>0</v>
      </c>
      <c r="L43" s="1">
        <f t="shared" si="18"/>
        <v>0</v>
      </c>
      <c r="M43" s="1">
        <f t="shared" si="18"/>
        <v>0</v>
      </c>
      <c r="N43" s="1">
        <f t="shared" si="18"/>
        <v>0</v>
      </c>
      <c r="O43" s="1">
        <f t="shared" si="18"/>
        <v>0</v>
      </c>
      <c r="P43" s="1">
        <f t="shared" si="18"/>
        <v>0</v>
      </c>
      <c r="Q43" s="1">
        <f t="shared" si="18"/>
        <v>0</v>
      </c>
      <c r="R43" s="1">
        <f t="shared" si="18"/>
        <v>0</v>
      </c>
      <c r="S43" s="1">
        <f t="shared" si="18"/>
        <v>0</v>
      </c>
      <c r="T43" s="1">
        <f t="shared" si="18"/>
        <v>0</v>
      </c>
      <c r="U43" s="1">
        <f t="shared" si="18"/>
        <v>0</v>
      </c>
      <c r="V43" s="1">
        <f t="shared" si="18"/>
        <v>0</v>
      </c>
      <c r="W43" s="1">
        <f t="shared" si="18"/>
        <v>0</v>
      </c>
      <c r="X43" s="1">
        <f t="shared" si="18"/>
        <v>0</v>
      </c>
      <c r="Y43" s="1">
        <f t="shared" si="18"/>
        <v>0</v>
      </c>
      <c r="Z43" s="1">
        <f t="shared" si="18"/>
        <v>0</v>
      </c>
      <c r="AA43" s="1">
        <f t="shared" si="18"/>
        <v>0</v>
      </c>
      <c r="AB43" s="1">
        <f t="shared" si="18"/>
        <v>0</v>
      </c>
      <c r="AC43" s="1">
        <f t="shared" si="18"/>
        <v>0</v>
      </c>
      <c r="AD43" s="1">
        <f t="shared" si="18"/>
        <v>0</v>
      </c>
      <c r="AE43" s="1">
        <f t="shared" si="18"/>
        <v>0</v>
      </c>
      <c r="AF43" s="1">
        <f t="shared" si="18"/>
        <v>0</v>
      </c>
      <c r="AG43" s="1">
        <f t="shared" si="18"/>
        <v>0</v>
      </c>
      <c r="AH43" s="1">
        <f t="shared" si="18"/>
        <v>0</v>
      </c>
      <c r="AI43" s="1">
        <f t="shared" si="18"/>
        <v>0</v>
      </c>
      <c r="AJ43" s="1">
        <f t="shared" si="18"/>
        <v>0</v>
      </c>
      <c r="AK43" s="1">
        <f t="shared" si="18"/>
        <v>0</v>
      </c>
      <c r="AL43" s="1">
        <f t="shared" si="18"/>
        <v>0</v>
      </c>
      <c r="AM43" s="1">
        <f t="shared" si="18"/>
        <v>0</v>
      </c>
      <c r="AN43" s="1">
        <f t="shared" si="18"/>
        <v>0</v>
      </c>
      <c r="AO43" s="1">
        <f t="shared" si="18"/>
        <v>0</v>
      </c>
    </row>
    <row r="44" spans="1:41" s="25" customFormat="1" ht="18.75" customHeight="1" x14ac:dyDescent="0.25">
      <c r="A44" s="312"/>
      <c r="B44" s="315"/>
      <c r="C44" s="7"/>
      <c r="D44" s="17" t="s">
        <v>58</v>
      </c>
      <c r="E44" s="2"/>
      <c r="F44" s="1"/>
      <c r="G44" s="1"/>
      <c r="H44" s="1"/>
      <c r="I44" s="1"/>
      <c r="J44" s="1"/>
      <c r="K44" s="1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5"/>
    </row>
    <row r="45" spans="1:41" s="25" customFormat="1" ht="18.75" customHeight="1" thickBot="1" x14ac:dyDescent="0.3">
      <c r="A45" s="313"/>
      <c r="B45" s="316"/>
      <c r="C45" s="19"/>
      <c r="D45" s="20"/>
      <c r="E45" s="21">
        <f>E44*$O$4/1000</f>
        <v>0</v>
      </c>
      <c r="F45" s="21">
        <f t="shared" ref="F45:AO45" si="19">F44*$O$4/1000</f>
        <v>0</v>
      </c>
      <c r="G45" s="21">
        <f t="shared" si="19"/>
        <v>0</v>
      </c>
      <c r="H45" s="21">
        <f t="shared" si="19"/>
        <v>0</v>
      </c>
      <c r="I45" s="21">
        <f t="shared" si="19"/>
        <v>0</v>
      </c>
      <c r="J45" s="21">
        <f t="shared" si="19"/>
        <v>0</v>
      </c>
      <c r="K45" s="21">
        <f t="shared" si="19"/>
        <v>0</v>
      </c>
      <c r="L45" s="21">
        <f t="shared" si="19"/>
        <v>0</v>
      </c>
      <c r="M45" s="21">
        <f t="shared" si="19"/>
        <v>0</v>
      </c>
      <c r="N45" s="21">
        <f t="shared" si="19"/>
        <v>0</v>
      </c>
      <c r="O45" s="21">
        <f t="shared" si="19"/>
        <v>0</v>
      </c>
      <c r="P45" s="21">
        <f t="shared" si="19"/>
        <v>0</v>
      </c>
      <c r="Q45" s="21">
        <f t="shared" si="19"/>
        <v>0</v>
      </c>
      <c r="R45" s="21">
        <f t="shared" si="19"/>
        <v>0</v>
      </c>
      <c r="S45" s="21">
        <f t="shared" si="19"/>
        <v>0</v>
      </c>
      <c r="T45" s="21">
        <f t="shared" si="19"/>
        <v>0</v>
      </c>
      <c r="U45" s="21">
        <f t="shared" si="19"/>
        <v>0</v>
      </c>
      <c r="V45" s="21">
        <f t="shared" si="19"/>
        <v>0</v>
      </c>
      <c r="W45" s="21">
        <f t="shared" si="19"/>
        <v>0</v>
      </c>
      <c r="X45" s="21">
        <f t="shared" si="19"/>
        <v>0</v>
      </c>
      <c r="Y45" s="21">
        <f t="shared" si="19"/>
        <v>0</v>
      </c>
      <c r="Z45" s="21">
        <f t="shared" si="19"/>
        <v>0</v>
      </c>
      <c r="AA45" s="21">
        <f t="shared" si="19"/>
        <v>0</v>
      </c>
      <c r="AB45" s="21">
        <f t="shared" si="19"/>
        <v>0</v>
      </c>
      <c r="AC45" s="21">
        <f t="shared" si="19"/>
        <v>0</v>
      </c>
      <c r="AD45" s="21">
        <f t="shared" si="19"/>
        <v>0</v>
      </c>
      <c r="AE45" s="21">
        <f t="shared" si="19"/>
        <v>0</v>
      </c>
      <c r="AF45" s="21">
        <f t="shared" si="19"/>
        <v>0</v>
      </c>
      <c r="AG45" s="21">
        <f t="shared" si="19"/>
        <v>0</v>
      </c>
      <c r="AH45" s="21">
        <f t="shared" si="19"/>
        <v>0</v>
      </c>
      <c r="AI45" s="21">
        <f t="shared" si="19"/>
        <v>0</v>
      </c>
      <c r="AJ45" s="21">
        <f t="shared" si="19"/>
        <v>0</v>
      </c>
      <c r="AK45" s="21">
        <f t="shared" si="19"/>
        <v>0</v>
      </c>
      <c r="AL45" s="21">
        <f t="shared" si="19"/>
        <v>0</v>
      </c>
      <c r="AM45" s="21">
        <f t="shared" si="19"/>
        <v>0</v>
      </c>
      <c r="AN45" s="21">
        <f t="shared" si="19"/>
        <v>0</v>
      </c>
      <c r="AO45" s="21">
        <f t="shared" si="19"/>
        <v>0</v>
      </c>
    </row>
    <row r="46" spans="1:41" s="25" customFormat="1" ht="18.75" customHeight="1" thickBot="1" x14ac:dyDescent="0.3">
      <c r="A46" s="317" t="s">
        <v>51</v>
      </c>
      <c r="B46" s="318"/>
      <c r="C46" s="318"/>
      <c r="D46" s="318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9"/>
    </row>
    <row r="47" spans="1:41" s="101" customFormat="1" ht="18.75" customHeight="1" x14ac:dyDescent="0.25">
      <c r="A47" s="305"/>
      <c r="B47" s="308" t="s">
        <v>84</v>
      </c>
      <c r="C47" s="97" t="s">
        <v>91</v>
      </c>
      <c r="D47" s="98" t="s">
        <v>54</v>
      </c>
      <c r="E47" s="98">
        <v>152</v>
      </c>
      <c r="F47" s="99"/>
      <c r="G47" s="99"/>
      <c r="H47" s="99"/>
      <c r="I47" s="99"/>
      <c r="J47" s="99"/>
      <c r="K47" s="99"/>
      <c r="L47" s="99">
        <v>54</v>
      </c>
      <c r="M47" s="99"/>
      <c r="N47" s="99"/>
      <c r="O47" s="99">
        <v>10</v>
      </c>
      <c r="P47" s="99">
        <v>20</v>
      </c>
      <c r="Q47" s="99">
        <v>11</v>
      </c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>
        <v>10</v>
      </c>
      <c r="AH47" s="99"/>
      <c r="AI47" s="99"/>
      <c r="AJ47" s="99"/>
      <c r="AK47" s="99">
        <v>4</v>
      </c>
      <c r="AL47" s="99"/>
      <c r="AM47" s="99"/>
      <c r="AN47" s="99"/>
      <c r="AO47" s="100"/>
    </row>
    <row r="48" spans="1:41" s="101" customFormat="1" ht="18.75" customHeight="1" x14ac:dyDescent="0.25">
      <c r="A48" s="306"/>
      <c r="B48" s="309"/>
      <c r="C48" s="102"/>
      <c r="D48" s="103"/>
      <c r="E48" s="104">
        <f>E47*$U$3/1000</f>
        <v>0.152</v>
      </c>
      <c r="F48" s="104">
        <f t="shared" ref="F48:AO48" si="20">F47*$U$3/1000</f>
        <v>0</v>
      </c>
      <c r="G48" s="104">
        <f t="shared" si="20"/>
        <v>0</v>
      </c>
      <c r="H48" s="104">
        <f t="shared" si="20"/>
        <v>0</v>
      </c>
      <c r="I48" s="104">
        <f t="shared" si="20"/>
        <v>0</v>
      </c>
      <c r="J48" s="104">
        <f t="shared" si="20"/>
        <v>0</v>
      </c>
      <c r="K48" s="104">
        <f t="shared" si="20"/>
        <v>0</v>
      </c>
      <c r="L48" s="104">
        <f t="shared" si="20"/>
        <v>5.3999999999999999E-2</v>
      </c>
      <c r="M48" s="104">
        <f t="shared" si="20"/>
        <v>0</v>
      </c>
      <c r="N48" s="104">
        <f t="shared" si="20"/>
        <v>0</v>
      </c>
      <c r="O48" s="104">
        <f t="shared" si="20"/>
        <v>0.01</v>
      </c>
      <c r="P48" s="104">
        <f t="shared" si="20"/>
        <v>0.02</v>
      </c>
      <c r="Q48" s="104">
        <f t="shared" si="20"/>
        <v>1.0999999999999999E-2</v>
      </c>
      <c r="R48" s="104">
        <f t="shared" si="20"/>
        <v>0</v>
      </c>
      <c r="S48" s="104">
        <f t="shared" si="20"/>
        <v>0</v>
      </c>
      <c r="T48" s="104">
        <f t="shared" si="20"/>
        <v>0</v>
      </c>
      <c r="U48" s="104">
        <f t="shared" si="20"/>
        <v>0</v>
      </c>
      <c r="V48" s="104">
        <f t="shared" si="20"/>
        <v>0</v>
      </c>
      <c r="W48" s="104">
        <f t="shared" si="20"/>
        <v>0</v>
      </c>
      <c r="X48" s="104">
        <f t="shared" si="20"/>
        <v>0</v>
      </c>
      <c r="Y48" s="104">
        <f t="shared" si="20"/>
        <v>0</v>
      </c>
      <c r="Z48" s="104">
        <f t="shared" si="20"/>
        <v>0</v>
      </c>
      <c r="AA48" s="104">
        <f t="shared" si="20"/>
        <v>0</v>
      </c>
      <c r="AB48" s="104">
        <f t="shared" si="20"/>
        <v>0</v>
      </c>
      <c r="AC48" s="104">
        <f t="shared" si="20"/>
        <v>0</v>
      </c>
      <c r="AD48" s="104">
        <f t="shared" si="20"/>
        <v>0</v>
      </c>
      <c r="AE48" s="104">
        <f t="shared" si="20"/>
        <v>0</v>
      </c>
      <c r="AF48" s="104">
        <f t="shared" si="20"/>
        <v>0</v>
      </c>
      <c r="AG48" s="104">
        <f t="shared" si="20"/>
        <v>0.01</v>
      </c>
      <c r="AH48" s="104">
        <f t="shared" si="20"/>
        <v>0</v>
      </c>
      <c r="AI48" s="104">
        <f t="shared" si="20"/>
        <v>0</v>
      </c>
      <c r="AJ48" s="104">
        <f t="shared" si="20"/>
        <v>0</v>
      </c>
      <c r="AK48" s="104">
        <f t="shared" si="20"/>
        <v>4.0000000000000001E-3</v>
      </c>
      <c r="AL48" s="104">
        <f t="shared" si="20"/>
        <v>0</v>
      </c>
      <c r="AM48" s="104">
        <f t="shared" si="20"/>
        <v>0</v>
      </c>
      <c r="AN48" s="104">
        <f t="shared" si="20"/>
        <v>0</v>
      </c>
      <c r="AO48" s="104">
        <f t="shared" si="20"/>
        <v>0</v>
      </c>
    </row>
    <row r="49" spans="1:41" s="101" customFormat="1" ht="18.75" customHeight="1" x14ac:dyDescent="0.25">
      <c r="A49" s="306"/>
      <c r="B49" s="309"/>
      <c r="C49" s="105" t="s">
        <v>92</v>
      </c>
      <c r="D49" s="103" t="s">
        <v>58</v>
      </c>
      <c r="E49" s="103">
        <v>190</v>
      </c>
      <c r="F49" s="104"/>
      <c r="G49" s="104"/>
      <c r="H49" s="104"/>
      <c r="I49" s="104"/>
      <c r="J49" s="104"/>
      <c r="K49" s="104"/>
      <c r="L49" s="104">
        <v>67</v>
      </c>
      <c r="M49" s="104"/>
      <c r="N49" s="104"/>
      <c r="O49" s="104">
        <v>12</v>
      </c>
      <c r="P49" s="104">
        <v>25</v>
      </c>
      <c r="Q49" s="104">
        <v>13</v>
      </c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>
        <v>12</v>
      </c>
      <c r="AH49" s="104"/>
      <c r="AI49" s="104"/>
      <c r="AJ49" s="104"/>
      <c r="AK49" s="104">
        <v>5</v>
      </c>
      <c r="AL49" s="104"/>
      <c r="AM49" s="104"/>
      <c r="AN49" s="104"/>
      <c r="AO49" s="106"/>
    </row>
    <row r="50" spans="1:41" s="101" customFormat="1" ht="18.75" customHeight="1" thickBot="1" x14ac:dyDescent="0.3">
      <c r="A50" s="307"/>
      <c r="B50" s="310"/>
      <c r="C50" s="107"/>
      <c r="D50" s="108"/>
      <c r="E50" s="104">
        <f>E49*$U$4/1000</f>
        <v>0.19</v>
      </c>
      <c r="F50" s="104">
        <f t="shared" ref="F50:AO50" si="21">F49*$U$4/1000</f>
        <v>0</v>
      </c>
      <c r="G50" s="104">
        <f t="shared" si="21"/>
        <v>0</v>
      </c>
      <c r="H50" s="104">
        <f t="shared" si="21"/>
        <v>0</v>
      </c>
      <c r="I50" s="104">
        <f t="shared" si="21"/>
        <v>0</v>
      </c>
      <c r="J50" s="104">
        <f t="shared" si="21"/>
        <v>0</v>
      </c>
      <c r="K50" s="104">
        <f t="shared" si="21"/>
        <v>0</v>
      </c>
      <c r="L50" s="104">
        <f t="shared" si="21"/>
        <v>6.7000000000000004E-2</v>
      </c>
      <c r="M50" s="104">
        <f t="shared" si="21"/>
        <v>0</v>
      </c>
      <c r="N50" s="104">
        <f t="shared" si="21"/>
        <v>0</v>
      </c>
      <c r="O50" s="104">
        <f t="shared" si="21"/>
        <v>1.2E-2</v>
      </c>
      <c r="P50" s="104">
        <f t="shared" si="21"/>
        <v>2.5000000000000001E-2</v>
      </c>
      <c r="Q50" s="104">
        <f t="shared" si="21"/>
        <v>1.2999999999999999E-2</v>
      </c>
      <c r="R50" s="104">
        <f t="shared" si="21"/>
        <v>0</v>
      </c>
      <c r="S50" s="104">
        <f t="shared" si="21"/>
        <v>0</v>
      </c>
      <c r="T50" s="104">
        <f t="shared" si="21"/>
        <v>0</v>
      </c>
      <c r="U50" s="104">
        <f t="shared" si="21"/>
        <v>0</v>
      </c>
      <c r="V50" s="104">
        <f t="shared" si="21"/>
        <v>0</v>
      </c>
      <c r="W50" s="104">
        <f t="shared" si="21"/>
        <v>0</v>
      </c>
      <c r="X50" s="104">
        <f t="shared" si="21"/>
        <v>0</v>
      </c>
      <c r="Y50" s="104">
        <f t="shared" si="21"/>
        <v>0</v>
      </c>
      <c r="Z50" s="104">
        <f t="shared" si="21"/>
        <v>0</v>
      </c>
      <c r="AA50" s="104">
        <f t="shared" si="21"/>
        <v>0</v>
      </c>
      <c r="AB50" s="104">
        <f t="shared" si="21"/>
        <v>0</v>
      </c>
      <c r="AC50" s="104">
        <f t="shared" si="21"/>
        <v>0</v>
      </c>
      <c r="AD50" s="104">
        <f t="shared" si="21"/>
        <v>0</v>
      </c>
      <c r="AE50" s="104">
        <f t="shared" si="21"/>
        <v>0</v>
      </c>
      <c r="AF50" s="104">
        <f t="shared" si="21"/>
        <v>0</v>
      </c>
      <c r="AG50" s="104">
        <f t="shared" si="21"/>
        <v>1.2E-2</v>
      </c>
      <c r="AH50" s="104">
        <f t="shared" si="21"/>
        <v>0</v>
      </c>
      <c r="AI50" s="104">
        <f t="shared" si="21"/>
        <v>0</v>
      </c>
      <c r="AJ50" s="104">
        <f t="shared" si="21"/>
        <v>0</v>
      </c>
      <c r="AK50" s="104">
        <f t="shared" si="21"/>
        <v>5.0000000000000001E-3</v>
      </c>
      <c r="AL50" s="104">
        <f t="shared" si="21"/>
        <v>0</v>
      </c>
      <c r="AM50" s="104">
        <f t="shared" si="21"/>
        <v>0</v>
      </c>
      <c r="AN50" s="104">
        <f t="shared" si="21"/>
        <v>0</v>
      </c>
      <c r="AO50" s="104">
        <f t="shared" si="21"/>
        <v>0</v>
      </c>
    </row>
    <row r="51" spans="1:41" s="101" customFormat="1" ht="18.75" customHeight="1" x14ac:dyDescent="0.25">
      <c r="A51" s="305"/>
      <c r="B51" s="308" t="s">
        <v>85</v>
      </c>
      <c r="C51" s="97" t="s">
        <v>90</v>
      </c>
      <c r="D51" s="98" t="s">
        <v>54</v>
      </c>
      <c r="E51" s="98">
        <v>60</v>
      </c>
      <c r="F51" s="99"/>
      <c r="G51" s="99"/>
      <c r="H51" s="99">
        <v>6</v>
      </c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>
        <v>110</v>
      </c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>
        <v>20</v>
      </c>
      <c r="AJ51" s="99"/>
      <c r="AK51" s="99">
        <v>4</v>
      </c>
      <c r="AL51" s="99"/>
      <c r="AM51" s="99"/>
      <c r="AN51" s="99"/>
      <c r="AO51" s="100"/>
    </row>
    <row r="52" spans="1:41" s="101" customFormat="1" ht="18.75" customHeight="1" x14ac:dyDescent="0.25">
      <c r="A52" s="306"/>
      <c r="B52" s="309"/>
      <c r="C52" s="102"/>
      <c r="D52" s="103"/>
      <c r="E52" s="104">
        <f>E51*$U$3/1000</f>
        <v>0.06</v>
      </c>
      <c r="F52" s="104">
        <f t="shared" ref="F52:AO52" si="22">F51*$U$3/1000</f>
        <v>0</v>
      </c>
      <c r="G52" s="104">
        <f t="shared" si="22"/>
        <v>0</v>
      </c>
      <c r="H52" s="104">
        <f t="shared" si="22"/>
        <v>6.0000000000000001E-3</v>
      </c>
      <c r="I52" s="104">
        <f t="shared" si="22"/>
        <v>0</v>
      </c>
      <c r="J52" s="104">
        <f t="shared" si="22"/>
        <v>0</v>
      </c>
      <c r="K52" s="104">
        <f t="shared" si="22"/>
        <v>0</v>
      </c>
      <c r="L52" s="104">
        <f t="shared" si="22"/>
        <v>0</v>
      </c>
      <c r="M52" s="104">
        <f t="shared" si="22"/>
        <v>0</v>
      </c>
      <c r="N52" s="104">
        <f t="shared" si="22"/>
        <v>0</v>
      </c>
      <c r="O52" s="104">
        <f t="shared" si="22"/>
        <v>0</v>
      </c>
      <c r="P52" s="104">
        <f t="shared" si="22"/>
        <v>0</v>
      </c>
      <c r="Q52" s="104">
        <f t="shared" si="22"/>
        <v>0</v>
      </c>
      <c r="R52" s="104">
        <f t="shared" si="22"/>
        <v>0</v>
      </c>
      <c r="S52" s="104">
        <f t="shared" si="22"/>
        <v>0.11</v>
      </c>
      <c r="T52" s="104">
        <f t="shared" si="22"/>
        <v>0</v>
      </c>
      <c r="U52" s="104">
        <f t="shared" si="22"/>
        <v>0</v>
      </c>
      <c r="V52" s="104">
        <f t="shared" si="22"/>
        <v>0</v>
      </c>
      <c r="W52" s="104">
        <f t="shared" si="22"/>
        <v>0</v>
      </c>
      <c r="X52" s="104">
        <f t="shared" si="22"/>
        <v>0</v>
      </c>
      <c r="Y52" s="104">
        <f t="shared" si="22"/>
        <v>0</v>
      </c>
      <c r="Z52" s="104">
        <f t="shared" si="22"/>
        <v>0</v>
      </c>
      <c r="AA52" s="104">
        <f t="shared" si="22"/>
        <v>0</v>
      </c>
      <c r="AB52" s="104">
        <f t="shared" si="22"/>
        <v>0</v>
      </c>
      <c r="AC52" s="104">
        <f t="shared" si="22"/>
        <v>0</v>
      </c>
      <c r="AD52" s="104">
        <f t="shared" si="22"/>
        <v>0</v>
      </c>
      <c r="AE52" s="104">
        <f t="shared" si="22"/>
        <v>0</v>
      </c>
      <c r="AF52" s="104">
        <f t="shared" si="22"/>
        <v>0</v>
      </c>
      <c r="AG52" s="104">
        <f t="shared" si="22"/>
        <v>0</v>
      </c>
      <c r="AH52" s="104">
        <f t="shared" si="22"/>
        <v>0</v>
      </c>
      <c r="AI52" s="104">
        <f t="shared" si="22"/>
        <v>0.02</v>
      </c>
      <c r="AJ52" s="104">
        <f t="shared" si="22"/>
        <v>0</v>
      </c>
      <c r="AK52" s="104">
        <f t="shared" si="22"/>
        <v>4.0000000000000001E-3</v>
      </c>
      <c r="AL52" s="104">
        <f t="shared" si="22"/>
        <v>0</v>
      </c>
      <c r="AM52" s="104">
        <f t="shared" si="22"/>
        <v>0</v>
      </c>
      <c r="AN52" s="104">
        <f t="shared" si="22"/>
        <v>0</v>
      </c>
      <c r="AO52" s="104">
        <f t="shared" si="22"/>
        <v>0</v>
      </c>
    </row>
    <row r="53" spans="1:41" s="101" customFormat="1" ht="18.75" customHeight="1" x14ac:dyDescent="0.25">
      <c r="A53" s="306"/>
      <c r="B53" s="309"/>
      <c r="C53" s="105" t="s">
        <v>89</v>
      </c>
      <c r="D53" s="103" t="s">
        <v>58</v>
      </c>
      <c r="E53" s="103">
        <v>75</v>
      </c>
      <c r="F53" s="104"/>
      <c r="G53" s="104"/>
      <c r="H53" s="104">
        <v>7.5</v>
      </c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>
        <v>138</v>
      </c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>
        <v>25</v>
      </c>
      <c r="AJ53" s="104"/>
      <c r="AK53" s="104">
        <v>5</v>
      </c>
      <c r="AL53" s="104"/>
      <c r="AM53" s="104"/>
      <c r="AN53" s="104"/>
      <c r="AO53" s="106"/>
    </row>
    <row r="54" spans="1:41" s="101" customFormat="1" ht="18.75" customHeight="1" thickBot="1" x14ac:dyDescent="0.3">
      <c r="A54" s="307"/>
      <c r="B54" s="310"/>
      <c r="C54" s="107"/>
      <c r="D54" s="108"/>
      <c r="E54" s="104">
        <f>E53*$U$4/1000</f>
        <v>7.4999999999999997E-2</v>
      </c>
      <c r="F54" s="104">
        <f t="shared" ref="F54:AO54" si="23">F53*$U$4/1000</f>
        <v>0</v>
      </c>
      <c r="G54" s="104">
        <f t="shared" si="23"/>
        <v>0</v>
      </c>
      <c r="H54" s="104">
        <f t="shared" si="23"/>
        <v>7.4999999999999997E-3</v>
      </c>
      <c r="I54" s="104">
        <f t="shared" si="23"/>
        <v>0</v>
      </c>
      <c r="J54" s="104">
        <f t="shared" si="23"/>
        <v>0</v>
      </c>
      <c r="K54" s="104">
        <f t="shared" si="23"/>
        <v>0</v>
      </c>
      <c r="L54" s="104">
        <f t="shared" si="23"/>
        <v>0</v>
      </c>
      <c r="M54" s="104">
        <f t="shared" si="23"/>
        <v>0</v>
      </c>
      <c r="N54" s="104">
        <f t="shared" si="23"/>
        <v>0</v>
      </c>
      <c r="O54" s="104">
        <f t="shared" si="23"/>
        <v>0</v>
      </c>
      <c r="P54" s="104">
        <f t="shared" si="23"/>
        <v>0</v>
      </c>
      <c r="Q54" s="104">
        <f t="shared" si="23"/>
        <v>0</v>
      </c>
      <c r="R54" s="104">
        <f t="shared" si="23"/>
        <v>0</v>
      </c>
      <c r="S54" s="104">
        <f t="shared" si="23"/>
        <v>0.13800000000000001</v>
      </c>
      <c r="T54" s="104">
        <f t="shared" si="23"/>
        <v>0</v>
      </c>
      <c r="U54" s="104">
        <f t="shared" si="23"/>
        <v>0</v>
      </c>
      <c r="V54" s="104">
        <f t="shared" si="23"/>
        <v>0</v>
      </c>
      <c r="W54" s="104">
        <f t="shared" si="23"/>
        <v>0</v>
      </c>
      <c r="X54" s="104">
        <f t="shared" si="23"/>
        <v>0</v>
      </c>
      <c r="Y54" s="104">
        <f t="shared" si="23"/>
        <v>0</v>
      </c>
      <c r="Z54" s="104">
        <f t="shared" si="23"/>
        <v>0</v>
      </c>
      <c r="AA54" s="104">
        <f t="shared" si="23"/>
        <v>0</v>
      </c>
      <c r="AB54" s="104">
        <f t="shared" si="23"/>
        <v>0</v>
      </c>
      <c r="AC54" s="104">
        <f t="shared" si="23"/>
        <v>0</v>
      </c>
      <c r="AD54" s="104">
        <f t="shared" si="23"/>
        <v>0</v>
      </c>
      <c r="AE54" s="104">
        <f t="shared" si="23"/>
        <v>0</v>
      </c>
      <c r="AF54" s="104">
        <f t="shared" si="23"/>
        <v>0</v>
      </c>
      <c r="AG54" s="104">
        <f t="shared" si="23"/>
        <v>0</v>
      </c>
      <c r="AH54" s="104">
        <f t="shared" si="23"/>
        <v>0</v>
      </c>
      <c r="AI54" s="104">
        <f t="shared" si="23"/>
        <v>2.5000000000000001E-2</v>
      </c>
      <c r="AJ54" s="104">
        <f t="shared" si="23"/>
        <v>0</v>
      </c>
      <c r="AK54" s="104">
        <f t="shared" si="23"/>
        <v>5.0000000000000001E-3</v>
      </c>
      <c r="AL54" s="104">
        <f t="shared" si="23"/>
        <v>0</v>
      </c>
      <c r="AM54" s="104">
        <f t="shared" si="23"/>
        <v>0</v>
      </c>
      <c r="AN54" s="104">
        <f t="shared" si="23"/>
        <v>0</v>
      </c>
      <c r="AO54" s="104">
        <f t="shared" si="23"/>
        <v>0</v>
      </c>
    </row>
    <row r="55" spans="1:41" s="101" customFormat="1" ht="18.75" customHeight="1" x14ac:dyDescent="0.25">
      <c r="A55" s="305"/>
      <c r="B55" s="308" t="s">
        <v>86</v>
      </c>
      <c r="C55" s="97">
        <v>150</v>
      </c>
      <c r="D55" s="98" t="s">
        <v>54</v>
      </c>
      <c r="E55" s="98"/>
      <c r="F55" s="99"/>
      <c r="G55" s="99"/>
      <c r="H55" s="99"/>
      <c r="I55" s="99"/>
      <c r="J55" s="99"/>
      <c r="K55" s="99">
        <v>53</v>
      </c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>
        <v>5</v>
      </c>
      <c r="AL55" s="99"/>
      <c r="AM55" s="99"/>
      <c r="AN55" s="99"/>
      <c r="AO55" s="100"/>
    </row>
    <row r="56" spans="1:41" s="101" customFormat="1" ht="18.75" customHeight="1" x14ac:dyDescent="0.25">
      <c r="A56" s="306"/>
      <c r="B56" s="309"/>
      <c r="C56" s="102"/>
      <c r="D56" s="103"/>
      <c r="E56" s="104">
        <f>E55*$U$3/1000</f>
        <v>0</v>
      </c>
      <c r="F56" s="104">
        <f t="shared" ref="F56:AO56" si="24">F55*$U$3/1000</f>
        <v>0</v>
      </c>
      <c r="G56" s="104">
        <f t="shared" si="24"/>
        <v>0</v>
      </c>
      <c r="H56" s="104">
        <f t="shared" si="24"/>
        <v>0</v>
      </c>
      <c r="I56" s="104">
        <f t="shared" si="24"/>
        <v>0</v>
      </c>
      <c r="J56" s="104">
        <f t="shared" si="24"/>
        <v>0</v>
      </c>
      <c r="K56" s="104">
        <f t="shared" si="24"/>
        <v>5.2999999999999999E-2</v>
      </c>
      <c r="L56" s="104">
        <f t="shared" si="24"/>
        <v>0</v>
      </c>
      <c r="M56" s="104">
        <f t="shared" si="24"/>
        <v>0</v>
      </c>
      <c r="N56" s="104">
        <f t="shared" si="24"/>
        <v>0</v>
      </c>
      <c r="O56" s="104">
        <f t="shared" si="24"/>
        <v>0</v>
      </c>
      <c r="P56" s="104">
        <f t="shared" si="24"/>
        <v>0</v>
      </c>
      <c r="Q56" s="104">
        <f t="shared" si="24"/>
        <v>0</v>
      </c>
      <c r="R56" s="104">
        <f t="shared" si="24"/>
        <v>0</v>
      </c>
      <c r="S56" s="104">
        <f t="shared" si="24"/>
        <v>0</v>
      </c>
      <c r="T56" s="104">
        <f t="shared" si="24"/>
        <v>0</v>
      </c>
      <c r="U56" s="104">
        <f t="shared" si="24"/>
        <v>0</v>
      </c>
      <c r="V56" s="104">
        <f t="shared" si="24"/>
        <v>0</v>
      </c>
      <c r="W56" s="104">
        <f t="shared" si="24"/>
        <v>0</v>
      </c>
      <c r="X56" s="104">
        <f t="shared" si="24"/>
        <v>0</v>
      </c>
      <c r="Y56" s="104">
        <f t="shared" si="24"/>
        <v>0</v>
      </c>
      <c r="Z56" s="104">
        <f t="shared" si="24"/>
        <v>0</v>
      </c>
      <c r="AA56" s="104">
        <f t="shared" si="24"/>
        <v>0</v>
      </c>
      <c r="AB56" s="104">
        <f t="shared" si="24"/>
        <v>0</v>
      </c>
      <c r="AC56" s="104">
        <f t="shared" si="24"/>
        <v>0</v>
      </c>
      <c r="AD56" s="104">
        <f t="shared" si="24"/>
        <v>0</v>
      </c>
      <c r="AE56" s="104">
        <f t="shared" si="24"/>
        <v>0</v>
      </c>
      <c r="AF56" s="104">
        <f t="shared" si="24"/>
        <v>0</v>
      </c>
      <c r="AG56" s="104">
        <f t="shared" si="24"/>
        <v>0</v>
      </c>
      <c r="AH56" s="104">
        <f t="shared" si="24"/>
        <v>0</v>
      </c>
      <c r="AI56" s="104">
        <f t="shared" si="24"/>
        <v>0</v>
      </c>
      <c r="AJ56" s="104">
        <f t="shared" si="24"/>
        <v>0</v>
      </c>
      <c r="AK56" s="104">
        <f t="shared" si="24"/>
        <v>5.0000000000000001E-3</v>
      </c>
      <c r="AL56" s="104">
        <f t="shared" si="24"/>
        <v>0</v>
      </c>
      <c r="AM56" s="104">
        <f t="shared" si="24"/>
        <v>0</v>
      </c>
      <c r="AN56" s="104">
        <f t="shared" si="24"/>
        <v>0</v>
      </c>
      <c r="AO56" s="104">
        <f t="shared" si="24"/>
        <v>0</v>
      </c>
    </row>
    <row r="57" spans="1:41" s="101" customFormat="1" ht="18.75" customHeight="1" x14ac:dyDescent="0.25">
      <c r="A57" s="306"/>
      <c r="B57" s="309"/>
      <c r="C57" s="105">
        <v>180</v>
      </c>
      <c r="D57" s="103" t="s">
        <v>58</v>
      </c>
      <c r="E57" s="103"/>
      <c r="F57" s="104"/>
      <c r="G57" s="104"/>
      <c r="H57" s="104"/>
      <c r="I57" s="104"/>
      <c r="J57" s="104"/>
      <c r="K57" s="104">
        <v>63</v>
      </c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>
        <v>6</v>
      </c>
      <c r="AL57" s="104"/>
      <c r="AM57" s="104"/>
      <c r="AN57" s="104"/>
      <c r="AO57" s="106"/>
    </row>
    <row r="58" spans="1:41" s="101" customFormat="1" ht="18.75" customHeight="1" thickBot="1" x14ac:dyDescent="0.3">
      <c r="A58" s="307"/>
      <c r="B58" s="310"/>
      <c r="C58" s="107"/>
      <c r="D58" s="108"/>
      <c r="E58" s="104">
        <f>E57*$U$4/1000</f>
        <v>0</v>
      </c>
      <c r="F58" s="104">
        <f t="shared" ref="F58:AO58" si="25">F57*$U$4/1000</f>
        <v>0</v>
      </c>
      <c r="G58" s="104">
        <f t="shared" si="25"/>
        <v>0</v>
      </c>
      <c r="H58" s="104">
        <f t="shared" si="25"/>
        <v>0</v>
      </c>
      <c r="I58" s="104">
        <f t="shared" si="25"/>
        <v>0</v>
      </c>
      <c r="J58" s="104">
        <f t="shared" si="25"/>
        <v>0</v>
      </c>
      <c r="K58" s="104">
        <f t="shared" si="25"/>
        <v>6.3E-2</v>
      </c>
      <c r="L58" s="104">
        <f t="shared" si="25"/>
        <v>0</v>
      </c>
      <c r="M58" s="104">
        <f t="shared" si="25"/>
        <v>0</v>
      </c>
      <c r="N58" s="104">
        <f t="shared" si="25"/>
        <v>0</v>
      </c>
      <c r="O58" s="104">
        <f t="shared" si="25"/>
        <v>0</v>
      </c>
      <c r="P58" s="104">
        <f t="shared" si="25"/>
        <v>0</v>
      </c>
      <c r="Q58" s="104">
        <f t="shared" si="25"/>
        <v>0</v>
      </c>
      <c r="R58" s="104">
        <f t="shared" si="25"/>
        <v>0</v>
      </c>
      <c r="S58" s="104">
        <f t="shared" si="25"/>
        <v>0</v>
      </c>
      <c r="T58" s="104">
        <f t="shared" si="25"/>
        <v>0</v>
      </c>
      <c r="U58" s="104">
        <f t="shared" si="25"/>
        <v>0</v>
      </c>
      <c r="V58" s="104">
        <f t="shared" si="25"/>
        <v>0</v>
      </c>
      <c r="W58" s="104">
        <f t="shared" si="25"/>
        <v>0</v>
      </c>
      <c r="X58" s="104">
        <f t="shared" si="25"/>
        <v>0</v>
      </c>
      <c r="Y58" s="104">
        <f t="shared" si="25"/>
        <v>0</v>
      </c>
      <c r="Z58" s="104">
        <f t="shared" si="25"/>
        <v>0</v>
      </c>
      <c r="AA58" s="104">
        <f t="shared" si="25"/>
        <v>0</v>
      </c>
      <c r="AB58" s="104">
        <f t="shared" si="25"/>
        <v>0</v>
      </c>
      <c r="AC58" s="104">
        <f t="shared" si="25"/>
        <v>0</v>
      </c>
      <c r="AD58" s="104">
        <f t="shared" si="25"/>
        <v>0</v>
      </c>
      <c r="AE58" s="104">
        <f t="shared" si="25"/>
        <v>0</v>
      </c>
      <c r="AF58" s="104">
        <f t="shared" si="25"/>
        <v>0</v>
      </c>
      <c r="AG58" s="104">
        <f t="shared" si="25"/>
        <v>0</v>
      </c>
      <c r="AH58" s="104">
        <f t="shared" si="25"/>
        <v>0</v>
      </c>
      <c r="AI58" s="104">
        <f t="shared" si="25"/>
        <v>0</v>
      </c>
      <c r="AJ58" s="104">
        <f t="shared" si="25"/>
        <v>0</v>
      </c>
      <c r="AK58" s="104">
        <f t="shared" si="25"/>
        <v>6.0000000000000001E-3</v>
      </c>
      <c r="AL58" s="104">
        <f t="shared" si="25"/>
        <v>0</v>
      </c>
      <c r="AM58" s="104">
        <f t="shared" si="25"/>
        <v>0</v>
      </c>
      <c r="AN58" s="104">
        <f t="shared" si="25"/>
        <v>0</v>
      </c>
      <c r="AO58" s="104">
        <f t="shared" si="25"/>
        <v>0</v>
      </c>
    </row>
    <row r="59" spans="1:41" s="25" customFormat="1" ht="18.75" customHeight="1" x14ac:dyDescent="0.25">
      <c r="A59" s="311"/>
      <c r="B59" s="314" t="s">
        <v>87</v>
      </c>
      <c r="C59" s="6">
        <v>30</v>
      </c>
      <c r="D59" s="14" t="s">
        <v>54</v>
      </c>
      <c r="E59" s="14"/>
      <c r="F59" s="3"/>
      <c r="G59" s="3"/>
      <c r="H59" s="3"/>
      <c r="I59" s="3"/>
      <c r="J59" s="3"/>
      <c r="K59" s="3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>
        <v>30</v>
      </c>
      <c r="AH59" s="3"/>
      <c r="AI59" s="3"/>
      <c r="AJ59" s="3"/>
      <c r="AK59" s="3"/>
      <c r="AL59" s="3"/>
      <c r="AM59" s="3"/>
      <c r="AN59" s="3"/>
      <c r="AO59" s="4"/>
    </row>
    <row r="60" spans="1:41" s="25" customFormat="1" ht="18.75" customHeight="1" x14ac:dyDescent="0.25">
      <c r="A60" s="312"/>
      <c r="B60" s="315"/>
      <c r="C60" s="16"/>
      <c r="D60" s="17"/>
      <c r="E60" s="1">
        <f>E59*$U$3/1000</f>
        <v>0</v>
      </c>
      <c r="F60" s="1">
        <f t="shared" ref="F60:AO60" si="26">F59*$U$3/1000</f>
        <v>0</v>
      </c>
      <c r="G60" s="1">
        <f t="shared" si="26"/>
        <v>0</v>
      </c>
      <c r="H60" s="1">
        <f t="shared" si="26"/>
        <v>0</v>
      </c>
      <c r="I60" s="1">
        <f t="shared" si="26"/>
        <v>0</v>
      </c>
      <c r="J60" s="1">
        <f t="shared" si="26"/>
        <v>0</v>
      </c>
      <c r="K60" s="1">
        <f t="shared" si="26"/>
        <v>0</v>
      </c>
      <c r="L60" s="1">
        <f t="shared" si="26"/>
        <v>0</v>
      </c>
      <c r="M60" s="1">
        <f t="shared" si="26"/>
        <v>0</v>
      </c>
      <c r="N60" s="1">
        <f t="shared" si="26"/>
        <v>0</v>
      </c>
      <c r="O60" s="1">
        <f t="shared" si="26"/>
        <v>0</v>
      </c>
      <c r="P60" s="1">
        <f t="shared" si="26"/>
        <v>0</v>
      </c>
      <c r="Q60" s="1">
        <f t="shared" si="26"/>
        <v>0</v>
      </c>
      <c r="R60" s="1">
        <f t="shared" si="26"/>
        <v>0</v>
      </c>
      <c r="S60" s="1">
        <f t="shared" si="26"/>
        <v>0</v>
      </c>
      <c r="T60" s="1">
        <f t="shared" si="26"/>
        <v>0</v>
      </c>
      <c r="U60" s="1">
        <f t="shared" si="26"/>
        <v>0</v>
      </c>
      <c r="V60" s="1">
        <f t="shared" si="26"/>
        <v>0</v>
      </c>
      <c r="W60" s="1">
        <f t="shared" si="26"/>
        <v>0</v>
      </c>
      <c r="X60" s="1">
        <f t="shared" si="26"/>
        <v>0</v>
      </c>
      <c r="Y60" s="1">
        <f t="shared" si="26"/>
        <v>0</v>
      </c>
      <c r="Z60" s="1">
        <f t="shared" si="26"/>
        <v>0</v>
      </c>
      <c r="AA60" s="1">
        <f t="shared" si="26"/>
        <v>0</v>
      </c>
      <c r="AB60" s="1">
        <f t="shared" si="26"/>
        <v>0</v>
      </c>
      <c r="AC60" s="1">
        <f t="shared" si="26"/>
        <v>0</v>
      </c>
      <c r="AD60" s="1">
        <f t="shared" si="26"/>
        <v>0</v>
      </c>
      <c r="AE60" s="1">
        <f t="shared" si="26"/>
        <v>0</v>
      </c>
      <c r="AF60" s="1">
        <f t="shared" si="26"/>
        <v>0</v>
      </c>
      <c r="AG60" s="1">
        <f t="shared" si="26"/>
        <v>0.03</v>
      </c>
      <c r="AH60" s="1">
        <f t="shared" si="26"/>
        <v>0</v>
      </c>
      <c r="AI60" s="1">
        <f t="shared" si="26"/>
        <v>0</v>
      </c>
      <c r="AJ60" s="1">
        <f t="shared" si="26"/>
        <v>0</v>
      </c>
      <c r="AK60" s="1">
        <f t="shared" si="26"/>
        <v>0</v>
      </c>
      <c r="AL60" s="1">
        <f t="shared" si="26"/>
        <v>0</v>
      </c>
      <c r="AM60" s="1">
        <f t="shared" si="26"/>
        <v>0</v>
      </c>
      <c r="AN60" s="1">
        <f t="shared" si="26"/>
        <v>0</v>
      </c>
      <c r="AO60" s="1">
        <f t="shared" si="26"/>
        <v>0</v>
      </c>
    </row>
    <row r="61" spans="1:41" s="25" customFormat="1" ht="18.75" customHeight="1" x14ac:dyDescent="0.25">
      <c r="A61" s="312"/>
      <c r="B61" s="315"/>
      <c r="C61" s="7">
        <v>30</v>
      </c>
      <c r="D61" s="17" t="s">
        <v>58</v>
      </c>
      <c r="E61" s="17"/>
      <c r="F61" s="1"/>
      <c r="G61" s="1"/>
      <c r="H61" s="1"/>
      <c r="I61" s="1"/>
      <c r="J61" s="1"/>
      <c r="K61" s="1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>
        <v>30</v>
      </c>
      <c r="AH61" s="1"/>
      <c r="AI61" s="1"/>
      <c r="AJ61" s="1"/>
      <c r="AK61" s="1"/>
      <c r="AL61" s="1"/>
      <c r="AM61" s="1"/>
      <c r="AN61" s="1"/>
      <c r="AO61" s="5"/>
    </row>
    <row r="62" spans="1:41" s="25" customFormat="1" ht="18.75" customHeight="1" thickBot="1" x14ac:dyDescent="0.3">
      <c r="A62" s="313"/>
      <c r="B62" s="316"/>
      <c r="C62" s="19"/>
      <c r="D62" s="20"/>
      <c r="E62" s="1">
        <f>E61*$U$4/1000</f>
        <v>0</v>
      </c>
      <c r="F62" s="1">
        <f t="shared" ref="F62:AO62" si="27">F61*$U$4/1000</f>
        <v>0</v>
      </c>
      <c r="G62" s="1">
        <f t="shared" si="27"/>
        <v>0</v>
      </c>
      <c r="H62" s="1">
        <f t="shared" si="27"/>
        <v>0</v>
      </c>
      <c r="I62" s="1">
        <f t="shared" si="27"/>
        <v>0</v>
      </c>
      <c r="J62" s="1">
        <f t="shared" si="27"/>
        <v>0</v>
      </c>
      <c r="K62" s="1">
        <f t="shared" si="27"/>
        <v>0</v>
      </c>
      <c r="L62" s="1">
        <f t="shared" si="27"/>
        <v>0</v>
      </c>
      <c r="M62" s="1">
        <f t="shared" si="27"/>
        <v>0</v>
      </c>
      <c r="N62" s="1">
        <f t="shared" si="27"/>
        <v>0</v>
      </c>
      <c r="O62" s="1">
        <f t="shared" si="27"/>
        <v>0</v>
      </c>
      <c r="P62" s="1">
        <f t="shared" si="27"/>
        <v>0</v>
      </c>
      <c r="Q62" s="1">
        <f t="shared" si="27"/>
        <v>0</v>
      </c>
      <c r="R62" s="1">
        <f t="shared" si="27"/>
        <v>0</v>
      </c>
      <c r="S62" s="1">
        <f t="shared" si="27"/>
        <v>0</v>
      </c>
      <c r="T62" s="1">
        <f t="shared" si="27"/>
        <v>0</v>
      </c>
      <c r="U62" s="1">
        <f t="shared" si="27"/>
        <v>0</v>
      </c>
      <c r="V62" s="1">
        <f t="shared" si="27"/>
        <v>0</v>
      </c>
      <c r="W62" s="1">
        <f t="shared" si="27"/>
        <v>0</v>
      </c>
      <c r="X62" s="1">
        <f t="shared" si="27"/>
        <v>0</v>
      </c>
      <c r="Y62" s="1">
        <f t="shared" si="27"/>
        <v>0</v>
      </c>
      <c r="Z62" s="1">
        <f t="shared" si="27"/>
        <v>0</v>
      </c>
      <c r="AA62" s="1">
        <f t="shared" si="27"/>
        <v>0</v>
      </c>
      <c r="AB62" s="1">
        <f t="shared" si="27"/>
        <v>0</v>
      </c>
      <c r="AC62" s="1">
        <f t="shared" si="27"/>
        <v>0</v>
      </c>
      <c r="AD62" s="1">
        <f t="shared" si="27"/>
        <v>0</v>
      </c>
      <c r="AE62" s="1">
        <f t="shared" si="27"/>
        <v>0</v>
      </c>
      <c r="AF62" s="1">
        <f t="shared" si="27"/>
        <v>0</v>
      </c>
      <c r="AG62" s="1">
        <f t="shared" si="27"/>
        <v>0.03</v>
      </c>
      <c r="AH62" s="1">
        <f t="shared" si="27"/>
        <v>0</v>
      </c>
      <c r="AI62" s="1">
        <f t="shared" si="27"/>
        <v>0</v>
      </c>
      <c r="AJ62" s="1">
        <f t="shared" si="27"/>
        <v>0</v>
      </c>
      <c r="AK62" s="1">
        <f t="shared" si="27"/>
        <v>0</v>
      </c>
      <c r="AL62" s="1">
        <f t="shared" si="27"/>
        <v>0</v>
      </c>
      <c r="AM62" s="1">
        <f t="shared" si="27"/>
        <v>0</v>
      </c>
      <c r="AN62" s="1">
        <f t="shared" si="27"/>
        <v>0</v>
      </c>
      <c r="AO62" s="1">
        <f t="shared" si="27"/>
        <v>0</v>
      </c>
    </row>
    <row r="63" spans="1:41" s="25" customFormat="1" ht="18.75" customHeight="1" x14ac:dyDescent="0.25">
      <c r="A63" s="311"/>
      <c r="B63" s="314" t="s">
        <v>69</v>
      </c>
      <c r="C63" s="6">
        <v>100</v>
      </c>
      <c r="D63" s="14" t="s">
        <v>54</v>
      </c>
      <c r="E63" s="14"/>
      <c r="F63" s="3">
        <v>50</v>
      </c>
      <c r="G63" s="3">
        <v>50</v>
      </c>
      <c r="H63" s="3"/>
      <c r="I63" s="3"/>
      <c r="J63" s="3"/>
      <c r="K63" s="3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4"/>
    </row>
    <row r="64" spans="1:41" s="25" customFormat="1" ht="18.75" customHeight="1" x14ac:dyDescent="0.25">
      <c r="A64" s="312"/>
      <c r="B64" s="315"/>
      <c r="C64" s="16"/>
      <c r="D64" s="17"/>
      <c r="E64" s="1">
        <f>E63*$U$3/1000</f>
        <v>0</v>
      </c>
      <c r="F64" s="1">
        <f t="shared" ref="F64:AO64" si="28">F63*$U$3/1000</f>
        <v>0.05</v>
      </c>
      <c r="G64" s="1">
        <f t="shared" si="28"/>
        <v>0.05</v>
      </c>
      <c r="H64" s="1">
        <f t="shared" si="28"/>
        <v>0</v>
      </c>
      <c r="I64" s="1">
        <f t="shared" si="28"/>
        <v>0</v>
      </c>
      <c r="J64" s="1">
        <f t="shared" si="28"/>
        <v>0</v>
      </c>
      <c r="K64" s="1">
        <f t="shared" si="28"/>
        <v>0</v>
      </c>
      <c r="L64" s="1">
        <f t="shared" si="28"/>
        <v>0</v>
      </c>
      <c r="M64" s="1">
        <f t="shared" si="28"/>
        <v>0</v>
      </c>
      <c r="N64" s="1">
        <f t="shared" si="28"/>
        <v>0</v>
      </c>
      <c r="O64" s="1">
        <f t="shared" si="28"/>
        <v>0</v>
      </c>
      <c r="P64" s="1">
        <f t="shared" si="28"/>
        <v>0</v>
      </c>
      <c r="Q64" s="1">
        <f t="shared" si="28"/>
        <v>0</v>
      </c>
      <c r="R64" s="1">
        <f t="shared" si="28"/>
        <v>0</v>
      </c>
      <c r="S64" s="1">
        <f t="shared" si="28"/>
        <v>0</v>
      </c>
      <c r="T64" s="1">
        <f t="shared" si="28"/>
        <v>0</v>
      </c>
      <c r="U64" s="1">
        <f t="shared" si="28"/>
        <v>0</v>
      </c>
      <c r="V64" s="1">
        <f t="shared" si="28"/>
        <v>0</v>
      </c>
      <c r="W64" s="1">
        <f t="shared" si="28"/>
        <v>0</v>
      </c>
      <c r="X64" s="1">
        <f t="shared" si="28"/>
        <v>0</v>
      </c>
      <c r="Y64" s="1">
        <f t="shared" si="28"/>
        <v>0</v>
      </c>
      <c r="Z64" s="1">
        <f t="shared" si="28"/>
        <v>0</v>
      </c>
      <c r="AA64" s="1">
        <f t="shared" si="28"/>
        <v>0</v>
      </c>
      <c r="AB64" s="1">
        <f t="shared" si="28"/>
        <v>0</v>
      </c>
      <c r="AC64" s="1">
        <f t="shared" si="28"/>
        <v>0</v>
      </c>
      <c r="AD64" s="1">
        <f t="shared" si="28"/>
        <v>0</v>
      </c>
      <c r="AE64" s="1">
        <f t="shared" si="28"/>
        <v>0</v>
      </c>
      <c r="AF64" s="1">
        <f t="shared" si="28"/>
        <v>0</v>
      </c>
      <c r="AG64" s="1">
        <f t="shared" si="28"/>
        <v>0</v>
      </c>
      <c r="AH64" s="1">
        <f t="shared" si="28"/>
        <v>0</v>
      </c>
      <c r="AI64" s="1">
        <f t="shared" si="28"/>
        <v>0</v>
      </c>
      <c r="AJ64" s="1">
        <f t="shared" si="28"/>
        <v>0</v>
      </c>
      <c r="AK64" s="1">
        <f t="shared" si="28"/>
        <v>0</v>
      </c>
      <c r="AL64" s="1">
        <f t="shared" si="28"/>
        <v>0</v>
      </c>
      <c r="AM64" s="1">
        <f t="shared" si="28"/>
        <v>0</v>
      </c>
      <c r="AN64" s="1">
        <f t="shared" si="28"/>
        <v>0</v>
      </c>
      <c r="AO64" s="1">
        <f t="shared" si="28"/>
        <v>0</v>
      </c>
    </row>
    <row r="65" spans="1:41" s="25" customFormat="1" ht="18.75" customHeight="1" x14ac:dyDescent="0.25">
      <c r="A65" s="312"/>
      <c r="B65" s="315"/>
      <c r="C65" s="7">
        <v>100</v>
      </c>
      <c r="D65" s="17" t="s">
        <v>58</v>
      </c>
      <c r="E65" s="17"/>
      <c r="F65" s="1">
        <v>50</v>
      </c>
      <c r="G65" s="1">
        <v>50</v>
      </c>
      <c r="H65" s="1"/>
      <c r="I65" s="1"/>
      <c r="J65" s="1"/>
      <c r="K65" s="1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5"/>
    </row>
    <row r="66" spans="1:41" s="25" customFormat="1" ht="18.75" customHeight="1" thickBot="1" x14ac:dyDescent="0.3">
      <c r="A66" s="313"/>
      <c r="B66" s="316"/>
      <c r="C66" s="19"/>
      <c r="D66" s="20"/>
      <c r="E66" s="1">
        <f>E65*$U$4/1000</f>
        <v>0</v>
      </c>
      <c r="F66" s="1">
        <f t="shared" ref="F66:AO66" si="29">F65*$U$4/1000</f>
        <v>0.05</v>
      </c>
      <c r="G66" s="1">
        <f t="shared" si="29"/>
        <v>0.05</v>
      </c>
      <c r="H66" s="1">
        <f t="shared" si="29"/>
        <v>0</v>
      </c>
      <c r="I66" s="1">
        <f t="shared" si="29"/>
        <v>0</v>
      </c>
      <c r="J66" s="1">
        <f t="shared" si="29"/>
        <v>0</v>
      </c>
      <c r="K66" s="1">
        <f t="shared" si="29"/>
        <v>0</v>
      </c>
      <c r="L66" s="1">
        <f t="shared" si="29"/>
        <v>0</v>
      </c>
      <c r="M66" s="1">
        <f t="shared" si="29"/>
        <v>0</v>
      </c>
      <c r="N66" s="1">
        <f t="shared" si="29"/>
        <v>0</v>
      </c>
      <c r="O66" s="1">
        <f t="shared" si="29"/>
        <v>0</v>
      </c>
      <c r="P66" s="1">
        <f t="shared" si="29"/>
        <v>0</v>
      </c>
      <c r="Q66" s="1">
        <f t="shared" si="29"/>
        <v>0</v>
      </c>
      <c r="R66" s="1">
        <f t="shared" si="29"/>
        <v>0</v>
      </c>
      <c r="S66" s="1">
        <f t="shared" si="29"/>
        <v>0</v>
      </c>
      <c r="T66" s="1">
        <f t="shared" si="29"/>
        <v>0</v>
      </c>
      <c r="U66" s="1">
        <f t="shared" si="29"/>
        <v>0</v>
      </c>
      <c r="V66" s="1">
        <f t="shared" si="29"/>
        <v>0</v>
      </c>
      <c r="W66" s="1">
        <f t="shared" si="29"/>
        <v>0</v>
      </c>
      <c r="X66" s="1">
        <f t="shared" si="29"/>
        <v>0</v>
      </c>
      <c r="Y66" s="1">
        <f t="shared" si="29"/>
        <v>0</v>
      </c>
      <c r="Z66" s="1">
        <f t="shared" si="29"/>
        <v>0</v>
      </c>
      <c r="AA66" s="1">
        <f t="shared" si="29"/>
        <v>0</v>
      </c>
      <c r="AB66" s="1">
        <f t="shared" si="29"/>
        <v>0</v>
      </c>
      <c r="AC66" s="1">
        <f t="shared" si="29"/>
        <v>0</v>
      </c>
      <c r="AD66" s="1">
        <f t="shared" si="29"/>
        <v>0</v>
      </c>
      <c r="AE66" s="1">
        <f t="shared" si="29"/>
        <v>0</v>
      </c>
      <c r="AF66" s="1">
        <f t="shared" si="29"/>
        <v>0</v>
      </c>
      <c r="AG66" s="1">
        <f t="shared" si="29"/>
        <v>0</v>
      </c>
      <c r="AH66" s="1">
        <f t="shared" si="29"/>
        <v>0</v>
      </c>
      <c r="AI66" s="1">
        <f t="shared" si="29"/>
        <v>0</v>
      </c>
      <c r="AJ66" s="1">
        <f t="shared" si="29"/>
        <v>0</v>
      </c>
      <c r="AK66" s="1">
        <f t="shared" si="29"/>
        <v>0</v>
      </c>
      <c r="AL66" s="1">
        <f t="shared" si="29"/>
        <v>0</v>
      </c>
      <c r="AM66" s="1">
        <f t="shared" si="29"/>
        <v>0</v>
      </c>
      <c r="AN66" s="1">
        <f t="shared" si="29"/>
        <v>0</v>
      </c>
      <c r="AO66" s="1">
        <f t="shared" si="29"/>
        <v>0</v>
      </c>
    </row>
    <row r="67" spans="1:41" s="118" customFormat="1" ht="18.75" customHeight="1" x14ac:dyDescent="0.25">
      <c r="A67" s="349"/>
      <c r="B67" s="352" t="s">
        <v>88</v>
      </c>
      <c r="C67" s="114">
        <v>200</v>
      </c>
      <c r="D67" s="115" t="s">
        <v>54</v>
      </c>
      <c r="E67" s="115">
        <v>200</v>
      </c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>
        <v>2</v>
      </c>
      <c r="V67" s="116"/>
      <c r="W67" s="116">
        <v>15</v>
      </c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7"/>
    </row>
    <row r="68" spans="1:41" s="118" customFormat="1" ht="18.75" customHeight="1" x14ac:dyDescent="0.25">
      <c r="A68" s="350"/>
      <c r="B68" s="353"/>
      <c r="C68" s="119"/>
      <c r="D68" s="120"/>
      <c r="E68" s="121">
        <f>E67*$U$3/1000</f>
        <v>0.2</v>
      </c>
      <c r="F68" s="121">
        <f t="shared" ref="F68:AO68" si="30">F67*$U$3/1000</f>
        <v>0</v>
      </c>
      <c r="G68" s="121">
        <f t="shared" si="30"/>
        <v>0</v>
      </c>
      <c r="H68" s="121">
        <f t="shared" si="30"/>
        <v>0</v>
      </c>
      <c r="I68" s="121">
        <f t="shared" si="30"/>
        <v>0</v>
      </c>
      <c r="J68" s="121">
        <f t="shared" si="30"/>
        <v>0</v>
      </c>
      <c r="K68" s="121">
        <f t="shared" si="30"/>
        <v>0</v>
      </c>
      <c r="L68" s="121">
        <f t="shared" si="30"/>
        <v>0</v>
      </c>
      <c r="M68" s="121">
        <f t="shared" si="30"/>
        <v>0</v>
      </c>
      <c r="N68" s="121">
        <f t="shared" si="30"/>
        <v>0</v>
      </c>
      <c r="O68" s="121">
        <f t="shared" si="30"/>
        <v>0</v>
      </c>
      <c r="P68" s="121">
        <f t="shared" si="30"/>
        <v>0</v>
      </c>
      <c r="Q68" s="121">
        <f t="shared" si="30"/>
        <v>0</v>
      </c>
      <c r="R68" s="121">
        <f t="shared" si="30"/>
        <v>0</v>
      </c>
      <c r="S68" s="121">
        <f t="shared" si="30"/>
        <v>0</v>
      </c>
      <c r="T68" s="121">
        <f t="shared" si="30"/>
        <v>0</v>
      </c>
      <c r="U68" s="121">
        <f t="shared" si="30"/>
        <v>2E-3</v>
      </c>
      <c r="V68" s="121">
        <f t="shared" si="30"/>
        <v>0</v>
      </c>
      <c r="W68" s="121">
        <f t="shared" si="30"/>
        <v>1.4999999999999999E-2</v>
      </c>
      <c r="X68" s="121">
        <f t="shared" si="30"/>
        <v>0</v>
      </c>
      <c r="Y68" s="121">
        <f t="shared" si="30"/>
        <v>0</v>
      </c>
      <c r="Z68" s="121">
        <f t="shared" si="30"/>
        <v>0</v>
      </c>
      <c r="AA68" s="121">
        <f t="shared" si="30"/>
        <v>0</v>
      </c>
      <c r="AB68" s="121">
        <f t="shared" si="30"/>
        <v>0</v>
      </c>
      <c r="AC68" s="121">
        <f t="shared" si="30"/>
        <v>0</v>
      </c>
      <c r="AD68" s="121">
        <f t="shared" si="30"/>
        <v>0</v>
      </c>
      <c r="AE68" s="121">
        <f t="shared" si="30"/>
        <v>0</v>
      </c>
      <c r="AF68" s="121">
        <f t="shared" si="30"/>
        <v>0</v>
      </c>
      <c r="AG68" s="121">
        <f t="shared" si="30"/>
        <v>0</v>
      </c>
      <c r="AH68" s="121">
        <f t="shared" si="30"/>
        <v>0</v>
      </c>
      <c r="AI68" s="121">
        <f t="shared" si="30"/>
        <v>0</v>
      </c>
      <c r="AJ68" s="121">
        <f t="shared" si="30"/>
        <v>0</v>
      </c>
      <c r="AK68" s="121">
        <f t="shared" si="30"/>
        <v>0</v>
      </c>
      <c r="AL68" s="121">
        <f t="shared" si="30"/>
        <v>0</v>
      </c>
      <c r="AM68" s="121">
        <f t="shared" si="30"/>
        <v>0</v>
      </c>
      <c r="AN68" s="121">
        <f t="shared" si="30"/>
        <v>0</v>
      </c>
      <c r="AO68" s="121">
        <f t="shared" si="30"/>
        <v>0</v>
      </c>
    </row>
    <row r="69" spans="1:41" s="118" customFormat="1" ht="18.75" customHeight="1" x14ac:dyDescent="0.25">
      <c r="A69" s="350"/>
      <c r="B69" s="353"/>
      <c r="C69" s="122">
        <v>200</v>
      </c>
      <c r="D69" s="120" t="s">
        <v>58</v>
      </c>
      <c r="E69" s="120">
        <v>200</v>
      </c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>
        <v>2</v>
      </c>
      <c r="V69" s="121"/>
      <c r="W69" s="121">
        <v>15</v>
      </c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3"/>
    </row>
    <row r="70" spans="1:41" s="118" customFormat="1" ht="18.75" customHeight="1" thickBot="1" x14ac:dyDescent="0.3">
      <c r="A70" s="351"/>
      <c r="B70" s="354"/>
      <c r="C70" s="124"/>
      <c r="D70" s="125"/>
      <c r="E70" s="121">
        <f>E69*$U$4/1000</f>
        <v>0.2</v>
      </c>
      <c r="F70" s="121">
        <f t="shared" ref="F70:AO70" si="31">F69*$U$4/1000</f>
        <v>0</v>
      </c>
      <c r="G70" s="121">
        <f t="shared" si="31"/>
        <v>0</v>
      </c>
      <c r="H70" s="121">
        <f t="shared" si="31"/>
        <v>0</v>
      </c>
      <c r="I70" s="121">
        <f t="shared" si="31"/>
        <v>0</v>
      </c>
      <c r="J70" s="121">
        <f t="shared" si="31"/>
        <v>0</v>
      </c>
      <c r="K70" s="121">
        <f t="shared" si="31"/>
        <v>0</v>
      </c>
      <c r="L70" s="121">
        <f t="shared" si="31"/>
        <v>0</v>
      </c>
      <c r="M70" s="121">
        <f t="shared" si="31"/>
        <v>0</v>
      </c>
      <c r="N70" s="121">
        <f t="shared" si="31"/>
        <v>0</v>
      </c>
      <c r="O70" s="121">
        <f t="shared" si="31"/>
        <v>0</v>
      </c>
      <c r="P70" s="121">
        <f t="shared" si="31"/>
        <v>0</v>
      </c>
      <c r="Q70" s="121">
        <f t="shared" si="31"/>
        <v>0</v>
      </c>
      <c r="R70" s="121">
        <f t="shared" si="31"/>
        <v>0</v>
      </c>
      <c r="S70" s="121">
        <f t="shared" si="31"/>
        <v>0</v>
      </c>
      <c r="T70" s="121">
        <f t="shared" si="31"/>
        <v>0</v>
      </c>
      <c r="U70" s="121">
        <f t="shared" si="31"/>
        <v>2E-3</v>
      </c>
      <c r="V70" s="121">
        <f t="shared" si="31"/>
        <v>0</v>
      </c>
      <c r="W70" s="121">
        <f t="shared" si="31"/>
        <v>1.4999999999999999E-2</v>
      </c>
      <c r="X70" s="121">
        <f t="shared" si="31"/>
        <v>0</v>
      </c>
      <c r="Y70" s="121">
        <f t="shared" si="31"/>
        <v>0</v>
      </c>
      <c r="Z70" s="121">
        <f t="shared" si="31"/>
        <v>0</v>
      </c>
      <c r="AA70" s="121">
        <f t="shared" si="31"/>
        <v>0</v>
      </c>
      <c r="AB70" s="121">
        <f t="shared" si="31"/>
        <v>0</v>
      </c>
      <c r="AC70" s="121">
        <f t="shared" si="31"/>
        <v>0</v>
      </c>
      <c r="AD70" s="121">
        <f t="shared" si="31"/>
        <v>0</v>
      </c>
      <c r="AE70" s="121">
        <f t="shared" si="31"/>
        <v>0</v>
      </c>
      <c r="AF70" s="121">
        <f t="shared" si="31"/>
        <v>0</v>
      </c>
      <c r="AG70" s="121">
        <f t="shared" si="31"/>
        <v>0</v>
      </c>
      <c r="AH70" s="121">
        <f t="shared" si="31"/>
        <v>0</v>
      </c>
      <c r="AI70" s="121">
        <f t="shared" si="31"/>
        <v>0</v>
      </c>
      <c r="AJ70" s="121">
        <f t="shared" si="31"/>
        <v>0</v>
      </c>
      <c r="AK70" s="121">
        <f t="shared" si="31"/>
        <v>0</v>
      </c>
      <c r="AL70" s="121">
        <f t="shared" si="31"/>
        <v>0</v>
      </c>
      <c r="AM70" s="121">
        <f t="shared" si="31"/>
        <v>0</v>
      </c>
      <c r="AN70" s="121">
        <f t="shared" si="31"/>
        <v>0</v>
      </c>
      <c r="AO70" s="121">
        <f t="shared" si="31"/>
        <v>0</v>
      </c>
    </row>
    <row r="71" spans="1:41" s="25" customFormat="1" ht="18.75" customHeight="1" x14ac:dyDescent="0.25">
      <c r="A71" s="311"/>
      <c r="B71" s="314"/>
      <c r="C71" s="6"/>
      <c r="D71" s="14" t="s">
        <v>54</v>
      </c>
      <c r="E71" s="14"/>
      <c r="F71" s="3"/>
      <c r="G71" s="3"/>
      <c r="H71" s="3"/>
      <c r="I71" s="3"/>
      <c r="J71" s="3"/>
      <c r="K71" s="3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4"/>
    </row>
    <row r="72" spans="1:41" s="25" customFormat="1" ht="18.75" customHeight="1" x14ac:dyDescent="0.25">
      <c r="A72" s="312"/>
      <c r="B72" s="315"/>
      <c r="C72" s="16"/>
      <c r="D72" s="17"/>
      <c r="E72" s="1">
        <f>E71*$U$3/1000</f>
        <v>0</v>
      </c>
      <c r="F72" s="1">
        <f t="shared" ref="F72:AO72" si="32">F71*$U$3/1000</f>
        <v>0</v>
      </c>
      <c r="G72" s="1">
        <f t="shared" si="32"/>
        <v>0</v>
      </c>
      <c r="H72" s="1">
        <f t="shared" si="32"/>
        <v>0</v>
      </c>
      <c r="I72" s="1">
        <f t="shared" si="32"/>
        <v>0</v>
      </c>
      <c r="J72" s="1">
        <f t="shared" si="32"/>
        <v>0</v>
      </c>
      <c r="K72" s="1">
        <f t="shared" si="32"/>
        <v>0</v>
      </c>
      <c r="L72" s="1">
        <f t="shared" si="32"/>
        <v>0</v>
      </c>
      <c r="M72" s="1">
        <f t="shared" si="32"/>
        <v>0</v>
      </c>
      <c r="N72" s="1">
        <f t="shared" si="32"/>
        <v>0</v>
      </c>
      <c r="O72" s="1">
        <f t="shared" si="32"/>
        <v>0</v>
      </c>
      <c r="P72" s="1">
        <f t="shared" si="32"/>
        <v>0</v>
      </c>
      <c r="Q72" s="1">
        <f t="shared" si="32"/>
        <v>0</v>
      </c>
      <c r="R72" s="1">
        <f t="shared" si="32"/>
        <v>0</v>
      </c>
      <c r="S72" s="1">
        <f t="shared" si="32"/>
        <v>0</v>
      </c>
      <c r="T72" s="1">
        <f t="shared" si="32"/>
        <v>0</v>
      </c>
      <c r="U72" s="1">
        <f t="shared" si="32"/>
        <v>0</v>
      </c>
      <c r="V72" s="1">
        <f t="shared" si="32"/>
        <v>0</v>
      </c>
      <c r="W72" s="1">
        <f t="shared" si="32"/>
        <v>0</v>
      </c>
      <c r="X72" s="1">
        <f t="shared" si="32"/>
        <v>0</v>
      </c>
      <c r="Y72" s="1">
        <f t="shared" si="32"/>
        <v>0</v>
      </c>
      <c r="Z72" s="1">
        <f t="shared" si="32"/>
        <v>0</v>
      </c>
      <c r="AA72" s="1">
        <f t="shared" si="32"/>
        <v>0</v>
      </c>
      <c r="AB72" s="1">
        <f t="shared" si="32"/>
        <v>0</v>
      </c>
      <c r="AC72" s="1">
        <f t="shared" si="32"/>
        <v>0</v>
      </c>
      <c r="AD72" s="1">
        <f t="shared" si="32"/>
        <v>0</v>
      </c>
      <c r="AE72" s="1">
        <f t="shared" si="32"/>
        <v>0</v>
      </c>
      <c r="AF72" s="1">
        <f t="shared" si="32"/>
        <v>0</v>
      </c>
      <c r="AG72" s="1">
        <f t="shared" si="32"/>
        <v>0</v>
      </c>
      <c r="AH72" s="1">
        <f t="shared" si="32"/>
        <v>0</v>
      </c>
      <c r="AI72" s="1">
        <f t="shared" si="32"/>
        <v>0</v>
      </c>
      <c r="AJ72" s="1">
        <f t="shared" si="32"/>
        <v>0</v>
      </c>
      <c r="AK72" s="1">
        <f t="shared" si="32"/>
        <v>0</v>
      </c>
      <c r="AL72" s="1">
        <f t="shared" si="32"/>
        <v>0</v>
      </c>
      <c r="AM72" s="1">
        <f t="shared" si="32"/>
        <v>0</v>
      </c>
      <c r="AN72" s="1">
        <f t="shared" si="32"/>
        <v>0</v>
      </c>
      <c r="AO72" s="1">
        <f t="shared" si="32"/>
        <v>0</v>
      </c>
    </row>
    <row r="73" spans="1:41" s="25" customFormat="1" ht="18.75" customHeight="1" x14ac:dyDescent="0.25">
      <c r="A73" s="312"/>
      <c r="B73" s="315"/>
      <c r="C73" s="7"/>
      <c r="D73" s="17" t="s">
        <v>58</v>
      </c>
      <c r="E73" s="17"/>
      <c r="F73" s="1"/>
      <c r="G73" s="1"/>
      <c r="H73" s="1"/>
      <c r="I73" s="1"/>
      <c r="J73" s="1"/>
      <c r="K73" s="1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5"/>
    </row>
    <row r="74" spans="1:41" s="25" customFormat="1" ht="18.75" customHeight="1" thickBot="1" x14ac:dyDescent="0.3">
      <c r="A74" s="313"/>
      <c r="B74" s="316"/>
      <c r="C74" s="19"/>
      <c r="D74" s="20"/>
      <c r="E74" s="1">
        <f>E73*$U$4/1000</f>
        <v>0</v>
      </c>
      <c r="F74" s="1">
        <f t="shared" ref="F74:AO74" si="33">F73*$U$4/1000</f>
        <v>0</v>
      </c>
      <c r="G74" s="1">
        <f t="shared" si="33"/>
        <v>0</v>
      </c>
      <c r="H74" s="1">
        <f t="shared" si="33"/>
        <v>0</v>
      </c>
      <c r="I74" s="1">
        <f t="shared" si="33"/>
        <v>0</v>
      </c>
      <c r="J74" s="1">
        <f t="shared" si="33"/>
        <v>0</v>
      </c>
      <c r="K74" s="1">
        <f t="shared" si="33"/>
        <v>0</v>
      </c>
      <c r="L74" s="1">
        <f t="shared" si="33"/>
        <v>0</v>
      </c>
      <c r="M74" s="1">
        <f t="shared" si="33"/>
        <v>0</v>
      </c>
      <c r="N74" s="1">
        <f t="shared" si="33"/>
        <v>0</v>
      </c>
      <c r="O74" s="1">
        <f t="shared" si="33"/>
        <v>0</v>
      </c>
      <c r="P74" s="1">
        <f t="shared" si="33"/>
        <v>0</v>
      </c>
      <c r="Q74" s="1">
        <f t="shared" si="33"/>
        <v>0</v>
      </c>
      <c r="R74" s="1">
        <f t="shared" si="33"/>
        <v>0</v>
      </c>
      <c r="S74" s="1">
        <f t="shared" si="33"/>
        <v>0</v>
      </c>
      <c r="T74" s="1">
        <f t="shared" si="33"/>
        <v>0</v>
      </c>
      <c r="U74" s="1">
        <f t="shared" si="33"/>
        <v>0</v>
      </c>
      <c r="V74" s="1">
        <f t="shared" si="33"/>
        <v>0</v>
      </c>
      <c r="W74" s="1">
        <f t="shared" si="33"/>
        <v>0</v>
      </c>
      <c r="X74" s="1">
        <f t="shared" si="33"/>
        <v>0</v>
      </c>
      <c r="Y74" s="1">
        <f t="shared" si="33"/>
        <v>0</v>
      </c>
      <c r="Z74" s="1">
        <f t="shared" si="33"/>
        <v>0</v>
      </c>
      <c r="AA74" s="1">
        <f t="shared" si="33"/>
        <v>0</v>
      </c>
      <c r="AB74" s="1">
        <f t="shared" si="33"/>
        <v>0</v>
      </c>
      <c r="AC74" s="1">
        <f t="shared" si="33"/>
        <v>0</v>
      </c>
      <c r="AD74" s="1">
        <f t="shared" si="33"/>
        <v>0</v>
      </c>
      <c r="AE74" s="1">
        <f t="shared" si="33"/>
        <v>0</v>
      </c>
      <c r="AF74" s="1">
        <f t="shared" si="33"/>
        <v>0</v>
      </c>
      <c r="AG74" s="1">
        <f t="shared" si="33"/>
        <v>0</v>
      </c>
      <c r="AH74" s="1">
        <f t="shared" si="33"/>
        <v>0</v>
      </c>
      <c r="AI74" s="1">
        <f t="shared" si="33"/>
        <v>0</v>
      </c>
      <c r="AJ74" s="1">
        <f t="shared" si="33"/>
        <v>0</v>
      </c>
      <c r="AK74" s="1">
        <f t="shared" si="33"/>
        <v>0</v>
      </c>
      <c r="AL74" s="1">
        <f t="shared" si="33"/>
        <v>0</v>
      </c>
      <c r="AM74" s="1">
        <f t="shared" si="33"/>
        <v>0</v>
      </c>
      <c r="AN74" s="1">
        <f t="shared" si="33"/>
        <v>0</v>
      </c>
      <c r="AO74" s="1">
        <f t="shared" si="33"/>
        <v>0</v>
      </c>
    </row>
    <row r="75" spans="1:41" s="25" customFormat="1" ht="17.25" customHeight="1" thickBot="1" x14ac:dyDescent="0.3">
      <c r="A75" s="317" t="s">
        <v>25</v>
      </c>
      <c r="B75" s="318"/>
      <c r="C75" s="318"/>
      <c r="D75" s="318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318"/>
      <c r="AL75" s="318"/>
      <c r="AM75" s="318"/>
      <c r="AN75" s="318"/>
      <c r="AO75" s="319"/>
    </row>
    <row r="76" spans="1:41" s="101" customFormat="1" ht="17.25" customHeight="1" x14ac:dyDescent="0.25">
      <c r="A76" s="305"/>
      <c r="B76" s="308" t="s">
        <v>105</v>
      </c>
      <c r="C76" s="97" t="s">
        <v>194</v>
      </c>
      <c r="D76" s="98" t="s">
        <v>54</v>
      </c>
      <c r="E76" s="99"/>
      <c r="F76" s="99">
        <v>30</v>
      </c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>
        <v>25</v>
      </c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100"/>
    </row>
    <row r="77" spans="1:41" s="101" customFormat="1" ht="17.25" customHeight="1" thickBot="1" x14ac:dyDescent="0.3">
      <c r="A77" s="306"/>
      <c r="B77" s="309"/>
      <c r="C77" s="102"/>
      <c r="D77" s="103"/>
      <c r="E77" s="104">
        <f>E76*$AA$3/1000</f>
        <v>0</v>
      </c>
      <c r="F77" s="104">
        <f t="shared" ref="F77:AO77" si="34">F76*$AA$3/1000</f>
        <v>0.03</v>
      </c>
      <c r="G77" s="104">
        <f t="shared" si="34"/>
        <v>0</v>
      </c>
      <c r="H77" s="104">
        <f t="shared" si="34"/>
        <v>0</v>
      </c>
      <c r="I77" s="104">
        <f t="shared" si="34"/>
        <v>0</v>
      </c>
      <c r="J77" s="104">
        <f t="shared" si="34"/>
        <v>0</v>
      </c>
      <c r="K77" s="104">
        <f t="shared" si="34"/>
        <v>0</v>
      </c>
      <c r="L77" s="104">
        <f t="shared" si="34"/>
        <v>0</v>
      </c>
      <c r="M77" s="104">
        <f t="shared" si="34"/>
        <v>0</v>
      </c>
      <c r="N77" s="104">
        <f t="shared" si="34"/>
        <v>0</v>
      </c>
      <c r="O77" s="104">
        <f t="shared" si="34"/>
        <v>0</v>
      </c>
      <c r="P77" s="104">
        <f t="shared" si="34"/>
        <v>0</v>
      </c>
      <c r="Q77" s="104">
        <f t="shared" si="34"/>
        <v>0</v>
      </c>
      <c r="R77" s="104">
        <f t="shared" si="34"/>
        <v>0</v>
      </c>
      <c r="S77" s="104">
        <f t="shared" si="34"/>
        <v>0</v>
      </c>
      <c r="T77" s="104">
        <f t="shared" si="34"/>
        <v>0</v>
      </c>
      <c r="U77" s="104">
        <f t="shared" si="34"/>
        <v>0</v>
      </c>
      <c r="V77" s="104">
        <f t="shared" si="34"/>
        <v>0</v>
      </c>
      <c r="W77" s="104">
        <f t="shared" si="34"/>
        <v>0</v>
      </c>
      <c r="X77" s="104">
        <f t="shared" si="34"/>
        <v>0</v>
      </c>
      <c r="Y77" s="104">
        <f t="shared" si="34"/>
        <v>0</v>
      </c>
      <c r="Z77" s="104">
        <f t="shared" si="34"/>
        <v>0</v>
      </c>
      <c r="AA77" s="104">
        <f t="shared" si="34"/>
        <v>0</v>
      </c>
      <c r="AB77" s="104">
        <f t="shared" si="34"/>
        <v>0</v>
      </c>
      <c r="AC77" s="104">
        <f t="shared" si="34"/>
        <v>0</v>
      </c>
      <c r="AD77" s="104">
        <f t="shared" si="34"/>
        <v>2.5000000000000001E-2</v>
      </c>
      <c r="AE77" s="104">
        <f t="shared" si="34"/>
        <v>0</v>
      </c>
      <c r="AF77" s="104">
        <f t="shared" si="34"/>
        <v>0</v>
      </c>
      <c r="AG77" s="104">
        <f t="shared" si="34"/>
        <v>0</v>
      </c>
      <c r="AH77" s="104">
        <f t="shared" si="34"/>
        <v>0</v>
      </c>
      <c r="AI77" s="104">
        <f t="shared" si="34"/>
        <v>0</v>
      </c>
      <c r="AJ77" s="104">
        <f t="shared" si="34"/>
        <v>0</v>
      </c>
      <c r="AK77" s="104">
        <f t="shared" si="34"/>
        <v>0</v>
      </c>
      <c r="AL77" s="104">
        <f t="shared" si="34"/>
        <v>0</v>
      </c>
      <c r="AM77" s="104">
        <f t="shared" si="34"/>
        <v>0</v>
      </c>
      <c r="AN77" s="104">
        <f t="shared" si="34"/>
        <v>0</v>
      </c>
      <c r="AO77" s="104">
        <f t="shared" si="34"/>
        <v>0</v>
      </c>
    </row>
    <row r="78" spans="1:41" s="101" customFormat="1" ht="17.25" customHeight="1" x14ac:dyDescent="0.25">
      <c r="A78" s="306"/>
      <c r="B78" s="309"/>
      <c r="C78" s="105"/>
      <c r="D78" s="103" t="s">
        <v>58</v>
      </c>
      <c r="E78" s="99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6"/>
    </row>
    <row r="79" spans="1:41" s="101" customFormat="1" ht="17.25" customHeight="1" thickBot="1" x14ac:dyDescent="0.3">
      <c r="A79" s="307"/>
      <c r="B79" s="310"/>
      <c r="C79" s="107"/>
      <c r="D79" s="108"/>
      <c r="E79" s="104">
        <f>E78*$AA$4/1000</f>
        <v>0</v>
      </c>
      <c r="F79" s="104">
        <f t="shared" ref="F79:AO79" si="35">F78*$AA$4/1000</f>
        <v>0</v>
      </c>
      <c r="G79" s="104">
        <f t="shared" si="35"/>
        <v>0</v>
      </c>
      <c r="H79" s="104">
        <f t="shared" si="35"/>
        <v>0</v>
      </c>
      <c r="I79" s="104">
        <f t="shared" si="35"/>
        <v>0</v>
      </c>
      <c r="J79" s="104">
        <f t="shared" si="35"/>
        <v>0</v>
      </c>
      <c r="K79" s="104">
        <f t="shared" si="35"/>
        <v>0</v>
      </c>
      <c r="L79" s="104">
        <f t="shared" si="35"/>
        <v>0</v>
      </c>
      <c r="M79" s="104">
        <f t="shared" si="35"/>
        <v>0</v>
      </c>
      <c r="N79" s="104">
        <f t="shared" si="35"/>
        <v>0</v>
      </c>
      <c r="O79" s="104">
        <f t="shared" si="35"/>
        <v>0</v>
      </c>
      <c r="P79" s="104">
        <f t="shared" si="35"/>
        <v>0</v>
      </c>
      <c r="Q79" s="104">
        <f t="shared" si="35"/>
        <v>0</v>
      </c>
      <c r="R79" s="104">
        <f t="shared" si="35"/>
        <v>0</v>
      </c>
      <c r="S79" s="104">
        <f t="shared" si="35"/>
        <v>0</v>
      </c>
      <c r="T79" s="104">
        <f t="shared" si="35"/>
        <v>0</v>
      </c>
      <c r="U79" s="104">
        <f t="shared" si="35"/>
        <v>0</v>
      </c>
      <c r="V79" s="104">
        <f t="shared" si="35"/>
        <v>0</v>
      </c>
      <c r="W79" s="104">
        <f t="shared" si="35"/>
        <v>0</v>
      </c>
      <c r="X79" s="104">
        <f t="shared" si="35"/>
        <v>0</v>
      </c>
      <c r="Y79" s="104">
        <f t="shared" si="35"/>
        <v>0</v>
      </c>
      <c r="Z79" s="104">
        <f t="shared" si="35"/>
        <v>0</v>
      </c>
      <c r="AA79" s="104">
        <f t="shared" si="35"/>
        <v>0</v>
      </c>
      <c r="AB79" s="104">
        <f t="shared" si="35"/>
        <v>0</v>
      </c>
      <c r="AC79" s="104">
        <f t="shared" si="35"/>
        <v>0</v>
      </c>
      <c r="AD79" s="104">
        <f t="shared" si="35"/>
        <v>0</v>
      </c>
      <c r="AE79" s="104">
        <f t="shared" si="35"/>
        <v>0</v>
      </c>
      <c r="AF79" s="104">
        <f t="shared" si="35"/>
        <v>0</v>
      </c>
      <c r="AG79" s="104">
        <f t="shared" si="35"/>
        <v>0</v>
      </c>
      <c r="AH79" s="104">
        <f t="shared" si="35"/>
        <v>0</v>
      </c>
      <c r="AI79" s="104">
        <f t="shared" si="35"/>
        <v>0</v>
      </c>
      <c r="AJ79" s="104">
        <f t="shared" si="35"/>
        <v>0</v>
      </c>
      <c r="AK79" s="104">
        <f t="shared" si="35"/>
        <v>0</v>
      </c>
      <c r="AL79" s="104">
        <f t="shared" si="35"/>
        <v>0</v>
      </c>
      <c r="AM79" s="104">
        <f t="shared" si="35"/>
        <v>0</v>
      </c>
      <c r="AN79" s="104">
        <f t="shared" si="35"/>
        <v>0</v>
      </c>
      <c r="AO79" s="104">
        <f t="shared" si="35"/>
        <v>0</v>
      </c>
    </row>
    <row r="80" spans="1:41" s="101" customFormat="1" ht="17.25" customHeight="1" x14ac:dyDescent="0.25">
      <c r="A80" s="305"/>
      <c r="B80" s="308" t="s">
        <v>78</v>
      </c>
      <c r="C80" s="97">
        <v>200</v>
      </c>
      <c r="D80" s="98" t="s">
        <v>54</v>
      </c>
      <c r="E80" s="99">
        <v>200</v>
      </c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>
        <v>15</v>
      </c>
      <c r="X80" s="99"/>
      <c r="Y80" s="99"/>
      <c r="Z80" s="99">
        <v>2</v>
      </c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100"/>
    </row>
    <row r="81" spans="1:41" s="101" customFormat="1" ht="17.25" customHeight="1" thickBot="1" x14ac:dyDescent="0.3">
      <c r="A81" s="306"/>
      <c r="B81" s="309"/>
      <c r="C81" s="102"/>
      <c r="D81" s="103"/>
      <c r="E81" s="104">
        <f>E80*$AA$3/1000</f>
        <v>0.2</v>
      </c>
      <c r="F81" s="104">
        <f t="shared" ref="F81:AO81" si="36">F80*$AA$3/1000</f>
        <v>0</v>
      </c>
      <c r="G81" s="104">
        <f t="shared" si="36"/>
        <v>0</v>
      </c>
      <c r="H81" s="104">
        <f t="shared" si="36"/>
        <v>0</v>
      </c>
      <c r="I81" s="104">
        <f t="shared" si="36"/>
        <v>0</v>
      </c>
      <c r="J81" s="104">
        <f t="shared" si="36"/>
        <v>0</v>
      </c>
      <c r="K81" s="104">
        <f t="shared" si="36"/>
        <v>0</v>
      </c>
      <c r="L81" s="104">
        <f t="shared" si="36"/>
        <v>0</v>
      </c>
      <c r="M81" s="104">
        <f t="shared" si="36"/>
        <v>0</v>
      </c>
      <c r="N81" s="104">
        <f t="shared" si="36"/>
        <v>0</v>
      </c>
      <c r="O81" s="104">
        <f t="shared" si="36"/>
        <v>0</v>
      </c>
      <c r="P81" s="104">
        <f t="shared" si="36"/>
        <v>0</v>
      </c>
      <c r="Q81" s="104">
        <f t="shared" si="36"/>
        <v>0</v>
      </c>
      <c r="R81" s="104">
        <f t="shared" si="36"/>
        <v>0</v>
      </c>
      <c r="S81" s="104">
        <f t="shared" si="36"/>
        <v>0</v>
      </c>
      <c r="T81" s="104">
        <f t="shared" si="36"/>
        <v>0</v>
      </c>
      <c r="U81" s="104">
        <f t="shared" si="36"/>
        <v>0</v>
      </c>
      <c r="V81" s="104">
        <f t="shared" si="36"/>
        <v>0</v>
      </c>
      <c r="W81" s="104">
        <f t="shared" si="36"/>
        <v>1.4999999999999999E-2</v>
      </c>
      <c r="X81" s="104">
        <f t="shared" si="36"/>
        <v>0</v>
      </c>
      <c r="Y81" s="104">
        <f t="shared" si="36"/>
        <v>0</v>
      </c>
      <c r="Z81" s="104">
        <f t="shared" si="36"/>
        <v>2E-3</v>
      </c>
      <c r="AA81" s="104">
        <f t="shared" si="36"/>
        <v>0</v>
      </c>
      <c r="AB81" s="104">
        <f t="shared" si="36"/>
        <v>0</v>
      </c>
      <c r="AC81" s="104">
        <f t="shared" si="36"/>
        <v>0</v>
      </c>
      <c r="AD81" s="104">
        <f t="shared" si="36"/>
        <v>0</v>
      </c>
      <c r="AE81" s="104">
        <f t="shared" si="36"/>
        <v>0</v>
      </c>
      <c r="AF81" s="104">
        <f t="shared" si="36"/>
        <v>0</v>
      </c>
      <c r="AG81" s="104">
        <f t="shared" si="36"/>
        <v>0</v>
      </c>
      <c r="AH81" s="104">
        <f t="shared" si="36"/>
        <v>0</v>
      </c>
      <c r="AI81" s="104">
        <f t="shared" si="36"/>
        <v>0</v>
      </c>
      <c r="AJ81" s="104">
        <f t="shared" si="36"/>
        <v>0</v>
      </c>
      <c r="AK81" s="104">
        <f t="shared" si="36"/>
        <v>0</v>
      </c>
      <c r="AL81" s="104">
        <f t="shared" si="36"/>
        <v>0</v>
      </c>
      <c r="AM81" s="104">
        <f t="shared" si="36"/>
        <v>0</v>
      </c>
      <c r="AN81" s="104">
        <f t="shared" si="36"/>
        <v>0</v>
      </c>
      <c r="AO81" s="104">
        <f t="shared" si="36"/>
        <v>0</v>
      </c>
    </row>
    <row r="82" spans="1:41" s="101" customFormat="1" ht="17.25" customHeight="1" x14ac:dyDescent="0.25">
      <c r="A82" s="306"/>
      <c r="B82" s="309"/>
      <c r="C82" s="105"/>
      <c r="D82" s="103" t="s">
        <v>58</v>
      </c>
      <c r="E82" s="99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6"/>
    </row>
    <row r="83" spans="1:41" s="101" customFormat="1" ht="17.25" customHeight="1" thickBot="1" x14ac:dyDescent="0.3">
      <c r="A83" s="307"/>
      <c r="B83" s="310"/>
      <c r="C83" s="107"/>
      <c r="D83" s="108"/>
      <c r="E83" s="104">
        <f>E82*$AA$4/1000</f>
        <v>0</v>
      </c>
      <c r="F83" s="104">
        <f t="shared" ref="F83:AO83" si="37">F82*$AA$4/1000</f>
        <v>0</v>
      </c>
      <c r="G83" s="104">
        <f t="shared" si="37"/>
        <v>0</v>
      </c>
      <c r="H83" s="104">
        <f t="shared" si="37"/>
        <v>0</v>
      </c>
      <c r="I83" s="104">
        <f t="shared" si="37"/>
        <v>0</v>
      </c>
      <c r="J83" s="104">
        <f t="shared" si="37"/>
        <v>0</v>
      </c>
      <c r="K83" s="104">
        <f t="shared" si="37"/>
        <v>0</v>
      </c>
      <c r="L83" s="104">
        <f t="shared" si="37"/>
        <v>0</v>
      </c>
      <c r="M83" s="104">
        <f t="shared" si="37"/>
        <v>0</v>
      </c>
      <c r="N83" s="104">
        <f t="shared" si="37"/>
        <v>0</v>
      </c>
      <c r="O83" s="104">
        <f t="shared" si="37"/>
        <v>0</v>
      </c>
      <c r="P83" s="104">
        <f t="shared" si="37"/>
        <v>0</v>
      </c>
      <c r="Q83" s="104">
        <f t="shared" si="37"/>
        <v>0</v>
      </c>
      <c r="R83" s="104">
        <f t="shared" si="37"/>
        <v>0</v>
      </c>
      <c r="S83" s="104">
        <f t="shared" si="37"/>
        <v>0</v>
      </c>
      <c r="T83" s="104">
        <f t="shared" si="37"/>
        <v>0</v>
      </c>
      <c r="U83" s="104">
        <f t="shared" si="37"/>
        <v>0</v>
      </c>
      <c r="V83" s="104">
        <f t="shared" si="37"/>
        <v>0</v>
      </c>
      <c r="W83" s="104">
        <f t="shared" si="37"/>
        <v>0</v>
      </c>
      <c r="X83" s="104">
        <f t="shared" si="37"/>
        <v>0</v>
      </c>
      <c r="Y83" s="104">
        <f t="shared" si="37"/>
        <v>0</v>
      </c>
      <c r="Z83" s="104">
        <f t="shared" si="37"/>
        <v>0</v>
      </c>
      <c r="AA83" s="104">
        <f t="shared" si="37"/>
        <v>0</v>
      </c>
      <c r="AB83" s="104">
        <f t="shared" si="37"/>
        <v>0</v>
      </c>
      <c r="AC83" s="104">
        <f t="shared" si="37"/>
        <v>0</v>
      </c>
      <c r="AD83" s="104">
        <f t="shared" si="37"/>
        <v>0</v>
      </c>
      <c r="AE83" s="104">
        <f t="shared" si="37"/>
        <v>0</v>
      </c>
      <c r="AF83" s="104">
        <f t="shared" si="37"/>
        <v>0</v>
      </c>
      <c r="AG83" s="104">
        <f t="shared" si="37"/>
        <v>0</v>
      </c>
      <c r="AH83" s="104">
        <f t="shared" si="37"/>
        <v>0</v>
      </c>
      <c r="AI83" s="104">
        <f t="shared" si="37"/>
        <v>0</v>
      </c>
      <c r="AJ83" s="104">
        <f t="shared" si="37"/>
        <v>0</v>
      </c>
      <c r="AK83" s="104">
        <f t="shared" si="37"/>
        <v>0</v>
      </c>
      <c r="AL83" s="104">
        <f t="shared" si="37"/>
        <v>0</v>
      </c>
      <c r="AM83" s="104">
        <f t="shared" si="37"/>
        <v>0</v>
      </c>
      <c r="AN83" s="104">
        <f t="shared" si="37"/>
        <v>0</v>
      </c>
      <c r="AO83" s="104">
        <f t="shared" si="37"/>
        <v>0</v>
      </c>
    </row>
    <row r="84" spans="1:41" s="101" customFormat="1" ht="17.25" customHeight="1" x14ac:dyDescent="0.25">
      <c r="A84" s="305"/>
      <c r="B84" s="308" t="s">
        <v>106</v>
      </c>
      <c r="C84" s="97" t="s">
        <v>157</v>
      </c>
      <c r="D84" s="98" t="s">
        <v>54</v>
      </c>
      <c r="E84" s="99"/>
      <c r="F84" s="99"/>
      <c r="G84" s="99"/>
      <c r="H84" s="99"/>
      <c r="I84" s="99"/>
      <c r="J84" s="99"/>
      <c r="K84" s="99"/>
      <c r="L84" s="99">
        <v>85</v>
      </c>
      <c r="M84" s="99"/>
      <c r="N84" s="99"/>
      <c r="O84" s="99">
        <v>25</v>
      </c>
      <c r="P84" s="99">
        <v>37</v>
      </c>
      <c r="Q84" s="99">
        <v>28</v>
      </c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>
        <v>6</v>
      </c>
      <c r="AM84" s="99"/>
      <c r="AN84" s="99"/>
      <c r="AO84" s="100"/>
    </row>
    <row r="85" spans="1:41" s="101" customFormat="1" ht="17.25" customHeight="1" thickBot="1" x14ac:dyDescent="0.3">
      <c r="A85" s="306"/>
      <c r="B85" s="309"/>
      <c r="C85" s="102"/>
      <c r="D85" s="103"/>
      <c r="E85" s="104">
        <f>E84*$AA$3/1000</f>
        <v>0</v>
      </c>
      <c r="F85" s="104">
        <f t="shared" ref="F85:AO85" si="38">F84*$AA$3/1000</f>
        <v>0</v>
      </c>
      <c r="G85" s="104">
        <f t="shared" si="38"/>
        <v>0</v>
      </c>
      <c r="H85" s="104">
        <f t="shared" si="38"/>
        <v>0</v>
      </c>
      <c r="I85" s="104">
        <f t="shared" si="38"/>
        <v>0</v>
      </c>
      <c r="J85" s="104">
        <f t="shared" si="38"/>
        <v>0</v>
      </c>
      <c r="K85" s="104">
        <f t="shared" si="38"/>
        <v>0</v>
      </c>
      <c r="L85" s="104">
        <f t="shared" si="38"/>
        <v>8.5000000000000006E-2</v>
      </c>
      <c r="M85" s="104">
        <f t="shared" si="38"/>
        <v>0</v>
      </c>
      <c r="N85" s="104">
        <f t="shared" si="38"/>
        <v>0</v>
      </c>
      <c r="O85" s="104">
        <f t="shared" si="38"/>
        <v>2.5000000000000001E-2</v>
      </c>
      <c r="P85" s="104">
        <f t="shared" si="38"/>
        <v>3.6999999999999998E-2</v>
      </c>
      <c r="Q85" s="104">
        <f t="shared" si="38"/>
        <v>2.8000000000000001E-2</v>
      </c>
      <c r="R85" s="104">
        <f t="shared" si="38"/>
        <v>0</v>
      </c>
      <c r="S85" s="104">
        <f t="shared" si="38"/>
        <v>0</v>
      </c>
      <c r="T85" s="104">
        <f t="shared" si="38"/>
        <v>0</v>
      </c>
      <c r="U85" s="104">
        <f t="shared" si="38"/>
        <v>0</v>
      </c>
      <c r="V85" s="104">
        <f t="shared" si="38"/>
        <v>0</v>
      </c>
      <c r="W85" s="104">
        <f t="shared" si="38"/>
        <v>0</v>
      </c>
      <c r="X85" s="104">
        <f t="shared" si="38"/>
        <v>0</v>
      </c>
      <c r="Y85" s="104">
        <f t="shared" si="38"/>
        <v>0</v>
      </c>
      <c r="Z85" s="104">
        <f t="shared" si="38"/>
        <v>0</v>
      </c>
      <c r="AA85" s="104">
        <f t="shared" si="38"/>
        <v>0</v>
      </c>
      <c r="AB85" s="104">
        <f t="shared" si="38"/>
        <v>0</v>
      </c>
      <c r="AC85" s="104">
        <f t="shared" si="38"/>
        <v>0</v>
      </c>
      <c r="AD85" s="104">
        <f t="shared" si="38"/>
        <v>0</v>
      </c>
      <c r="AE85" s="104">
        <f t="shared" si="38"/>
        <v>0</v>
      </c>
      <c r="AF85" s="104">
        <f t="shared" si="38"/>
        <v>0</v>
      </c>
      <c r="AG85" s="104">
        <f t="shared" si="38"/>
        <v>0</v>
      </c>
      <c r="AH85" s="104">
        <f t="shared" si="38"/>
        <v>0</v>
      </c>
      <c r="AI85" s="104">
        <f t="shared" si="38"/>
        <v>0</v>
      </c>
      <c r="AJ85" s="104">
        <f t="shared" si="38"/>
        <v>0</v>
      </c>
      <c r="AK85" s="104">
        <f t="shared" si="38"/>
        <v>0</v>
      </c>
      <c r="AL85" s="104">
        <f t="shared" si="38"/>
        <v>6.0000000000000001E-3</v>
      </c>
      <c r="AM85" s="104">
        <f t="shared" si="38"/>
        <v>0</v>
      </c>
      <c r="AN85" s="104">
        <f t="shared" si="38"/>
        <v>0</v>
      </c>
      <c r="AO85" s="104">
        <f t="shared" si="38"/>
        <v>0</v>
      </c>
    </row>
    <row r="86" spans="1:41" s="101" customFormat="1" ht="17.25" customHeight="1" x14ac:dyDescent="0.25">
      <c r="A86" s="306"/>
      <c r="B86" s="309"/>
      <c r="C86" s="105"/>
      <c r="D86" s="103" t="s">
        <v>58</v>
      </c>
      <c r="E86" s="99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6"/>
    </row>
    <row r="87" spans="1:41" s="101" customFormat="1" ht="17.25" customHeight="1" thickBot="1" x14ac:dyDescent="0.3">
      <c r="A87" s="307"/>
      <c r="B87" s="310"/>
      <c r="C87" s="107"/>
      <c r="D87" s="108"/>
      <c r="E87" s="104">
        <f>E86*$AA$4/1000</f>
        <v>0</v>
      </c>
      <c r="F87" s="104">
        <f t="shared" ref="F87:AO87" si="39">F86*$AA$4/1000</f>
        <v>0</v>
      </c>
      <c r="G87" s="104">
        <f t="shared" si="39"/>
        <v>0</v>
      </c>
      <c r="H87" s="104">
        <f t="shared" si="39"/>
        <v>0</v>
      </c>
      <c r="I87" s="104">
        <f t="shared" si="39"/>
        <v>0</v>
      </c>
      <c r="J87" s="104">
        <f t="shared" si="39"/>
        <v>0</v>
      </c>
      <c r="K87" s="104">
        <f t="shared" si="39"/>
        <v>0</v>
      </c>
      <c r="L87" s="104">
        <f t="shared" si="39"/>
        <v>0</v>
      </c>
      <c r="M87" s="104">
        <f t="shared" si="39"/>
        <v>0</v>
      </c>
      <c r="N87" s="104">
        <f t="shared" si="39"/>
        <v>0</v>
      </c>
      <c r="O87" s="104">
        <f t="shared" si="39"/>
        <v>0</v>
      </c>
      <c r="P87" s="104">
        <f t="shared" si="39"/>
        <v>0</v>
      </c>
      <c r="Q87" s="104">
        <f t="shared" si="39"/>
        <v>0</v>
      </c>
      <c r="R87" s="104">
        <f t="shared" si="39"/>
        <v>0</v>
      </c>
      <c r="S87" s="104">
        <f t="shared" si="39"/>
        <v>0</v>
      </c>
      <c r="T87" s="104">
        <f t="shared" si="39"/>
        <v>0</v>
      </c>
      <c r="U87" s="104">
        <f t="shared" si="39"/>
        <v>0</v>
      </c>
      <c r="V87" s="104">
        <f t="shared" si="39"/>
        <v>0</v>
      </c>
      <c r="W87" s="104">
        <f t="shared" si="39"/>
        <v>0</v>
      </c>
      <c r="X87" s="104">
        <f t="shared" si="39"/>
        <v>0</v>
      </c>
      <c r="Y87" s="104">
        <f t="shared" si="39"/>
        <v>0</v>
      </c>
      <c r="Z87" s="104">
        <f t="shared" si="39"/>
        <v>0</v>
      </c>
      <c r="AA87" s="104">
        <f t="shared" si="39"/>
        <v>0</v>
      </c>
      <c r="AB87" s="104">
        <f t="shared" si="39"/>
        <v>0</v>
      </c>
      <c r="AC87" s="104">
        <f t="shared" si="39"/>
        <v>0</v>
      </c>
      <c r="AD87" s="104">
        <f t="shared" si="39"/>
        <v>0</v>
      </c>
      <c r="AE87" s="104">
        <f t="shared" si="39"/>
        <v>0</v>
      </c>
      <c r="AF87" s="104">
        <f t="shared" si="39"/>
        <v>0</v>
      </c>
      <c r="AG87" s="104">
        <f t="shared" si="39"/>
        <v>0</v>
      </c>
      <c r="AH87" s="104">
        <f t="shared" si="39"/>
        <v>0</v>
      </c>
      <c r="AI87" s="104">
        <f t="shared" si="39"/>
        <v>0</v>
      </c>
      <c r="AJ87" s="104">
        <f t="shared" si="39"/>
        <v>0</v>
      </c>
      <c r="AK87" s="104">
        <f t="shared" si="39"/>
        <v>0</v>
      </c>
      <c r="AL87" s="104">
        <f t="shared" si="39"/>
        <v>0</v>
      </c>
      <c r="AM87" s="104">
        <f t="shared" si="39"/>
        <v>0</v>
      </c>
      <c r="AN87" s="104">
        <f t="shared" si="39"/>
        <v>0</v>
      </c>
      <c r="AO87" s="104">
        <f t="shared" si="39"/>
        <v>0</v>
      </c>
    </row>
    <row r="88" spans="1:41" s="25" customFormat="1" ht="17.25" customHeight="1" x14ac:dyDescent="0.25">
      <c r="A88" s="311"/>
      <c r="B88" s="314"/>
      <c r="C88" s="6"/>
      <c r="D88" s="14"/>
      <c r="E88" s="3"/>
      <c r="F88" s="3"/>
      <c r="G88" s="3"/>
      <c r="H88" s="3"/>
      <c r="I88" s="3"/>
      <c r="J88" s="3"/>
      <c r="K88" s="3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4"/>
    </row>
    <row r="89" spans="1:41" s="25" customFormat="1" ht="17.25" customHeight="1" thickBot="1" x14ac:dyDescent="0.3">
      <c r="A89" s="312"/>
      <c r="B89" s="315"/>
      <c r="C89" s="16"/>
      <c r="D89" s="1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 s="25" customFormat="1" ht="17.25" customHeight="1" x14ac:dyDescent="0.25">
      <c r="A90" s="312"/>
      <c r="B90" s="315"/>
      <c r="C90" s="7"/>
      <c r="D90" s="17"/>
      <c r="E90" s="3"/>
      <c r="F90" s="1"/>
      <c r="G90" s="1"/>
      <c r="H90" s="1"/>
      <c r="I90" s="1"/>
      <c r="J90" s="1"/>
      <c r="K90" s="1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5"/>
    </row>
    <row r="91" spans="1:41" s="25" customFormat="1" ht="17.25" customHeight="1" thickBot="1" x14ac:dyDescent="0.3">
      <c r="A91" s="313"/>
      <c r="B91" s="316"/>
      <c r="C91" s="19"/>
      <c r="D91" s="20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:41" s="37" customFormat="1" ht="17.25" customHeight="1" x14ac:dyDescent="0.25">
      <c r="A92" s="76"/>
      <c r="B92" s="77" t="s">
        <v>24</v>
      </c>
      <c r="C92" s="77"/>
      <c r="D92" s="78"/>
      <c r="E92" s="27">
        <f>E10+E12+E14+E16+E18+E20+E22+E24+E27+E29+E31+E33+E35+E37+E39+E41+E43+E45+E48+E50+E52+E54+E56+E58+E60+E62+E64+E66+E68+E70+E72+E74+E77+E79+E81+E83+E85+E87</f>
        <v>29.631999999999998</v>
      </c>
      <c r="F92" s="27">
        <f t="shared" ref="F92:AO92" si="40">F10+F12+F14+F16+F18+F20+F22+F24+F27+F29+F31+F33+F35+F37+F39+F41+F43+F45+F48+F50+F52+F54+F56+F58+F60+F62+F64+F66+F68+F70+F72+F74+F77+F79+F81+F83+F85+F87</f>
        <v>5.2299999999999995</v>
      </c>
      <c r="G92" s="27">
        <f t="shared" si="40"/>
        <v>2.6499999999999995</v>
      </c>
      <c r="H92" s="27">
        <f t="shared" si="40"/>
        <v>1.35E-2</v>
      </c>
      <c r="I92" s="27">
        <f t="shared" si="40"/>
        <v>5.0620000000000003</v>
      </c>
      <c r="J92" s="27">
        <f t="shared" si="40"/>
        <v>1.6E-2</v>
      </c>
      <c r="K92" s="27">
        <f t="shared" si="40"/>
        <v>0.11599999999999999</v>
      </c>
      <c r="L92" s="27">
        <f t="shared" si="40"/>
        <v>0.20600000000000002</v>
      </c>
      <c r="M92" s="27">
        <f t="shared" si="40"/>
        <v>8.0000000000000002E-3</v>
      </c>
      <c r="N92" s="27">
        <f t="shared" si="40"/>
        <v>1E-4</v>
      </c>
      <c r="O92" s="27">
        <f t="shared" si="40"/>
        <v>4.7E-2</v>
      </c>
      <c r="P92" s="27">
        <f t="shared" si="40"/>
        <v>8.199999999999999E-2</v>
      </c>
      <c r="Q92" s="27">
        <f t="shared" si="40"/>
        <v>5.2000000000000005E-2</v>
      </c>
      <c r="R92" s="27">
        <f t="shared" si="40"/>
        <v>0</v>
      </c>
      <c r="S92" s="27">
        <f t="shared" si="40"/>
        <v>0.248</v>
      </c>
      <c r="T92" s="27">
        <f t="shared" si="40"/>
        <v>7.0000000000000001E-3</v>
      </c>
      <c r="U92" s="27">
        <f t="shared" si="40"/>
        <v>4.0000000000000001E-3</v>
      </c>
      <c r="V92" s="27">
        <f t="shared" si="40"/>
        <v>0.02</v>
      </c>
      <c r="W92" s="27">
        <f t="shared" si="40"/>
        <v>2.2045000000000003</v>
      </c>
      <c r="X92" s="27">
        <f t="shared" si="40"/>
        <v>0</v>
      </c>
      <c r="Y92" s="27">
        <f t="shared" si="40"/>
        <v>0</v>
      </c>
      <c r="Z92" s="27">
        <f t="shared" si="40"/>
        <v>0.20600000000000002</v>
      </c>
      <c r="AA92" s="27">
        <f t="shared" si="40"/>
        <v>0</v>
      </c>
      <c r="AB92" s="27">
        <f t="shared" si="40"/>
        <v>0</v>
      </c>
      <c r="AC92" s="27">
        <f t="shared" si="40"/>
        <v>0</v>
      </c>
      <c r="AD92" s="27">
        <f t="shared" si="40"/>
        <v>2.5000000000000001E-2</v>
      </c>
      <c r="AE92" s="27">
        <f t="shared" si="40"/>
        <v>0</v>
      </c>
      <c r="AF92" s="27">
        <f t="shared" si="40"/>
        <v>8.1</v>
      </c>
      <c r="AG92" s="27">
        <f t="shared" si="40"/>
        <v>8.199999999999999E-2</v>
      </c>
      <c r="AH92" s="27">
        <f t="shared" si="40"/>
        <v>0.152</v>
      </c>
      <c r="AI92" s="27">
        <f t="shared" si="40"/>
        <v>5.3000000000000005E-2</v>
      </c>
      <c r="AJ92" s="27">
        <f t="shared" si="40"/>
        <v>1.5299999999999998</v>
      </c>
      <c r="AK92" s="27">
        <f t="shared" si="40"/>
        <v>0.54200000000000004</v>
      </c>
      <c r="AL92" s="27">
        <f t="shared" si="40"/>
        <v>6.0000000000000001E-3</v>
      </c>
      <c r="AM92" s="27">
        <f t="shared" si="40"/>
        <v>2.5000000000000001E-4</v>
      </c>
      <c r="AN92" s="27">
        <f t="shared" si="40"/>
        <v>0</v>
      </c>
      <c r="AO92" s="27">
        <f t="shared" si="40"/>
        <v>3.0000000000000001E-3</v>
      </c>
    </row>
    <row r="93" spans="1:41" s="37" customFormat="1" ht="17.25" customHeight="1" x14ac:dyDescent="0.25">
      <c r="A93" s="75"/>
      <c r="B93" s="74"/>
      <c r="C93" s="74"/>
      <c r="D93" s="79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</row>
    <row r="94" spans="1:41" s="25" customFormat="1" ht="18.75" customHeight="1" thickBot="1" x14ac:dyDescent="0.3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80"/>
    </row>
    <row r="95" spans="1:41" s="26" customFormat="1" ht="18.75" customHeight="1" thickBot="1" x14ac:dyDescent="0.3">
      <c r="A95" s="81"/>
      <c r="B95" s="61" t="s">
        <v>61</v>
      </c>
      <c r="C95" s="328"/>
      <c r="D95" s="329"/>
      <c r="E95" s="330" t="s">
        <v>29</v>
      </c>
      <c r="F95" s="331"/>
      <c r="G95" s="320">
        <v>1</v>
      </c>
      <c r="H95" s="321"/>
      <c r="I95" s="61" t="s">
        <v>60</v>
      </c>
      <c r="J95" s="62"/>
      <c r="K95" s="84"/>
      <c r="L95" s="9" t="s">
        <v>55</v>
      </c>
      <c r="M95" s="10"/>
      <c r="N95" s="320">
        <v>1</v>
      </c>
      <c r="O95" s="321"/>
      <c r="P95" s="322" t="s">
        <v>57</v>
      </c>
      <c r="Q95" s="323"/>
      <c r="R95" s="324"/>
      <c r="S95" s="9" t="s">
        <v>55</v>
      </c>
      <c r="T95" s="320">
        <v>1</v>
      </c>
      <c r="U95" s="321"/>
      <c r="V95" s="328"/>
      <c r="W95" s="329"/>
      <c r="X95" s="9" t="s">
        <v>55</v>
      </c>
      <c r="Y95" s="10"/>
      <c r="Z95" s="320">
        <v>1</v>
      </c>
      <c r="AA95" s="325"/>
      <c r="AB95" s="332"/>
      <c r="AC95" s="332"/>
      <c r="AD95" s="11"/>
      <c r="AE95" s="11"/>
      <c r="AF95" s="11"/>
      <c r="AG95" s="325"/>
      <c r="AH95" s="325"/>
      <c r="AI95" s="332"/>
      <c r="AJ95" s="332"/>
      <c r="AK95" s="11"/>
      <c r="AL95" s="11"/>
      <c r="AM95" s="325"/>
      <c r="AN95" s="325"/>
      <c r="AO95" s="66"/>
    </row>
    <row r="96" spans="1:41" s="25" customFormat="1" ht="18.75" customHeight="1" thickBot="1" x14ac:dyDescent="0.3">
      <c r="A96" s="64"/>
      <c r="B96" s="326" t="s">
        <v>27</v>
      </c>
      <c r="C96" s="326"/>
      <c r="D96" s="326"/>
      <c r="E96" s="326"/>
      <c r="F96" s="326"/>
      <c r="G96" s="326"/>
      <c r="H96" s="326"/>
      <c r="I96" s="326"/>
      <c r="J96" s="326"/>
      <c r="K96" s="326"/>
      <c r="L96" s="326"/>
      <c r="M96" s="326"/>
      <c r="N96" s="326"/>
      <c r="O96" s="326"/>
      <c r="P96" s="326"/>
      <c r="Q96" s="326"/>
      <c r="R96" s="326"/>
      <c r="S96" s="326"/>
      <c r="T96" s="326"/>
      <c r="U96" s="326"/>
      <c r="V96" s="326"/>
      <c r="W96" s="326"/>
      <c r="X96" s="326"/>
      <c r="Y96" s="326"/>
      <c r="Z96" s="326"/>
      <c r="AA96" s="326"/>
      <c r="AB96" s="326"/>
      <c r="AC96" s="326"/>
      <c r="AD96" s="326"/>
      <c r="AE96" s="326"/>
      <c r="AF96" s="326"/>
      <c r="AG96" s="326"/>
      <c r="AH96" s="326"/>
      <c r="AI96" s="326"/>
      <c r="AJ96" s="326"/>
      <c r="AK96" s="326"/>
      <c r="AL96" s="326"/>
      <c r="AM96" s="326"/>
      <c r="AN96" s="326"/>
      <c r="AO96" s="327"/>
    </row>
    <row r="97" spans="1:41" s="25" customFormat="1" ht="18.75" customHeight="1" x14ac:dyDescent="0.25">
      <c r="A97" s="299"/>
      <c r="B97" s="302"/>
      <c r="C97" s="39"/>
      <c r="D97" s="40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6"/>
    </row>
    <row r="98" spans="1:41" s="25" customFormat="1" ht="18.75" customHeight="1" thickBot="1" x14ac:dyDescent="0.3">
      <c r="A98" s="300"/>
      <c r="B98" s="303"/>
      <c r="C98" s="43"/>
      <c r="D98" s="44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52"/>
    </row>
    <row r="99" spans="1:41" s="25" customFormat="1" ht="18.75" customHeight="1" x14ac:dyDescent="0.25">
      <c r="A99" s="300"/>
      <c r="B99" s="303"/>
      <c r="C99" s="47"/>
      <c r="D99" s="44"/>
      <c r="E99" s="48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2"/>
    </row>
    <row r="100" spans="1:41" s="25" customFormat="1" ht="18.75" customHeight="1" thickBot="1" x14ac:dyDescent="0.3">
      <c r="A100" s="301"/>
      <c r="B100" s="304"/>
      <c r="C100" s="49"/>
      <c r="D100" s="50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46"/>
    </row>
    <row r="101" spans="1:41" s="25" customFormat="1" ht="18.75" customHeight="1" x14ac:dyDescent="0.25">
      <c r="A101" s="299"/>
      <c r="B101" s="302"/>
      <c r="C101" s="39"/>
      <c r="D101" s="40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6"/>
    </row>
    <row r="102" spans="1:41" s="25" customFormat="1" ht="18.75" customHeight="1" thickBot="1" x14ac:dyDescent="0.3">
      <c r="A102" s="300"/>
      <c r="B102" s="303"/>
      <c r="C102" s="43"/>
      <c r="D102" s="44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52"/>
    </row>
    <row r="103" spans="1:41" s="25" customFormat="1" ht="18.75" customHeight="1" x14ac:dyDescent="0.25">
      <c r="A103" s="300"/>
      <c r="B103" s="303"/>
      <c r="C103" s="47"/>
      <c r="D103" s="44"/>
      <c r="E103" s="41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2"/>
    </row>
    <row r="104" spans="1:41" s="25" customFormat="1" ht="18.75" customHeight="1" thickBot="1" x14ac:dyDescent="0.3">
      <c r="A104" s="301"/>
      <c r="B104" s="304"/>
      <c r="C104" s="49"/>
      <c r="D104" s="50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46"/>
    </row>
    <row r="105" spans="1:41" s="25" customFormat="1" ht="18.75" customHeight="1" x14ac:dyDescent="0.25">
      <c r="A105" s="299"/>
      <c r="B105" s="302"/>
      <c r="C105" s="39"/>
      <c r="D105" s="40"/>
      <c r="E105" s="40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6"/>
    </row>
    <row r="106" spans="1:41" s="25" customFormat="1" ht="18.75" customHeight="1" thickBot="1" x14ac:dyDescent="0.3">
      <c r="A106" s="300"/>
      <c r="B106" s="303"/>
      <c r="C106" s="43"/>
      <c r="D106" s="44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52"/>
    </row>
    <row r="107" spans="1:41" s="25" customFormat="1" ht="18.75" customHeight="1" x14ac:dyDescent="0.25">
      <c r="A107" s="300"/>
      <c r="B107" s="303"/>
      <c r="C107" s="47"/>
      <c r="D107" s="44"/>
      <c r="E107" s="44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2"/>
    </row>
    <row r="108" spans="1:41" s="25" customFormat="1" ht="18.75" customHeight="1" thickBot="1" x14ac:dyDescent="0.3">
      <c r="A108" s="301"/>
      <c r="B108" s="304"/>
      <c r="C108" s="49"/>
      <c r="D108" s="50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46"/>
    </row>
    <row r="109" spans="1:41" s="25" customFormat="1" ht="18.75" customHeight="1" x14ac:dyDescent="0.25">
      <c r="A109" s="299"/>
      <c r="B109" s="302"/>
      <c r="C109" s="39"/>
      <c r="D109" s="40"/>
      <c r="E109" s="40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6"/>
    </row>
    <row r="110" spans="1:41" s="25" customFormat="1" ht="18.75" customHeight="1" thickBot="1" x14ac:dyDescent="0.3">
      <c r="A110" s="300"/>
      <c r="B110" s="303"/>
      <c r="C110" s="43"/>
      <c r="D110" s="44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52"/>
    </row>
    <row r="111" spans="1:41" s="25" customFormat="1" ht="18.75" customHeight="1" x14ac:dyDescent="0.25">
      <c r="A111" s="300"/>
      <c r="B111" s="303"/>
      <c r="C111" s="47"/>
      <c r="D111" s="44"/>
      <c r="E111" s="44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2"/>
    </row>
    <row r="112" spans="1:41" s="25" customFormat="1" ht="18.75" customHeight="1" thickBot="1" x14ac:dyDescent="0.3">
      <c r="A112" s="301"/>
      <c r="B112" s="304"/>
      <c r="C112" s="49"/>
      <c r="D112" s="50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46"/>
    </row>
    <row r="113" spans="1:41" s="25" customFormat="1" ht="18.75" customHeight="1" x14ac:dyDescent="0.25">
      <c r="A113" s="299"/>
      <c r="B113" s="302"/>
      <c r="C113" s="39"/>
      <c r="D113" s="40"/>
      <c r="E113" s="40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6"/>
    </row>
    <row r="114" spans="1:41" s="25" customFormat="1" ht="18.75" customHeight="1" thickBot="1" x14ac:dyDescent="0.3">
      <c r="A114" s="300"/>
      <c r="B114" s="303"/>
      <c r="C114" s="43"/>
      <c r="D114" s="44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52"/>
    </row>
    <row r="115" spans="1:41" s="25" customFormat="1" ht="18.75" customHeight="1" thickBot="1" x14ac:dyDescent="0.3">
      <c r="A115" s="300"/>
      <c r="B115" s="303"/>
      <c r="C115" s="47"/>
      <c r="D115" s="44"/>
      <c r="E115" s="44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66"/>
    </row>
    <row r="116" spans="1:41" s="25" customFormat="1" ht="18.75" customHeight="1" thickBot="1" x14ac:dyDescent="0.3">
      <c r="A116" s="301"/>
      <c r="B116" s="304"/>
      <c r="C116" s="49"/>
      <c r="D116" s="50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42"/>
    </row>
    <row r="117" spans="1:41" s="25" customFormat="1" ht="18.75" customHeight="1" thickBot="1" x14ac:dyDescent="0.3">
      <c r="A117" s="64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46"/>
    </row>
    <row r="118" spans="1:41" s="25" customFormat="1" ht="18.75" customHeight="1" x14ac:dyDescent="0.25">
      <c r="A118" s="299"/>
      <c r="B118" s="302"/>
      <c r="C118" s="39"/>
      <c r="D118" s="40"/>
      <c r="E118" s="40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6"/>
    </row>
    <row r="119" spans="1:41" s="25" customFormat="1" ht="18.75" customHeight="1" thickBot="1" x14ac:dyDescent="0.3">
      <c r="A119" s="300"/>
      <c r="B119" s="303"/>
      <c r="C119" s="43"/>
      <c r="D119" s="44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6"/>
    </row>
    <row r="120" spans="1:41" s="25" customFormat="1" ht="18.75" customHeight="1" x14ac:dyDescent="0.25">
      <c r="A120" s="300"/>
      <c r="B120" s="303"/>
      <c r="C120" s="47"/>
      <c r="D120" s="44"/>
      <c r="E120" s="44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2"/>
    </row>
    <row r="121" spans="1:41" s="25" customFormat="1" ht="18.75" customHeight="1" thickBot="1" x14ac:dyDescent="0.3">
      <c r="A121" s="301"/>
      <c r="B121" s="304"/>
      <c r="C121" s="49"/>
      <c r="D121" s="50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6"/>
    </row>
    <row r="122" spans="1:41" s="25" customFormat="1" ht="18.75" customHeight="1" x14ac:dyDescent="0.25">
      <c r="A122" s="299"/>
      <c r="B122" s="302"/>
      <c r="C122" s="39"/>
      <c r="D122" s="40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6"/>
    </row>
    <row r="123" spans="1:41" s="25" customFormat="1" ht="18.75" customHeight="1" thickBot="1" x14ac:dyDescent="0.3">
      <c r="A123" s="300"/>
      <c r="B123" s="303"/>
      <c r="C123" s="43"/>
      <c r="D123" s="44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6"/>
    </row>
    <row r="124" spans="1:41" s="25" customFormat="1" ht="18.75" customHeight="1" x14ac:dyDescent="0.25">
      <c r="A124" s="300"/>
      <c r="B124" s="303"/>
      <c r="C124" s="47"/>
      <c r="D124" s="44"/>
      <c r="E124" s="41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2"/>
    </row>
    <row r="125" spans="1:41" s="25" customFormat="1" ht="18.75" customHeight="1" thickBot="1" x14ac:dyDescent="0.3">
      <c r="A125" s="301"/>
      <c r="B125" s="304"/>
      <c r="C125" s="49"/>
      <c r="D125" s="50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6"/>
    </row>
    <row r="126" spans="1:41" s="25" customFormat="1" ht="18.75" customHeight="1" x14ac:dyDescent="0.25">
      <c r="A126" s="299"/>
      <c r="B126" s="302"/>
      <c r="C126" s="39"/>
      <c r="D126" s="40"/>
      <c r="E126" s="40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6"/>
    </row>
    <row r="127" spans="1:41" s="25" customFormat="1" ht="18.75" customHeight="1" thickBot="1" x14ac:dyDescent="0.3">
      <c r="A127" s="300"/>
      <c r="B127" s="303"/>
      <c r="C127" s="43"/>
      <c r="D127" s="44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6"/>
    </row>
    <row r="128" spans="1:41" s="25" customFormat="1" ht="18.75" customHeight="1" x14ac:dyDescent="0.25">
      <c r="A128" s="300"/>
      <c r="B128" s="303"/>
      <c r="C128" s="47"/>
      <c r="D128" s="44"/>
      <c r="E128" s="44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2"/>
    </row>
    <row r="129" spans="1:41" s="25" customFormat="1" ht="18.75" customHeight="1" thickBot="1" x14ac:dyDescent="0.3">
      <c r="A129" s="301"/>
      <c r="B129" s="304"/>
      <c r="C129" s="49"/>
      <c r="D129" s="50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6"/>
    </row>
    <row r="130" spans="1:41" s="25" customFormat="1" ht="18.75" customHeight="1" x14ac:dyDescent="0.25">
      <c r="A130" s="299"/>
      <c r="B130" s="302"/>
      <c r="C130" s="39"/>
      <c r="D130" s="40"/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6"/>
    </row>
    <row r="131" spans="1:41" s="25" customFormat="1" ht="18.75" customHeight="1" thickBot="1" x14ac:dyDescent="0.3">
      <c r="A131" s="300"/>
      <c r="B131" s="303"/>
      <c r="C131" s="43"/>
      <c r="D131" s="44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6"/>
    </row>
    <row r="132" spans="1:41" s="25" customFormat="1" ht="18.75" customHeight="1" x14ac:dyDescent="0.25">
      <c r="A132" s="300"/>
      <c r="B132" s="303"/>
      <c r="C132" s="47"/>
      <c r="D132" s="44"/>
      <c r="E132" s="4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2"/>
    </row>
    <row r="133" spans="1:41" s="25" customFormat="1" ht="18.75" customHeight="1" thickBot="1" x14ac:dyDescent="0.3">
      <c r="A133" s="301"/>
      <c r="B133" s="304"/>
      <c r="C133" s="49"/>
      <c r="D133" s="50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6"/>
    </row>
    <row r="134" spans="1:41" s="25" customFormat="1" ht="18.75" customHeight="1" x14ac:dyDescent="0.25">
      <c r="A134" s="299"/>
      <c r="B134" s="302"/>
      <c r="C134" s="39"/>
      <c r="D134" s="40"/>
      <c r="E134" s="40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6"/>
    </row>
    <row r="135" spans="1:41" s="25" customFormat="1" ht="18.75" customHeight="1" thickBot="1" x14ac:dyDescent="0.3">
      <c r="A135" s="300"/>
      <c r="B135" s="303"/>
      <c r="C135" s="43"/>
      <c r="D135" s="44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6"/>
    </row>
    <row r="136" spans="1:41" s="25" customFormat="1" ht="18.75" customHeight="1" x14ac:dyDescent="0.25">
      <c r="A136" s="300"/>
      <c r="B136" s="303"/>
      <c r="C136" s="47"/>
      <c r="D136" s="44"/>
      <c r="E136" s="44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2"/>
    </row>
    <row r="137" spans="1:41" s="25" customFormat="1" ht="18.75" customHeight="1" thickBot="1" x14ac:dyDescent="0.3">
      <c r="A137" s="301"/>
      <c r="B137" s="304"/>
      <c r="C137" s="49"/>
      <c r="D137" s="50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6"/>
    </row>
    <row r="138" spans="1:41" s="25" customFormat="1" ht="18.75" customHeight="1" x14ac:dyDescent="0.25">
      <c r="A138" s="299"/>
      <c r="B138" s="302"/>
      <c r="C138" s="39"/>
      <c r="D138" s="40"/>
      <c r="E138" s="40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6"/>
    </row>
    <row r="139" spans="1:41" s="25" customFormat="1" ht="18.75" customHeight="1" thickBot="1" x14ac:dyDescent="0.3">
      <c r="A139" s="300"/>
      <c r="B139" s="303"/>
      <c r="C139" s="43"/>
      <c r="D139" s="44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52"/>
    </row>
    <row r="140" spans="1:41" s="25" customFormat="1" ht="18.75" customHeight="1" x14ac:dyDescent="0.25">
      <c r="A140" s="300"/>
      <c r="B140" s="303"/>
      <c r="C140" s="47"/>
      <c r="D140" s="44"/>
      <c r="E140" s="44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2"/>
    </row>
    <row r="141" spans="1:41" s="25" customFormat="1" ht="18.75" customHeight="1" thickBot="1" x14ac:dyDescent="0.3">
      <c r="A141" s="301"/>
      <c r="B141" s="304"/>
      <c r="C141" s="49"/>
      <c r="D141" s="50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45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45"/>
    </row>
    <row r="142" spans="1:41" s="25" customFormat="1" ht="18.75" customHeight="1" x14ac:dyDescent="0.25">
      <c r="A142" s="299"/>
      <c r="B142" s="302"/>
      <c r="C142" s="39"/>
      <c r="D142" s="40"/>
      <c r="E142" s="40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6"/>
    </row>
    <row r="143" spans="1:41" s="25" customFormat="1" ht="18.75" customHeight="1" thickBot="1" x14ac:dyDescent="0.3">
      <c r="A143" s="300"/>
      <c r="B143" s="303"/>
      <c r="C143" s="43"/>
      <c r="D143" s="44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</row>
    <row r="144" spans="1:41" s="25" customFormat="1" ht="17.25" customHeight="1" thickBot="1" x14ac:dyDescent="0.3">
      <c r="A144" s="300"/>
      <c r="B144" s="303"/>
      <c r="C144" s="47"/>
      <c r="D144" s="44"/>
      <c r="E144" s="44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66"/>
    </row>
    <row r="145" spans="1:41" s="25" customFormat="1" ht="17.25" customHeight="1" thickBot="1" x14ac:dyDescent="0.3">
      <c r="A145" s="301"/>
      <c r="B145" s="304"/>
      <c r="C145" s="49"/>
      <c r="D145" s="50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2"/>
    </row>
    <row r="146" spans="1:41" s="25" customFormat="1" ht="17.25" customHeight="1" thickBot="1" x14ac:dyDescent="0.3">
      <c r="A146" s="64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46"/>
    </row>
    <row r="147" spans="1:41" s="25" customFormat="1" ht="17.25" customHeight="1" x14ac:dyDescent="0.25">
      <c r="A147" s="299"/>
      <c r="B147" s="302"/>
      <c r="C147" s="39"/>
      <c r="D147" s="40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6"/>
    </row>
    <row r="148" spans="1:41" s="25" customFormat="1" ht="17.25" customHeight="1" thickBot="1" x14ac:dyDescent="0.3">
      <c r="A148" s="300"/>
      <c r="B148" s="303"/>
      <c r="C148" s="43"/>
      <c r="D148" s="44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6"/>
    </row>
    <row r="149" spans="1:41" s="25" customFormat="1" ht="17.25" customHeight="1" x14ac:dyDescent="0.25">
      <c r="A149" s="300"/>
      <c r="B149" s="303"/>
      <c r="C149" s="47"/>
      <c r="D149" s="44"/>
      <c r="E149" s="41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2"/>
    </row>
    <row r="150" spans="1:41" s="25" customFormat="1" ht="17.25" customHeight="1" thickBot="1" x14ac:dyDescent="0.3">
      <c r="A150" s="301"/>
      <c r="B150" s="304"/>
      <c r="C150" s="49"/>
      <c r="D150" s="50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6"/>
    </row>
    <row r="151" spans="1:41" s="25" customFormat="1" ht="17.25" customHeight="1" x14ac:dyDescent="0.25">
      <c r="A151" s="299"/>
      <c r="B151" s="302"/>
      <c r="C151" s="39"/>
      <c r="D151" s="40"/>
      <c r="E151" s="40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6"/>
    </row>
    <row r="152" spans="1:41" s="25" customFormat="1" ht="17.25" customHeight="1" thickBot="1" x14ac:dyDescent="0.3">
      <c r="A152" s="300"/>
      <c r="B152" s="303"/>
      <c r="C152" s="43"/>
      <c r="D152" s="44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6"/>
    </row>
    <row r="153" spans="1:41" s="25" customFormat="1" ht="17.25" customHeight="1" x14ac:dyDescent="0.25">
      <c r="A153" s="300"/>
      <c r="B153" s="303"/>
      <c r="C153" s="47"/>
      <c r="D153" s="44"/>
      <c r="E153" s="44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2"/>
    </row>
    <row r="154" spans="1:41" s="25" customFormat="1" ht="17.25" customHeight="1" thickBot="1" x14ac:dyDescent="0.3">
      <c r="A154" s="301"/>
      <c r="B154" s="304"/>
      <c r="C154" s="49"/>
      <c r="D154" s="50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6"/>
    </row>
    <row r="155" spans="1:41" s="25" customFormat="1" ht="17.25" customHeight="1" x14ac:dyDescent="0.25">
      <c r="A155" s="299"/>
      <c r="B155" s="302"/>
      <c r="C155" s="39"/>
      <c r="D155" s="40"/>
      <c r="E155" s="40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6"/>
    </row>
    <row r="156" spans="1:41" s="25" customFormat="1" ht="17.25" customHeight="1" thickBot="1" x14ac:dyDescent="0.3">
      <c r="A156" s="300"/>
      <c r="B156" s="303"/>
      <c r="C156" s="43"/>
      <c r="D156" s="44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52"/>
    </row>
    <row r="157" spans="1:41" s="25" customFormat="1" ht="17.25" customHeight="1" thickBot="1" x14ac:dyDescent="0.3">
      <c r="A157" s="300"/>
      <c r="B157" s="303"/>
      <c r="C157" s="47"/>
      <c r="D157" s="44"/>
      <c r="E157" s="44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69"/>
    </row>
    <row r="158" spans="1:41" s="25" customFormat="1" ht="17.25" customHeight="1" thickBot="1" x14ac:dyDescent="0.3">
      <c r="A158" s="301"/>
      <c r="B158" s="304"/>
      <c r="C158" s="49"/>
      <c r="D158" s="50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42"/>
    </row>
    <row r="159" spans="1:41" s="25" customFormat="1" ht="17.25" customHeight="1" thickBot="1" x14ac:dyDescent="0.3">
      <c r="A159" s="67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46"/>
    </row>
    <row r="160" spans="1:41" s="25" customFormat="1" ht="17.25" customHeight="1" x14ac:dyDescent="0.25">
      <c r="A160" s="299"/>
      <c r="B160" s="302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6"/>
    </row>
    <row r="161" spans="1:41" s="25" customFormat="1" ht="17.25" customHeight="1" thickBot="1" x14ac:dyDescent="0.3">
      <c r="A161" s="300"/>
      <c r="B161" s="303"/>
      <c r="C161" s="43"/>
      <c r="D161" s="44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6"/>
    </row>
    <row r="162" spans="1:41" s="25" customFormat="1" ht="17.25" customHeight="1" x14ac:dyDescent="0.25">
      <c r="A162" s="300"/>
      <c r="B162" s="303"/>
      <c r="C162" s="47"/>
      <c r="D162" s="44"/>
      <c r="E162" s="44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2"/>
    </row>
    <row r="163" spans="1:41" s="25" customFormat="1" ht="17.25" customHeight="1" thickBot="1" x14ac:dyDescent="0.3">
      <c r="A163" s="301"/>
      <c r="B163" s="304"/>
      <c r="C163" s="49"/>
      <c r="D163" s="50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6"/>
    </row>
    <row r="164" spans="1:41" s="25" customFormat="1" ht="17.25" customHeight="1" x14ac:dyDescent="0.25">
      <c r="A164" s="299"/>
      <c r="B164" s="302"/>
      <c r="C164" s="39"/>
      <c r="D164" s="40"/>
      <c r="E164" s="40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6"/>
    </row>
    <row r="165" spans="1:41" s="25" customFormat="1" ht="17.25" customHeight="1" thickBot="1" x14ac:dyDescent="0.3">
      <c r="A165" s="300"/>
      <c r="B165" s="303"/>
      <c r="C165" s="43"/>
      <c r="D165" s="44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6"/>
    </row>
    <row r="166" spans="1:41" s="25" customFormat="1" ht="17.25" customHeight="1" x14ac:dyDescent="0.25">
      <c r="A166" s="300"/>
      <c r="B166" s="303"/>
      <c r="C166" s="47"/>
      <c r="D166" s="44"/>
      <c r="E166" s="4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2"/>
    </row>
    <row r="167" spans="1:41" s="25" customFormat="1" ht="17.25" customHeight="1" thickBot="1" x14ac:dyDescent="0.3">
      <c r="A167" s="301"/>
      <c r="B167" s="304"/>
      <c r="C167" s="49"/>
      <c r="D167" s="50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6"/>
    </row>
    <row r="168" spans="1:41" s="25" customFormat="1" ht="17.25" customHeight="1" x14ac:dyDescent="0.25">
      <c r="A168" s="299"/>
      <c r="B168" s="302"/>
      <c r="C168" s="39"/>
      <c r="D168" s="40"/>
      <c r="E168" s="40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6"/>
    </row>
    <row r="169" spans="1:41" s="25" customFormat="1" ht="17.25" customHeight="1" thickBot="1" x14ac:dyDescent="0.3">
      <c r="A169" s="300"/>
      <c r="B169" s="303"/>
      <c r="C169" s="43"/>
      <c r="D169" s="44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6"/>
    </row>
    <row r="170" spans="1:41" s="25" customFormat="1" ht="17.25" customHeight="1" x14ac:dyDescent="0.25">
      <c r="A170" s="300"/>
      <c r="B170" s="303"/>
      <c r="C170" s="47"/>
      <c r="D170" s="44"/>
      <c r="E170" s="4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2"/>
    </row>
    <row r="171" spans="1:41" s="25" customFormat="1" ht="17.25" customHeight="1" thickBot="1" x14ac:dyDescent="0.3">
      <c r="A171" s="301"/>
      <c r="B171" s="304"/>
      <c r="C171" s="49"/>
      <c r="D171" s="50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6"/>
    </row>
    <row r="172" spans="1:41" s="25" customFormat="1" ht="17.25" customHeight="1" x14ac:dyDescent="0.25">
      <c r="A172" s="299"/>
      <c r="B172" s="302"/>
      <c r="C172" s="39"/>
      <c r="D172" s="40"/>
      <c r="E172" s="40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6"/>
    </row>
    <row r="173" spans="1:41" s="25" customFormat="1" ht="17.25" customHeight="1" thickBot="1" x14ac:dyDescent="0.3">
      <c r="A173" s="300"/>
      <c r="B173" s="303"/>
      <c r="C173" s="43"/>
      <c r="D173" s="44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6"/>
    </row>
    <row r="174" spans="1:41" s="25" customFormat="1" ht="17.25" customHeight="1" x14ac:dyDescent="0.25">
      <c r="A174" s="300"/>
      <c r="B174" s="303"/>
      <c r="C174" s="47"/>
      <c r="D174" s="44"/>
      <c r="E174" s="44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2"/>
    </row>
    <row r="175" spans="1:41" s="25" customFormat="1" ht="17.25" customHeight="1" thickBot="1" x14ac:dyDescent="0.3">
      <c r="A175" s="301"/>
      <c r="B175" s="304"/>
      <c r="C175" s="49"/>
      <c r="D175" s="50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6"/>
    </row>
    <row r="176" spans="1:41" s="25" customFormat="1" ht="17.25" customHeight="1" x14ac:dyDescent="0.25">
      <c r="A176" s="299"/>
      <c r="B176" s="302"/>
      <c r="C176" s="39"/>
      <c r="D176" s="40"/>
      <c r="E176" s="40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6"/>
    </row>
    <row r="177" spans="1:41" s="25" customFormat="1" ht="17.25" customHeight="1" thickBot="1" x14ac:dyDescent="0.3">
      <c r="A177" s="300"/>
      <c r="B177" s="303"/>
      <c r="C177" s="43"/>
      <c r="D177" s="44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6"/>
    </row>
    <row r="178" spans="1:41" s="25" customFormat="1" ht="17.25" customHeight="1" x14ac:dyDescent="0.25">
      <c r="A178" s="300"/>
      <c r="B178" s="303"/>
      <c r="C178" s="47"/>
      <c r="D178" s="44"/>
      <c r="E178" s="44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2"/>
    </row>
    <row r="179" spans="1:41" s="25" customFormat="1" ht="17.25" customHeight="1" thickBot="1" x14ac:dyDescent="0.3">
      <c r="A179" s="301"/>
      <c r="B179" s="304"/>
      <c r="C179" s="49"/>
      <c r="D179" s="50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6"/>
    </row>
    <row r="180" spans="1:41" s="25" customFormat="1" ht="17.25" customHeight="1" x14ac:dyDescent="0.25">
      <c r="A180" s="299"/>
      <c r="B180" s="302"/>
      <c r="C180" s="39"/>
      <c r="D180" s="40"/>
      <c r="E180" s="40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6"/>
    </row>
    <row r="181" spans="1:41" s="25" customFormat="1" ht="17.25" customHeight="1" thickBot="1" x14ac:dyDescent="0.3">
      <c r="A181" s="300"/>
      <c r="B181" s="303"/>
      <c r="C181" s="43"/>
      <c r="D181" s="44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6"/>
    </row>
    <row r="182" spans="1:41" s="25" customFormat="1" ht="17.25" customHeight="1" x14ac:dyDescent="0.25">
      <c r="A182" s="300"/>
      <c r="B182" s="303"/>
      <c r="C182" s="47"/>
      <c r="D182" s="44"/>
      <c r="E182" s="44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2"/>
    </row>
    <row r="183" spans="1:41" s="25" customFormat="1" ht="17.25" customHeight="1" thickBot="1" x14ac:dyDescent="0.3">
      <c r="A183" s="301"/>
      <c r="B183" s="304"/>
      <c r="C183" s="49"/>
      <c r="D183" s="50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6"/>
    </row>
    <row r="184" spans="1:41" s="25" customFormat="1" ht="17.25" customHeight="1" x14ac:dyDescent="0.25">
      <c r="A184" s="299"/>
      <c r="B184" s="302"/>
      <c r="C184" s="39"/>
      <c r="D184" s="40"/>
      <c r="E184" s="40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6"/>
    </row>
    <row r="185" spans="1:41" s="25" customFormat="1" ht="17.25" customHeight="1" thickBot="1" x14ac:dyDescent="0.3">
      <c r="A185" s="300"/>
      <c r="B185" s="303"/>
      <c r="C185" s="43"/>
      <c r="D185" s="44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52"/>
    </row>
    <row r="186" spans="1:41" s="25" customFormat="1" ht="17.25" customHeight="1" thickBot="1" x14ac:dyDescent="0.3">
      <c r="A186" s="300"/>
      <c r="B186" s="303"/>
      <c r="C186" s="47"/>
      <c r="D186" s="44"/>
      <c r="E186" s="44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69"/>
    </row>
    <row r="187" spans="1:41" s="25" customFormat="1" ht="17.25" customHeight="1" thickBot="1" x14ac:dyDescent="0.3">
      <c r="A187" s="301"/>
      <c r="B187" s="304"/>
      <c r="C187" s="49"/>
      <c r="D187" s="50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1"/>
      <c r="AN187" s="51"/>
      <c r="AO187" s="42"/>
    </row>
    <row r="188" spans="1:41" s="25" customFormat="1" ht="17.25" customHeight="1" thickBot="1" x14ac:dyDescent="0.3">
      <c r="A188" s="67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8"/>
      <c r="AL188" s="68"/>
      <c r="AM188" s="68"/>
      <c r="AN188" s="68"/>
      <c r="AO188" s="46"/>
    </row>
    <row r="189" spans="1:41" s="25" customFormat="1" ht="17.25" customHeight="1" x14ac:dyDescent="0.25">
      <c r="A189" s="299"/>
      <c r="B189" s="302"/>
      <c r="C189" s="39"/>
      <c r="D189" s="40"/>
      <c r="E189" s="40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6"/>
    </row>
    <row r="190" spans="1:41" s="25" customFormat="1" ht="17.25" customHeight="1" thickBot="1" x14ac:dyDescent="0.3">
      <c r="A190" s="300"/>
      <c r="B190" s="303"/>
      <c r="C190" s="43"/>
      <c r="D190" s="44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52"/>
    </row>
    <row r="191" spans="1:41" s="37" customFormat="1" ht="17.25" customHeight="1" thickBot="1" x14ac:dyDescent="0.3">
      <c r="A191" s="300"/>
      <c r="B191" s="303"/>
      <c r="C191" s="47"/>
      <c r="D191" s="44"/>
      <c r="E191" s="44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57"/>
    </row>
    <row r="192" spans="1:41" ht="17.25" customHeight="1" thickBot="1" x14ac:dyDescent="0.3">
      <c r="A192" s="301"/>
      <c r="B192" s="304"/>
      <c r="C192" s="49"/>
      <c r="D192" s="50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</row>
    <row r="193" spans="1:40" ht="17.25" customHeight="1" thickBot="1" x14ac:dyDescent="0.3">
      <c r="A193" s="53"/>
      <c r="B193" s="54"/>
      <c r="C193" s="54"/>
      <c r="D193" s="55"/>
      <c r="E193" s="56">
        <f>E98+E100+E102+E104+E106+E108+E110+E112+E114+E116+E119+E121+E123+E125+E127+E129+E131+E133+E135+E137+E139+E141+E143+E145+E148+E150+E152+E154+E156+E158+E161+E163+E165+E167+E173+E175+E177+E179+E181+E183+E185+E187+E190+E192+E169+E171</f>
        <v>0</v>
      </c>
      <c r="F193" s="57">
        <f t="shared" ref="F193:AN193" si="41">F98+F100+F102+F104+F106+F108+F110+F112+F114+F116+F119+F121+F123+F125+F127+F129+F131+F133+F135+F137+F139+F141+F143+F145+F148+F150+F152+F154+F156+F158+F161+F163+F165+F167+F173+F175+F177+F179+F181+F183+F185+F187+F190+F192+F169+F171</f>
        <v>0</v>
      </c>
      <c r="G193" s="57">
        <f t="shared" si="41"/>
        <v>0</v>
      </c>
      <c r="H193" s="57">
        <f t="shared" si="41"/>
        <v>0</v>
      </c>
      <c r="I193" s="57">
        <f t="shared" si="41"/>
        <v>0</v>
      </c>
      <c r="J193" s="57">
        <f t="shared" si="41"/>
        <v>0</v>
      </c>
      <c r="K193" s="57">
        <f t="shared" si="41"/>
        <v>0</v>
      </c>
      <c r="L193" s="57">
        <f t="shared" si="41"/>
        <v>0</v>
      </c>
      <c r="M193" s="57">
        <f t="shared" si="41"/>
        <v>0</v>
      </c>
      <c r="N193" s="57">
        <f t="shared" si="41"/>
        <v>0</v>
      </c>
      <c r="O193" s="57">
        <f t="shared" si="41"/>
        <v>0</v>
      </c>
      <c r="P193" s="57">
        <f t="shared" si="41"/>
        <v>0</v>
      </c>
      <c r="Q193" s="57">
        <f t="shared" si="41"/>
        <v>0</v>
      </c>
      <c r="R193" s="57">
        <f t="shared" si="41"/>
        <v>0</v>
      </c>
      <c r="S193" s="57">
        <f t="shared" si="41"/>
        <v>0</v>
      </c>
      <c r="T193" s="57">
        <f t="shared" si="41"/>
        <v>0</v>
      </c>
      <c r="U193" s="57">
        <f t="shared" si="41"/>
        <v>0</v>
      </c>
      <c r="V193" s="57">
        <f t="shared" si="41"/>
        <v>0</v>
      </c>
      <c r="W193" s="57">
        <f t="shared" si="41"/>
        <v>0</v>
      </c>
      <c r="X193" s="57">
        <f t="shared" si="41"/>
        <v>0</v>
      </c>
      <c r="Y193" s="57">
        <f t="shared" si="41"/>
        <v>0</v>
      </c>
      <c r="Z193" s="57">
        <f t="shared" si="41"/>
        <v>0</v>
      </c>
      <c r="AA193" s="57">
        <f t="shared" si="41"/>
        <v>0</v>
      </c>
      <c r="AB193" s="57">
        <f t="shared" si="41"/>
        <v>0</v>
      </c>
      <c r="AC193" s="57">
        <f t="shared" si="41"/>
        <v>0</v>
      </c>
      <c r="AD193" s="57">
        <f t="shared" si="41"/>
        <v>0</v>
      </c>
      <c r="AE193" s="57">
        <f t="shared" si="41"/>
        <v>0</v>
      </c>
      <c r="AF193" s="57">
        <f t="shared" si="41"/>
        <v>0</v>
      </c>
      <c r="AG193" s="57">
        <f t="shared" si="41"/>
        <v>0</v>
      </c>
      <c r="AH193" s="57">
        <f t="shared" si="41"/>
        <v>0</v>
      </c>
      <c r="AI193" s="57">
        <f t="shared" si="41"/>
        <v>0</v>
      </c>
      <c r="AJ193" s="57">
        <f t="shared" si="41"/>
        <v>0</v>
      </c>
      <c r="AK193" s="57">
        <f t="shared" si="41"/>
        <v>0</v>
      </c>
      <c r="AL193" s="57">
        <f t="shared" si="41"/>
        <v>0</v>
      </c>
      <c r="AM193" s="57">
        <f t="shared" si="41"/>
        <v>0</v>
      </c>
      <c r="AN193" s="57">
        <f t="shared" si="41"/>
        <v>0</v>
      </c>
    </row>
  </sheetData>
  <mergeCells count="122">
    <mergeCell ref="A189:A192"/>
    <mergeCell ref="B189:B192"/>
    <mergeCell ref="A176:A179"/>
    <mergeCell ref="B176:B179"/>
    <mergeCell ref="A180:A183"/>
    <mergeCell ref="B180:B183"/>
    <mergeCell ref="A184:A187"/>
    <mergeCell ref="B184:B187"/>
    <mergeCell ref="A164:A167"/>
    <mergeCell ref="B164:B167"/>
    <mergeCell ref="A168:A171"/>
    <mergeCell ref="B168:B171"/>
    <mergeCell ref="A172:A175"/>
    <mergeCell ref="B172:B175"/>
    <mergeCell ref="A151:A154"/>
    <mergeCell ref="B151:B154"/>
    <mergeCell ref="A155:A158"/>
    <mergeCell ref="B155:B158"/>
    <mergeCell ref="A160:A163"/>
    <mergeCell ref="B160:B163"/>
    <mergeCell ref="A138:A141"/>
    <mergeCell ref="B138:B141"/>
    <mergeCell ref="A142:A145"/>
    <mergeCell ref="B142:B145"/>
    <mergeCell ref="A147:A150"/>
    <mergeCell ref="B147:B150"/>
    <mergeCell ref="A126:A129"/>
    <mergeCell ref="B126:B129"/>
    <mergeCell ref="A130:A133"/>
    <mergeCell ref="B130:B133"/>
    <mergeCell ref="A134:A137"/>
    <mergeCell ref="B134:B137"/>
    <mergeCell ref="A113:A116"/>
    <mergeCell ref="B113:B116"/>
    <mergeCell ref="A118:A121"/>
    <mergeCell ref="B118:B121"/>
    <mergeCell ref="A122:A125"/>
    <mergeCell ref="B122:B125"/>
    <mergeCell ref="A101:A104"/>
    <mergeCell ref="B101:B104"/>
    <mergeCell ref="A105:A108"/>
    <mergeCell ref="B105:B108"/>
    <mergeCell ref="A109:A112"/>
    <mergeCell ref="B109:B112"/>
    <mergeCell ref="AB95:AC95"/>
    <mergeCell ref="AG95:AH95"/>
    <mergeCell ref="AI95:AJ95"/>
    <mergeCell ref="B96:AO96"/>
    <mergeCell ref="A97:A100"/>
    <mergeCell ref="B97:B100"/>
    <mergeCell ref="G95:H95"/>
    <mergeCell ref="N95:O95"/>
    <mergeCell ref="P95:R95"/>
    <mergeCell ref="T95:U95"/>
    <mergeCell ref="V95:W95"/>
    <mergeCell ref="Z95:AA95"/>
    <mergeCell ref="A84:A87"/>
    <mergeCell ref="B84:B87"/>
    <mergeCell ref="A88:A91"/>
    <mergeCell ref="B88:B91"/>
    <mergeCell ref="C95:D95"/>
    <mergeCell ref="E95:F95"/>
    <mergeCell ref="A71:A74"/>
    <mergeCell ref="B71:B74"/>
    <mergeCell ref="A75:AO75"/>
    <mergeCell ref="A76:A79"/>
    <mergeCell ref="B76:B79"/>
    <mergeCell ref="A80:A83"/>
    <mergeCell ref="B80:B83"/>
    <mergeCell ref="AM95:AN95"/>
    <mergeCell ref="A63:A66"/>
    <mergeCell ref="B63:B66"/>
    <mergeCell ref="A67:A70"/>
    <mergeCell ref="B67:B70"/>
    <mergeCell ref="A46:AO46"/>
    <mergeCell ref="A47:A50"/>
    <mergeCell ref="B47:B50"/>
    <mergeCell ref="A51:A54"/>
    <mergeCell ref="B51:B54"/>
    <mergeCell ref="A55:A58"/>
    <mergeCell ref="B55:B58"/>
    <mergeCell ref="A13:A16"/>
    <mergeCell ref="B13:B16"/>
    <mergeCell ref="A17:A20"/>
    <mergeCell ref="B17:B20"/>
    <mergeCell ref="AH4:AI4"/>
    <mergeCell ref="A59:A62"/>
    <mergeCell ref="B59:B62"/>
    <mergeCell ref="A34:A37"/>
    <mergeCell ref="B34:B37"/>
    <mergeCell ref="A38:A41"/>
    <mergeCell ref="B38:B41"/>
    <mergeCell ref="A42:A45"/>
    <mergeCell ref="B42:B45"/>
    <mergeCell ref="A21:A24"/>
    <mergeCell ref="B21:B24"/>
    <mergeCell ref="A25:AO25"/>
    <mergeCell ref="A26:A29"/>
    <mergeCell ref="B26:B29"/>
    <mergeCell ref="A30:A33"/>
    <mergeCell ref="B30:B33"/>
    <mergeCell ref="AN4:AO4"/>
    <mergeCell ref="A5:AO5"/>
    <mergeCell ref="A8:AO8"/>
    <mergeCell ref="A9:A12"/>
    <mergeCell ref="B9:B12"/>
    <mergeCell ref="B3:B4"/>
    <mergeCell ref="AA3:AB3"/>
    <mergeCell ref="AC3:AD4"/>
    <mergeCell ref="AH3:AI3"/>
    <mergeCell ref="AJ3:AK4"/>
    <mergeCell ref="AN3:AO3"/>
    <mergeCell ref="H4:I4"/>
    <mergeCell ref="O4:P4"/>
    <mergeCell ref="Q4:S4"/>
    <mergeCell ref="U4:V4"/>
    <mergeCell ref="AA4:AB4"/>
    <mergeCell ref="H3:I3"/>
    <mergeCell ref="O3:P3"/>
    <mergeCell ref="Q3:S3"/>
    <mergeCell ref="U3:V3"/>
    <mergeCell ref="W3:X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7"/>
  <sheetViews>
    <sheetView topLeftCell="K73" zoomScale="75" zoomScaleNormal="75" workbookViewId="0">
      <selection activeCell="E84" sqref="E84"/>
    </sheetView>
  </sheetViews>
  <sheetFormatPr defaultColWidth="5.85546875" defaultRowHeight="15.75" x14ac:dyDescent="0.25"/>
  <cols>
    <col min="1" max="1" width="5.85546875" style="23"/>
    <col min="2" max="2" width="30.85546875" style="36" customWidth="1"/>
    <col min="3" max="3" width="11.42578125" style="23" customWidth="1"/>
    <col min="4" max="4" width="9.5703125" style="23" customWidth="1"/>
    <col min="5" max="5" width="8.140625" style="23" customWidth="1"/>
    <col min="6" max="11" width="9.28515625" style="23" customWidth="1"/>
    <col min="12" max="13" width="9.28515625" style="24" customWidth="1"/>
    <col min="14" max="14" width="6.28515625" style="24" customWidth="1"/>
    <col min="15" max="15" width="9.28515625" style="24" customWidth="1"/>
    <col min="16" max="16" width="6.140625" style="24" customWidth="1"/>
    <col min="17" max="21" width="9.28515625" style="24" customWidth="1"/>
    <col min="22" max="41" width="9.28515625" style="23" customWidth="1"/>
    <col min="42" max="16384" width="5.85546875" style="23"/>
  </cols>
  <sheetData>
    <row r="1" spans="1:42" ht="26.25" customHeight="1" x14ac:dyDescent="0.25">
      <c r="B1" s="36" t="s">
        <v>47</v>
      </c>
      <c r="C1" s="23" t="s">
        <v>48</v>
      </c>
    </row>
    <row r="2" spans="1:42" ht="25.5" customHeight="1" thickBot="1" x14ac:dyDescent="0.3"/>
    <row r="3" spans="1:42" ht="39" customHeight="1" thickBot="1" x14ac:dyDescent="0.3">
      <c r="B3" s="336" t="s">
        <v>28</v>
      </c>
      <c r="C3" s="61" t="s">
        <v>52</v>
      </c>
      <c r="D3" s="62"/>
      <c r="E3" s="83"/>
      <c r="F3" s="58" t="s">
        <v>54</v>
      </c>
      <c r="G3" s="8"/>
      <c r="H3" s="320">
        <v>100</v>
      </c>
      <c r="I3" s="321"/>
      <c r="J3" s="61" t="s">
        <v>53</v>
      </c>
      <c r="K3" s="62"/>
      <c r="L3" s="83"/>
      <c r="M3" s="58" t="s">
        <v>54</v>
      </c>
      <c r="N3" s="8"/>
      <c r="O3" s="320"/>
      <c r="P3" s="321"/>
      <c r="Q3" s="322" t="s">
        <v>56</v>
      </c>
      <c r="R3" s="323"/>
      <c r="S3" s="324"/>
      <c r="T3" s="58" t="s">
        <v>54</v>
      </c>
      <c r="U3" s="320">
        <v>1</v>
      </c>
      <c r="V3" s="321"/>
      <c r="W3" s="342" t="s">
        <v>30</v>
      </c>
      <c r="X3" s="343"/>
      <c r="Y3" s="58" t="s">
        <v>54</v>
      </c>
      <c r="Z3" s="8"/>
      <c r="AA3" s="320">
        <v>1</v>
      </c>
      <c r="AB3" s="325"/>
      <c r="AC3" s="341"/>
      <c r="AD3" s="341"/>
      <c r="AE3" s="70"/>
      <c r="AF3" s="70"/>
      <c r="AG3" s="70"/>
      <c r="AH3" s="340"/>
      <c r="AI3" s="340"/>
      <c r="AJ3" s="341"/>
      <c r="AK3" s="341"/>
      <c r="AL3" s="70"/>
      <c r="AM3" s="70"/>
      <c r="AN3" s="340"/>
      <c r="AO3" s="340"/>
      <c r="AP3" s="71"/>
    </row>
    <row r="4" spans="1:42" ht="21.75" customHeight="1" thickBot="1" x14ac:dyDescent="0.3">
      <c r="B4" s="337"/>
      <c r="C4" s="60" t="s">
        <v>59</v>
      </c>
      <c r="D4" s="59"/>
      <c r="E4" s="38"/>
      <c r="F4" s="9" t="s">
        <v>55</v>
      </c>
      <c r="G4" s="10"/>
      <c r="H4" s="320">
        <v>1</v>
      </c>
      <c r="I4" s="321"/>
      <c r="J4" s="60" t="s">
        <v>60</v>
      </c>
      <c r="K4" s="59"/>
      <c r="L4" s="38"/>
      <c r="M4" s="9" t="s">
        <v>55</v>
      </c>
      <c r="N4" s="10"/>
      <c r="O4" s="320">
        <v>1</v>
      </c>
      <c r="P4" s="321"/>
      <c r="Q4" s="322" t="s">
        <v>57</v>
      </c>
      <c r="R4" s="323"/>
      <c r="S4" s="324"/>
      <c r="T4" s="9" t="s">
        <v>55</v>
      </c>
      <c r="U4" s="320">
        <v>1</v>
      </c>
      <c r="V4" s="321"/>
      <c r="W4" s="344"/>
      <c r="X4" s="345"/>
      <c r="Y4" s="9" t="s">
        <v>55</v>
      </c>
      <c r="Z4" s="10"/>
      <c r="AA4" s="320">
        <v>1</v>
      </c>
      <c r="AB4" s="325"/>
      <c r="AC4" s="341"/>
      <c r="AD4" s="341"/>
      <c r="AE4" s="72"/>
      <c r="AF4" s="72"/>
      <c r="AG4" s="72"/>
      <c r="AH4" s="340"/>
      <c r="AI4" s="340"/>
      <c r="AJ4" s="341"/>
      <c r="AK4" s="341"/>
      <c r="AL4" s="72"/>
      <c r="AM4" s="72"/>
      <c r="AN4" s="340"/>
      <c r="AO4" s="340"/>
      <c r="AP4" s="71"/>
    </row>
    <row r="5" spans="1:42" s="25" customFormat="1" ht="20.25" customHeight="1" thickBot="1" x14ac:dyDescent="0.3">
      <c r="A5" s="317" t="s">
        <v>0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9"/>
    </row>
    <row r="6" spans="1:42" s="34" customFormat="1" ht="85.5" customHeight="1" thickBot="1" x14ac:dyDescent="0.3">
      <c r="A6" s="27" t="s">
        <v>1</v>
      </c>
      <c r="B6" s="28" t="s">
        <v>2</v>
      </c>
      <c r="C6" s="29" t="s">
        <v>26</v>
      </c>
      <c r="D6" s="29" t="s">
        <v>46</v>
      </c>
      <c r="E6" s="29" t="s">
        <v>32</v>
      </c>
      <c r="F6" s="29" t="s">
        <v>3</v>
      </c>
      <c r="G6" s="29" t="s">
        <v>4</v>
      </c>
      <c r="H6" s="29" t="s">
        <v>5</v>
      </c>
      <c r="I6" s="29" t="s">
        <v>195</v>
      </c>
      <c r="J6" s="29" t="s">
        <v>188</v>
      </c>
      <c r="K6" s="29" t="s">
        <v>6</v>
      </c>
      <c r="L6" s="30" t="s">
        <v>37</v>
      </c>
      <c r="M6" s="30" t="s">
        <v>190</v>
      </c>
      <c r="N6" s="30" t="s">
        <v>40</v>
      </c>
      <c r="O6" s="30" t="s">
        <v>34</v>
      </c>
      <c r="P6" s="30" t="s">
        <v>36</v>
      </c>
      <c r="Q6" s="30" t="s">
        <v>35</v>
      </c>
      <c r="R6" s="30" t="s">
        <v>38</v>
      </c>
      <c r="S6" s="30" t="s">
        <v>7</v>
      </c>
      <c r="T6" s="30" t="s">
        <v>44</v>
      </c>
      <c r="U6" s="30" t="s">
        <v>45</v>
      </c>
      <c r="V6" s="29" t="s">
        <v>8</v>
      </c>
      <c r="W6" s="31" t="s">
        <v>9</v>
      </c>
      <c r="X6" s="32" t="s">
        <v>10</v>
      </c>
      <c r="Y6" s="32" t="s">
        <v>199</v>
      </c>
      <c r="Z6" s="33" t="s">
        <v>12</v>
      </c>
      <c r="AA6" s="29" t="s">
        <v>197</v>
      </c>
      <c r="AB6" s="29" t="s">
        <v>200</v>
      </c>
      <c r="AC6" s="29" t="s">
        <v>39</v>
      </c>
      <c r="AD6" s="29" t="s">
        <v>13</v>
      </c>
      <c r="AE6" s="29" t="s">
        <v>14</v>
      </c>
      <c r="AF6" s="29" t="s">
        <v>15</v>
      </c>
      <c r="AG6" s="29" t="s">
        <v>33</v>
      </c>
      <c r="AH6" s="29" t="s">
        <v>198</v>
      </c>
      <c r="AI6" s="29" t="s">
        <v>17</v>
      </c>
      <c r="AJ6" s="29" t="s">
        <v>18</v>
      </c>
      <c r="AK6" s="29" t="s">
        <v>19</v>
      </c>
      <c r="AL6" s="29" t="s">
        <v>20</v>
      </c>
      <c r="AM6" s="29" t="s">
        <v>21</v>
      </c>
      <c r="AN6" s="31" t="s">
        <v>22</v>
      </c>
      <c r="AO6" s="29" t="s">
        <v>196</v>
      </c>
    </row>
    <row r="7" spans="1:42" s="25" customFormat="1" ht="18.75" customHeight="1" thickBot="1" x14ac:dyDescent="0.3">
      <c r="A7" s="22">
        <v>1</v>
      </c>
      <c r="B7" s="35">
        <v>2</v>
      </c>
      <c r="C7" s="12">
        <f>B7+1</f>
        <v>3</v>
      </c>
      <c r="D7" s="12">
        <f t="shared" ref="D7:AB7" si="0">C7+1</f>
        <v>4</v>
      </c>
      <c r="E7" s="12">
        <f t="shared" si="0"/>
        <v>5</v>
      </c>
      <c r="F7" s="12">
        <f t="shared" si="0"/>
        <v>6</v>
      </c>
      <c r="G7" s="12">
        <f t="shared" si="0"/>
        <v>7</v>
      </c>
      <c r="H7" s="12">
        <f t="shared" si="0"/>
        <v>8</v>
      </c>
      <c r="I7" s="12">
        <f t="shared" si="0"/>
        <v>9</v>
      </c>
      <c r="J7" s="12">
        <f t="shared" si="0"/>
        <v>10</v>
      </c>
      <c r="K7" s="12">
        <f t="shared" si="0"/>
        <v>11</v>
      </c>
      <c r="L7" s="13">
        <f t="shared" si="0"/>
        <v>12</v>
      </c>
      <c r="M7" s="13">
        <f t="shared" si="0"/>
        <v>13</v>
      </c>
      <c r="N7" s="13">
        <f t="shared" si="0"/>
        <v>14</v>
      </c>
      <c r="O7" s="13">
        <f t="shared" si="0"/>
        <v>15</v>
      </c>
      <c r="P7" s="13">
        <f t="shared" si="0"/>
        <v>16</v>
      </c>
      <c r="Q7" s="13">
        <f t="shared" si="0"/>
        <v>17</v>
      </c>
      <c r="R7" s="13">
        <f t="shared" si="0"/>
        <v>18</v>
      </c>
      <c r="S7" s="13">
        <f t="shared" si="0"/>
        <v>19</v>
      </c>
      <c r="T7" s="13">
        <f t="shared" si="0"/>
        <v>20</v>
      </c>
      <c r="U7" s="13">
        <f t="shared" si="0"/>
        <v>21</v>
      </c>
      <c r="V7" s="13">
        <f t="shared" si="0"/>
        <v>22</v>
      </c>
      <c r="W7" s="13">
        <f t="shared" si="0"/>
        <v>23</v>
      </c>
      <c r="X7" s="13">
        <f t="shared" si="0"/>
        <v>24</v>
      </c>
      <c r="Y7" s="13">
        <f t="shared" si="0"/>
        <v>25</v>
      </c>
      <c r="Z7" s="13">
        <f t="shared" si="0"/>
        <v>26</v>
      </c>
      <c r="AA7" s="13">
        <f t="shared" si="0"/>
        <v>27</v>
      </c>
      <c r="AB7" s="13">
        <f t="shared" si="0"/>
        <v>28</v>
      </c>
      <c r="AC7" s="13">
        <f>AB7+1</f>
        <v>29</v>
      </c>
      <c r="AD7" s="13">
        <f t="shared" ref="AD7:AO7" si="1">AC7+1</f>
        <v>30</v>
      </c>
      <c r="AE7" s="13">
        <f t="shared" si="1"/>
        <v>31</v>
      </c>
      <c r="AF7" s="13">
        <f t="shared" si="1"/>
        <v>32</v>
      </c>
      <c r="AG7" s="13">
        <f t="shared" si="1"/>
        <v>33</v>
      </c>
      <c r="AH7" s="13">
        <f t="shared" si="1"/>
        <v>34</v>
      </c>
      <c r="AI7" s="13">
        <f t="shared" si="1"/>
        <v>35</v>
      </c>
      <c r="AJ7" s="13">
        <f t="shared" si="1"/>
        <v>36</v>
      </c>
      <c r="AK7" s="13">
        <f t="shared" si="1"/>
        <v>37</v>
      </c>
      <c r="AL7" s="13">
        <f t="shared" si="1"/>
        <v>38</v>
      </c>
      <c r="AM7" s="13">
        <f t="shared" si="1"/>
        <v>39</v>
      </c>
      <c r="AN7" s="13">
        <f t="shared" si="1"/>
        <v>40</v>
      </c>
      <c r="AO7" s="13">
        <f t="shared" si="1"/>
        <v>41</v>
      </c>
    </row>
    <row r="8" spans="1:42" s="26" customFormat="1" ht="18.75" customHeight="1" thickBot="1" x14ac:dyDescent="0.3">
      <c r="A8" s="317" t="s">
        <v>49</v>
      </c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9"/>
    </row>
    <row r="9" spans="1:42" s="25" customFormat="1" ht="18.75" customHeight="1" x14ac:dyDescent="0.25">
      <c r="A9" s="311"/>
      <c r="B9" s="314" t="s">
        <v>96</v>
      </c>
      <c r="C9" s="6" t="s">
        <v>63</v>
      </c>
      <c r="D9" s="14" t="s">
        <v>54</v>
      </c>
      <c r="E9" s="3"/>
      <c r="F9" s="3"/>
      <c r="G9" s="3"/>
      <c r="H9" s="3"/>
      <c r="I9" s="3">
        <v>57</v>
      </c>
      <c r="J9" s="3"/>
      <c r="K9" s="3"/>
      <c r="L9" s="15"/>
      <c r="M9" s="15"/>
      <c r="N9" s="15"/>
      <c r="O9" s="15"/>
      <c r="P9" s="15"/>
      <c r="Q9" s="15"/>
      <c r="R9" s="15"/>
      <c r="S9" s="15"/>
      <c r="T9" s="15"/>
      <c r="U9" s="15"/>
      <c r="V9" s="3"/>
      <c r="W9" s="3">
        <v>6</v>
      </c>
      <c r="X9" s="3"/>
      <c r="Y9" s="3"/>
      <c r="Z9" s="3"/>
      <c r="AA9" s="3"/>
      <c r="AB9" s="3"/>
      <c r="AC9" s="3"/>
      <c r="AD9" s="3"/>
      <c r="AE9" s="3"/>
      <c r="AF9" s="3">
        <v>100</v>
      </c>
      <c r="AG9" s="3"/>
      <c r="AH9" s="3"/>
      <c r="AI9" s="3"/>
      <c r="AJ9" s="3"/>
      <c r="AK9" s="3">
        <v>5</v>
      </c>
      <c r="AL9" s="3"/>
      <c r="AM9" s="3"/>
      <c r="AN9" s="3"/>
      <c r="AO9" s="4"/>
    </row>
    <row r="10" spans="1:42" s="25" customFormat="1" ht="18.75" customHeight="1" x14ac:dyDescent="0.25">
      <c r="A10" s="312"/>
      <c r="B10" s="315"/>
      <c r="C10" s="16"/>
      <c r="D10" s="17"/>
      <c r="E10" s="1">
        <f>E9*$H$3/1000</f>
        <v>0</v>
      </c>
      <c r="F10" s="1">
        <f t="shared" ref="F10:AO10" si="2">F9*$H$3/1000</f>
        <v>0</v>
      </c>
      <c r="G10" s="1">
        <f t="shared" si="2"/>
        <v>0</v>
      </c>
      <c r="H10" s="1">
        <f t="shared" si="2"/>
        <v>0</v>
      </c>
      <c r="I10" s="1">
        <f t="shared" si="2"/>
        <v>5.7</v>
      </c>
      <c r="J10" s="1">
        <f t="shared" si="2"/>
        <v>0</v>
      </c>
      <c r="K10" s="1">
        <f t="shared" si="2"/>
        <v>0</v>
      </c>
      <c r="L10" s="1">
        <f t="shared" si="2"/>
        <v>0</v>
      </c>
      <c r="M10" s="1">
        <f t="shared" si="2"/>
        <v>0</v>
      </c>
      <c r="N10" s="1">
        <f t="shared" si="2"/>
        <v>0</v>
      </c>
      <c r="O10" s="1">
        <f t="shared" si="2"/>
        <v>0</v>
      </c>
      <c r="P10" s="1">
        <f t="shared" si="2"/>
        <v>0</v>
      </c>
      <c r="Q10" s="1">
        <f t="shared" si="2"/>
        <v>0</v>
      </c>
      <c r="R10" s="1">
        <f t="shared" si="2"/>
        <v>0</v>
      </c>
      <c r="S10" s="1">
        <f t="shared" si="2"/>
        <v>0</v>
      </c>
      <c r="T10" s="1">
        <f t="shared" si="2"/>
        <v>0</v>
      </c>
      <c r="U10" s="1">
        <f t="shared" si="2"/>
        <v>0</v>
      </c>
      <c r="V10" s="1">
        <f t="shared" si="2"/>
        <v>0</v>
      </c>
      <c r="W10" s="1">
        <f t="shared" si="2"/>
        <v>0.6</v>
      </c>
      <c r="X10" s="1">
        <f t="shared" si="2"/>
        <v>0</v>
      </c>
      <c r="Y10" s="1">
        <f t="shared" si="2"/>
        <v>0</v>
      </c>
      <c r="Z10" s="1">
        <f t="shared" si="2"/>
        <v>0</v>
      </c>
      <c r="AA10" s="1">
        <f t="shared" si="2"/>
        <v>0</v>
      </c>
      <c r="AB10" s="1">
        <f t="shared" si="2"/>
        <v>0</v>
      </c>
      <c r="AC10" s="1">
        <f t="shared" si="2"/>
        <v>0</v>
      </c>
      <c r="AD10" s="1">
        <f t="shared" si="2"/>
        <v>0</v>
      </c>
      <c r="AE10" s="1">
        <f t="shared" si="2"/>
        <v>0</v>
      </c>
      <c r="AF10" s="1">
        <f t="shared" si="2"/>
        <v>10</v>
      </c>
      <c r="AG10" s="1">
        <f t="shared" si="2"/>
        <v>0</v>
      </c>
      <c r="AH10" s="1">
        <f t="shared" si="2"/>
        <v>0</v>
      </c>
      <c r="AI10" s="1">
        <f t="shared" si="2"/>
        <v>0</v>
      </c>
      <c r="AJ10" s="1">
        <f t="shared" si="2"/>
        <v>0</v>
      </c>
      <c r="AK10" s="1">
        <f t="shared" si="2"/>
        <v>0.5</v>
      </c>
      <c r="AL10" s="1">
        <f t="shared" si="2"/>
        <v>0</v>
      </c>
      <c r="AM10" s="1">
        <f t="shared" si="2"/>
        <v>0</v>
      </c>
      <c r="AN10" s="1">
        <f t="shared" si="2"/>
        <v>0</v>
      </c>
      <c r="AO10" s="1">
        <f t="shared" si="2"/>
        <v>0</v>
      </c>
    </row>
    <row r="11" spans="1:42" s="25" customFormat="1" ht="18.75" customHeight="1" x14ac:dyDescent="0.25">
      <c r="A11" s="312"/>
      <c r="B11" s="315"/>
      <c r="C11" s="7" t="s">
        <v>64</v>
      </c>
      <c r="D11" s="17" t="s">
        <v>58</v>
      </c>
      <c r="E11" s="2"/>
      <c r="F11" s="1"/>
      <c r="G11" s="1"/>
      <c r="H11" s="1"/>
      <c r="I11" s="1">
        <v>71</v>
      </c>
      <c r="J11" s="1"/>
      <c r="K11" s="1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"/>
      <c r="W11" s="1">
        <v>8</v>
      </c>
      <c r="X11" s="1"/>
      <c r="Y11" s="1"/>
      <c r="Z11" s="1"/>
      <c r="AA11" s="1"/>
      <c r="AB11" s="1"/>
      <c r="AC11" s="1"/>
      <c r="AD11" s="1"/>
      <c r="AE11" s="1"/>
      <c r="AF11" s="1">
        <v>125</v>
      </c>
      <c r="AG11" s="1"/>
      <c r="AH11" s="1"/>
      <c r="AI11" s="1"/>
      <c r="AJ11" s="1"/>
      <c r="AK11" s="1">
        <v>5</v>
      </c>
      <c r="AL11" s="1"/>
      <c r="AM11" s="1"/>
      <c r="AN11" s="1"/>
      <c r="AO11" s="5"/>
    </row>
    <row r="12" spans="1:42" s="25" customFormat="1" ht="18.75" customHeight="1" thickBot="1" x14ac:dyDescent="0.3">
      <c r="A12" s="313"/>
      <c r="B12" s="316"/>
      <c r="C12" s="19"/>
      <c r="D12" s="20"/>
      <c r="E12" s="21">
        <f>E11*$H$4/1000</f>
        <v>0</v>
      </c>
      <c r="F12" s="21">
        <f t="shared" ref="F12:AO12" si="3">F11*$H$4/1000</f>
        <v>0</v>
      </c>
      <c r="G12" s="21">
        <f t="shared" si="3"/>
        <v>0</v>
      </c>
      <c r="H12" s="21">
        <f t="shared" si="3"/>
        <v>0</v>
      </c>
      <c r="I12" s="21">
        <f t="shared" si="3"/>
        <v>7.0999999999999994E-2</v>
      </c>
      <c r="J12" s="21">
        <f t="shared" si="3"/>
        <v>0</v>
      </c>
      <c r="K12" s="21">
        <f t="shared" si="3"/>
        <v>0</v>
      </c>
      <c r="L12" s="21">
        <f t="shared" si="3"/>
        <v>0</v>
      </c>
      <c r="M12" s="21">
        <f t="shared" si="3"/>
        <v>0</v>
      </c>
      <c r="N12" s="21">
        <f t="shared" si="3"/>
        <v>0</v>
      </c>
      <c r="O12" s="21">
        <f t="shared" si="3"/>
        <v>0</v>
      </c>
      <c r="P12" s="21">
        <f t="shared" si="3"/>
        <v>0</v>
      </c>
      <c r="Q12" s="21">
        <f t="shared" si="3"/>
        <v>0</v>
      </c>
      <c r="R12" s="21">
        <f t="shared" si="3"/>
        <v>0</v>
      </c>
      <c r="S12" s="21">
        <f t="shared" si="3"/>
        <v>0</v>
      </c>
      <c r="T12" s="21">
        <f t="shared" si="3"/>
        <v>0</v>
      </c>
      <c r="U12" s="21">
        <f t="shared" si="3"/>
        <v>0</v>
      </c>
      <c r="V12" s="21">
        <f t="shared" si="3"/>
        <v>0</v>
      </c>
      <c r="W12" s="21">
        <f t="shared" si="3"/>
        <v>8.0000000000000002E-3</v>
      </c>
      <c r="X12" s="21">
        <f t="shared" si="3"/>
        <v>0</v>
      </c>
      <c r="Y12" s="21">
        <f t="shared" si="3"/>
        <v>0</v>
      </c>
      <c r="Z12" s="21">
        <f t="shared" si="3"/>
        <v>0</v>
      </c>
      <c r="AA12" s="21">
        <f t="shared" si="3"/>
        <v>0</v>
      </c>
      <c r="AB12" s="21">
        <f t="shared" si="3"/>
        <v>0</v>
      </c>
      <c r="AC12" s="21">
        <f t="shared" si="3"/>
        <v>0</v>
      </c>
      <c r="AD12" s="21">
        <f t="shared" si="3"/>
        <v>0</v>
      </c>
      <c r="AE12" s="21">
        <f t="shared" si="3"/>
        <v>0</v>
      </c>
      <c r="AF12" s="21">
        <f t="shared" si="3"/>
        <v>0.125</v>
      </c>
      <c r="AG12" s="21">
        <f t="shared" si="3"/>
        <v>0</v>
      </c>
      <c r="AH12" s="21">
        <f t="shared" si="3"/>
        <v>0</v>
      </c>
      <c r="AI12" s="21">
        <f t="shared" si="3"/>
        <v>0</v>
      </c>
      <c r="AJ12" s="21">
        <f t="shared" si="3"/>
        <v>0</v>
      </c>
      <c r="AK12" s="21">
        <f t="shared" si="3"/>
        <v>5.0000000000000001E-3</v>
      </c>
      <c r="AL12" s="21">
        <f t="shared" si="3"/>
        <v>0</v>
      </c>
      <c r="AM12" s="21">
        <f t="shared" si="3"/>
        <v>0</v>
      </c>
      <c r="AN12" s="21">
        <f t="shared" si="3"/>
        <v>0</v>
      </c>
      <c r="AO12" s="21">
        <f t="shared" si="3"/>
        <v>0</v>
      </c>
    </row>
    <row r="13" spans="1:42" s="25" customFormat="1" ht="18.75" customHeight="1" x14ac:dyDescent="0.25">
      <c r="A13" s="311"/>
      <c r="B13" s="314" t="s">
        <v>65</v>
      </c>
      <c r="C13" s="6">
        <v>15</v>
      </c>
      <c r="D13" s="14" t="s">
        <v>54</v>
      </c>
      <c r="E13" s="3"/>
      <c r="F13" s="3"/>
      <c r="G13" s="3"/>
      <c r="H13" s="3"/>
      <c r="I13" s="3"/>
      <c r="J13" s="3"/>
      <c r="K13" s="3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>
        <v>15</v>
      </c>
      <c r="AK13" s="3"/>
      <c r="AL13" s="3"/>
      <c r="AM13" s="3"/>
      <c r="AN13" s="3"/>
      <c r="AO13" s="4"/>
    </row>
    <row r="14" spans="1:42" s="25" customFormat="1" ht="18.75" customHeight="1" x14ac:dyDescent="0.25">
      <c r="A14" s="312"/>
      <c r="B14" s="315"/>
      <c r="C14" s="16"/>
      <c r="D14" s="17"/>
      <c r="E14" s="1">
        <f>E13*$H$3/1000</f>
        <v>0</v>
      </c>
      <c r="F14" s="1">
        <f t="shared" ref="F14:AO14" si="4">F13*$H$3/1000</f>
        <v>0</v>
      </c>
      <c r="G14" s="1">
        <f t="shared" si="4"/>
        <v>0</v>
      </c>
      <c r="H14" s="1">
        <f t="shared" si="4"/>
        <v>0</v>
      </c>
      <c r="I14" s="1">
        <f t="shared" si="4"/>
        <v>0</v>
      </c>
      <c r="J14" s="1">
        <f t="shared" si="4"/>
        <v>0</v>
      </c>
      <c r="K14" s="1">
        <f t="shared" si="4"/>
        <v>0</v>
      </c>
      <c r="L14" s="1">
        <f t="shared" si="4"/>
        <v>0</v>
      </c>
      <c r="M14" s="1">
        <f t="shared" si="4"/>
        <v>0</v>
      </c>
      <c r="N14" s="1">
        <f t="shared" si="4"/>
        <v>0</v>
      </c>
      <c r="O14" s="1">
        <f t="shared" si="4"/>
        <v>0</v>
      </c>
      <c r="P14" s="1">
        <f t="shared" si="4"/>
        <v>0</v>
      </c>
      <c r="Q14" s="1">
        <f t="shared" si="4"/>
        <v>0</v>
      </c>
      <c r="R14" s="1">
        <f t="shared" si="4"/>
        <v>0</v>
      </c>
      <c r="S14" s="1">
        <f t="shared" si="4"/>
        <v>0</v>
      </c>
      <c r="T14" s="1">
        <f t="shared" si="4"/>
        <v>0</v>
      </c>
      <c r="U14" s="1">
        <f t="shared" si="4"/>
        <v>0</v>
      </c>
      <c r="V14" s="1">
        <f t="shared" si="4"/>
        <v>0</v>
      </c>
      <c r="W14" s="1">
        <f t="shared" si="4"/>
        <v>0</v>
      </c>
      <c r="X14" s="1">
        <f t="shared" si="4"/>
        <v>0</v>
      </c>
      <c r="Y14" s="1">
        <f t="shared" si="4"/>
        <v>0</v>
      </c>
      <c r="Z14" s="1">
        <f t="shared" si="4"/>
        <v>0</v>
      </c>
      <c r="AA14" s="1">
        <f t="shared" si="4"/>
        <v>0</v>
      </c>
      <c r="AB14" s="1">
        <f t="shared" si="4"/>
        <v>0</v>
      </c>
      <c r="AC14" s="1">
        <f t="shared" si="4"/>
        <v>0</v>
      </c>
      <c r="AD14" s="1">
        <f t="shared" si="4"/>
        <v>0</v>
      </c>
      <c r="AE14" s="1">
        <f t="shared" si="4"/>
        <v>0</v>
      </c>
      <c r="AF14" s="1">
        <f t="shared" si="4"/>
        <v>0</v>
      </c>
      <c r="AG14" s="1">
        <f t="shared" si="4"/>
        <v>0</v>
      </c>
      <c r="AH14" s="1">
        <f t="shared" si="4"/>
        <v>0</v>
      </c>
      <c r="AI14" s="1">
        <f t="shared" si="4"/>
        <v>0</v>
      </c>
      <c r="AJ14" s="1">
        <f t="shared" si="4"/>
        <v>1.5</v>
      </c>
      <c r="AK14" s="1">
        <f t="shared" si="4"/>
        <v>0</v>
      </c>
      <c r="AL14" s="1">
        <f t="shared" si="4"/>
        <v>0</v>
      </c>
      <c r="AM14" s="1">
        <f t="shared" si="4"/>
        <v>0</v>
      </c>
      <c r="AN14" s="1">
        <f t="shared" si="4"/>
        <v>0</v>
      </c>
      <c r="AO14" s="1">
        <f t="shared" si="4"/>
        <v>0</v>
      </c>
    </row>
    <row r="15" spans="1:42" s="25" customFormat="1" ht="18.75" customHeight="1" x14ac:dyDescent="0.25">
      <c r="A15" s="312"/>
      <c r="B15" s="315"/>
      <c r="C15" s="7">
        <v>15</v>
      </c>
      <c r="D15" s="17" t="s">
        <v>58</v>
      </c>
      <c r="E15" s="2"/>
      <c r="F15" s="1"/>
      <c r="G15" s="1"/>
      <c r="H15" s="1"/>
      <c r="I15" s="1"/>
      <c r="J15" s="1"/>
      <c r="K15" s="1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>
        <v>15</v>
      </c>
      <c r="AK15" s="1"/>
      <c r="AL15" s="1"/>
      <c r="AM15" s="1"/>
      <c r="AN15" s="1"/>
      <c r="AO15" s="5"/>
    </row>
    <row r="16" spans="1:42" s="25" customFormat="1" ht="18.75" customHeight="1" thickBot="1" x14ac:dyDescent="0.3">
      <c r="A16" s="313"/>
      <c r="B16" s="316"/>
      <c r="C16" s="19"/>
      <c r="D16" s="20"/>
      <c r="E16" s="21">
        <f>E15*$H$4/1000</f>
        <v>0</v>
      </c>
      <c r="F16" s="21">
        <f t="shared" ref="F16:AO16" si="5">F15*$H$4/1000</f>
        <v>0</v>
      </c>
      <c r="G16" s="21">
        <f t="shared" si="5"/>
        <v>0</v>
      </c>
      <c r="H16" s="21">
        <f t="shared" si="5"/>
        <v>0</v>
      </c>
      <c r="I16" s="21">
        <f t="shared" si="5"/>
        <v>0</v>
      </c>
      <c r="J16" s="21">
        <f t="shared" si="5"/>
        <v>0</v>
      </c>
      <c r="K16" s="21">
        <f t="shared" si="5"/>
        <v>0</v>
      </c>
      <c r="L16" s="21">
        <f t="shared" si="5"/>
        <v>0</v>
      </c>
      <c r="M16" s="21">
        <f t="shared" si="5"/>
        <v>0</v>
      </c>
      <c r="N16" s="21">
        <f t="shared" si="5"/>
        <v>0</v>
      </c>
      <c r="O16" s="21">
        <f t="shared" si="5"/>
        <v>0</v>
      </c>
      <c r="P16" s="21">
        <f t="shared" si="5"/>
        <v>0</v>
      </c>
      <c r="Q16" s="21">
        <f t="shared" si="5"/>
        <v>0</v>
      </c>
      <c r="R16" s="21">
        <f t="shared" si="5"/>
        <v>0</v>
      </c>
      <c r="S16" s="21">
        <f t="shared" si="5"/>
        <v>0</v>
      </c>
      <c r="T16" s="21">
        <f t="shared" si="5"/>
        <v>0</v>
      </c>
      <c r="U16" s="21">
        <f t="shared" si="5"/>
        <v>0</v>
      </c>
      <c r="V16" s="21">
        <f t="shared" si="5"/>
        <v>0</v>
      </c>
      <c r="W16" s="21">
        <f t="shared" si="5"/>
        <v>0</v>
      </c>
      <c r="X16" s="21">
        <f t="shared" si="5"/>
        <v>0</v>
      </c>
      <c r="Y16" s="21">
        <f t="shared" si="5"/>
        <v>0</v>
      </c>
      <c r="Z16" s="21">
        <f t="shared" si="5"/>
        <v>0</v>
      </c>
      <c r="AA16" s="21">
        <f t="shared" si="5"/>
        <v>0</v>
      </c>
      <c r="AB16" s="21">
        <f t="shared" si="5"/>
        <v>0</v>
      </c>
      <c r="AC16" s="21">
        <f t="shared" si="5"/>
        <v>0</v>
      </c>
      <c r="AD16" s="21">
        <f t="shared" si="5"/>
        <v>0</v>
      </c>
      <c r="AE16" s="21">
        <f t="shared" si="5"/>
        <v>0</v>
      </c>
      <c r="AF16" s="21">
        <f t="shared" si="5"/>
        <v>0</v>
      </c>
      <c r="AG16" s="21">
        <f t="shared" si="5"/>
        <v>0</v>
      </c>
      <c r="AH16" s="21">
        <f t="shared" si="5"/>
        <v>0</v>
      </c>
      <c r="AI16" s="21">
        <f t="shared" si="5"/>
        <v>0</v>
      </c>
      <c r="AJ16" s="21">
        <f t="shared" si="5"/>
        <v>1.4999999999999999E-2</v>
      </c>
      <c r="AK16" s="21">
        <f t="shared" si="5"/>
        <v>0</v>
      </c>
      <c r="AL16" s="21">
        <f t="shared" si="5"/>
        <v>0</v>
      </c>
      <c r="AM16" s="21">
        <f t="shared" si="5"/>
        <v>0</v>
      </c>
      <c r="AN16" s="21">
        <f t="shared" si="5"/>
        <v>0</v>
      </c>
      <c r="AO16" s="21">
        <f t="shared" si="5"/>
        <v>0</v>
      </c>
    </row>
    <row r="17" spans="1:41" s="25" customFormat="1" ht="18.75" customHeight="1" x14ac:dyDescent="0.25">
      <c r="A17" s="311"/>
      <c r="B17" s="314"/>
      <c r="C17" s="6"/>
      <c r="D17" s="14"/>
      <c r="E17" s="3"/>
      <c r="F17" s="3"/>
      <c r="G17" s="3"/>
      <c r="H17" s="3"/>
      <c r="I17" s="3"/>
      <c r="J17" s="3"/>
      <c r="K17" s="3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4"/>
    </row>
    <row r="18" spans="1:41" s="25" customFormat="1" ht="18.75" customHeight="1" x14ac:dyDescent="0.25">
      <c r="A18" s="312"/>
      <c r="B18" s="315"/>
      <c r="C18" s="16"/>
      <c r="D18" s="1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25" customFormat="1" ht="18.75" customHeight="1" x14ac:dyDescent="0.25">
      <c r="A19" s="312"/>
      <c r="B19" s="315"/>
      <c r="C19" s="7"/>
      <c r="D19" s="17"/>
      <c r="E19" s="2"/>
      <c r="F19" s="1"/>
      <c r="G19" s="1"/>
      <c r="H19" s="1"/>
      <c r="I19" s="1"/>
      <c r="J19" s="1"/>
      <c r="K19" s="1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5"/>
    </row>
    <row r="20" spans="1:41" s="25" customFormat="1" ht="18.75" customHeight="1" thickBot="1" x14ac:dyDescent="0.3">
      <c r="A20" s="313"/>
      <c r="B20" s="316"/>
      <c r="C20" s="19"/>
      <c r="D20" s="20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</row>
    <row r="21" spans="1:41" s="89" customFormat="1" ht="18.75" customHeight="1" x14ac:dyDescent="0.25">
      <c r="A21" s="355"/>
      <c r="B21" s="358" t="s">
        <v>97</v>
      </c>
      <c r="C21" s="85" t="s">
        <v>68</v>
      </c>
      <c r="D21" s="86" t="s">
        <v>54</v>
      </c>
      <c r="E21" s="87">
        <v>110</v>
      </c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>
        <v>15</v>
      </c>
      <c r="X21" s="87"/>
      <c r="Y21" s="87"/>
      <c r="Z21" s="87"/>
      <c r="AA21" s="87"/>
      <c r="AB21" s="87"/>
      <c r="AC21" s="87"/>
      <c r="AD21" s="87"/>
      <c r="AE21" s="87"/>
      <c r="AF21" s="87">
        <v>100</v>
      </c>
      <c r="AG21" s="87"/>
      <c r="AH21" s="87">
        <v>4</v>
      </c>
      <c r="AI21" s="87"/>
      <c r="AJ21" s="87"/>
      <c r="AK21" s="87"/>
      <c r="AL21" s="87"/>
      <c r="AM21" s="87"/>
      <c r="AN21" s="87"/>
      <c r="AO21" s="88"/>
    </row>
    <row r="22" spans="1:41" s="89" customFormat="1" ht="18.75" customHeight="1" x14ac:dyDescent="0.25">
      <c r="A22" s="356"/>
      <c r="B22" s="359"/>
      <c r="C22" s="90"/>
      <c r="D22" s="91"/>
      <c r="E22" s="92">
        <f>E21*$H$3/1000</f>
        <v>11</v>
      </c>
      <c r="F22" s="92">
        <f t="shared" ref="F22:AO22" si="6">F21*$H$3/1000</f>
        <v>0</v>
      </c>
      <c r="G22" s="92">
        <f t="shared" si="6"/>
        <v>0</v>
      </c>
      <c r="H22" s="92">
        <f t="shared" si="6"/>
        <v>0</v>
      </c>
      <c r="I22" s="92">
        <f t="shared" si="6"/>
        <v>0</v>
      </c>
      <c r="J22" s="92">
        <f t="shared" si="6"/>
        <v>0</v>
      </c>
      <c r="K22" s="92">
        <f t="shared" si="6"/>
        <v>0</v>
      </c>
      <c r="L22" s="92">
        <f t="shared" si="6"/>
        <v>0</v>
      </c>
      <c r="M22" s="92">
        <f t="shared" si="6"/>
        <v>0</v>
      </c>
      <c r="N22" s="92">
        <f t="shared" si="6"/>
        <v>0</v>
      </c>
      <c r="O22" s="92">
        <f t="shared" si="6"/>
        <v>0</v>
      </c>
      <c r="P22" s="92">
        <f t="shared" si="6"/>
        <v>0</v>
      </c>
      <c r="Q22" s="92">
        <f t="shared" si="6"/>
        <v>0</v>
      </c>
      <c r="R22" s="92">
        <f t="shared" si="6"/>
        <v>0</v>
      </c>
      <c r="S22" s="92">
        <f t="shared" si="6"/>
        <v>0</v>
      </c>
      <c r="T22" s="92">
        <f t="shared" si="6"/>
        <v>0</v>
      </c>
      <c r="U22" s="92">
        <f t="shared" si="6"/>
        <v>0</v>
      </c>
      <c r="V22" s="92">
        <f t="shared" si="6"/>
        <v>0</v>
      </c>
      <c r="W22" s="92">
        <f t="shared" si="6"/>
        <v>1.5</v>
      </c>
      <c r="X22" s="92">
        <f t="shared" si="6"/>
        <v>0</v>
      </c>
      <c r="Y22" s="92">
        <f t="shared" si="6"/>
        <v>0</v>
      </c>
      <c r="Z22" s="92">
        <f t="shared" si="6"/>
        <v>0</v>
      </c>
      <c r="AA22" s="92">
        <f t="shared" si="6"/>
        <v>0</v>
      </c>
      <c r="AB22" s="92">
        <f t="shared" si="6"/>
        <v>0</v>
      </c>
      <c r="AC22" s="92">
        <f t="shared" si="6"/>
        <v>0</v>
      </c>
      <c r="AD22" s="92">
        <f t="shared" si="6"/>
        <v>0</v>
      </c>
      <c r="AE22" s="92">
        <f t="shared" si="6"/>
        <v>0</v>
      </c>
      <c r="AF22" s="92">
        <f t="shared" si="6"/>
        <v>10</v>
      </c>
      <c r="AG22" s="92">
        <f t="shared" si="6"/>
        <v>0</v>
      </c>
      <c r="AH22" s="92">
        <f t="shared" si="6"/>
        <v>0.4</v>
      </c>
      <c r="AI22" s="92">
        <f t="shared" si="6"/>
        <v>0</v>
      </c>
      <c r="AJ22" s="92">
        <f t="shared" si="6"/>
        <v>0</v>
      </c>
      <c r="AK22" s="92">
        <f t="shared" si="6"/>
        <v>0</v>
      </c>
      <c r="AL22" s="92">
        <f t="shared" si="6"/>
        <v>0</v>
      </c>
      <c r="AM22" s="92">
        <f t="shared" si="6"/>
        <v>0</v>
      </c>
      <c r="AN22" s="92">
        <f t="shared" si="6"/>
        <v>0</v>
      </c>
      <c r="AO22" s="92">
        <f t="shared" si="6"/>
        <v>0</v>
      </c>
    </row>
    <row r="23" spans="1:41" s="89" customFormat="1" ht="18.75" customHeight="1" x14ac:dyDescent="0.25">
      <c r="A23" s="356"/>
      <c r="B23" s="359"/>
      <c r="C23" s="93" t="s">
        <v>68</v>
      </c>
      <c r="D23" s="91" t="s">
        <v>58</v>
      </c>
      <c r="E23" s="167">
        <v>110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>
        <v>15</v>
      </c>
      <c r="X23" s="92"/>
      <c r="Y23" s="92"/>
      <c r="Z23" s="92"/>
      <c r="AA23" s="92"/>
      <c r="AB23" s="92"/>
      <c r="AC23" s="92"/>
      <c r="AD23" s="92"/>
      <c r="AE23" s="92"/>
      <c r="AF23" s="92">
        <v>100</v>
      </c>
      <c r="AG23" s="92"/>
      <c r="AH23" s="92">
        <v>4</v>
      </c>
      <c r="AI23" s="92"/>
      <c r="AJ23" s="92"/>
      <c r="AK23" s="92"/>
      <c r="AL23" s="92"/>
      <c r="AM23" s="92"/>
      <c r="AN23" s="92"/>
      <c r="AO23" s="94"/>
    </row>
    <row r="24" spans="1:41" s="89" customFormat="1" ht="18.75" customHeight="1" thickBot="1" x14ac:dyDescent="0.3">
      <c r="A24" s="357"/>
      <c r="B24" s="360"/>
      <c r="C24" s="95"/>
      <c r="D24" s="96"/>
      <c r="E24" s="168">
        <f>E23*$H$4/1000</f>
        <v>0.11</v>
      </c>
      <c r="F24" s="168">
        <f t="shared" ref="F24:AO24" si="7">F23*$H$4/1000</f>
        <v>0</v>
      </c>
      <c r="G24" s="168">
        <f t="shared" si="7"/>
        <v>0</v>
      </c>
      <c r="H24" s="168">
        <f t="shared" si="7"/>
        <v>0</v>
      </c>
      <c r="I24" s="168">
        <f t="shared" si="7"/>
        <v>0</v>
      </c>
      <c r="J24" s="168">
        <f t="shared" si="7"/>
        <v>0</v>
      </c>
      <c r="K24" s="168">
        <f t="shared" si="7"/>
        <v>0</v>
      </c>
      <c r="L24" s="168">
        <f t="shared" si="7"/>
        <v>0</v>
      </c>
      <c r="M24" s="168">
        <f t="shared" si="7"/>
        <v>0</v>
      </c>
      <c r="N24" s="168">
        <f t="shared" si="7"/>
        <v>0</v>
      </c>
      <c r="O24" s="168">
        <f t="shared" si="7"/>
        <v>0</v>
      </c>
      <c r="P24" s="168">
        <f t="shared" si="7"/>
        <v>0</v>
      </c>
      <c r="Q24" s="168">
        <f t="shared" si="7"/>
        <v>0</v>
      </c>
      <c r="R24" s="168">
        <f t="shared" si="7"/>
        <v>0</v>
      </c>
      <c r="S24" s="168">
        <f t="shared" si="7"/>
        <v>0</v>
      </c>
      <c r="T24" s="168">
        <f t="shared" si="7"/>
        <v>0</v>
      </c>
      <c r="U24" s="168">
        <f t="shared" si="7"/>
        <v>0</v>
      </c>
      <c r="V24" s="168">
        <f t="shared" si="7"/>
        <v>0</v>
      </c>
      <c r="W24" s="168">
        <f t="shared" si="7"/>
        <v>1.4999999999999999E-2</v>
      </c>
      <c r="X24" s="168">
        <f t="shared" si="7"/>
        <v>0</v>
      </c>
      <c r="Y24" s="168">
        <f t="shared" si="7"/>
        <v>0</v>
      </c>
      <c r="Z24" s="168">
        <f t="shared" si="7"/>
        <v>0</v>
      </c>
      <c r="AA24" s="168">
        <f t="shared" si="7"/>
        <v>0</v>
      </c>
      <c r="AB24" s="168">
        <f t="shared" si="7"/>
        <v>0</v>
      </c>
      <c r="AC24" s="168">
        <f t="shared" si="7"/>
        <v>0</v>
      </c>
      <c r="AD24" s="168">
        <f t="shared" si="7"/>
        <v>0</v>
      </c>
      <c r="AE24" s="168">
        <f t="shared" si="7"/>
        <v>0</v>
      </c>
      <c r="AF24" s="168">
        <f t="shared" si="7"/>
        <v>0.1</v>
      </c>
      <c r="AG24" s="168">
        <f t="shared" si="7"/>
        <v>0</v>
      </c>
      <c r="AH24" s="168">
        <f t="shared" si="7"/>
        <v>4.0000000000000001E-3</v>
      </c>
      <c r="AI24" s="168">
        <f t="shared" si="7"/>
        <v>0</v>
      </c>
      <c r="AJ24" s="168">
        <f t="shared" si="7"/>
        <v>0</v>
      </c>
      <c r="AK24" s="168">
        <f t="shared" si="7"/>
        <v>0</v>
      </c>
      <c r="AL24" s="168">
        <f t="shared" si="7"/>
        <v>0</v>
      </c>
      <c r="AM24" s="168">
        <f t="shared" si="7"/>
        <v>0</v>
      </c>
      <c r="AN24" s="168">
        <f t="shared" si="7"/>
        <v>0</v>
      </c>
      <c r="AO24" s="168">
        <f t="shared" si="7"/>
        <v>0</v>
      </c>
    </row>
    <row r="25" spans="1:41" s="25" customFormat="1" ht="18.75" customHeight="1" x14ac:dyDescent="0.25">
      <c r="A25" s="311"/>
      <c r="B25" s="314" t="s">
        <v>69</v>
      </c>
      <c r="C25" s="6">
        <v>75</v>
      </c>
      <c r="D25" s="14" t="s">
        <v>54</v>
      </c>
      <c r="E25" s="3"/>
      <c r="F25" s="3">
        <v>50</v>
      </c>
      <c r="G25" s="3">
        <v>25</v>
      </c>
      <c r="H25" s="3"/>
      <c r="I25" s="3"/>
      <c r="J25" s="3"/>
      <c r="K25" s="3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4"/>
    </row>
    <row r="26" spans="1:41" s="25" customFormat="1" ht="18.75" customHeight="1" x14ac:dyDescent="0.25">
      <c r="A26" s="312"/>
      <c r="B26" s="315"/>
      <c r="C26" s="16"/>
      <c r="D26" s="17"/>
      <c r="E26" s="1">
        <f>E25*$H$3/1000</f>
        <v>0</v>
      </c>
      <c r="F26" s="1">
        <f t="shared" ref="F26:AO26" si="8">F25*$H$3/1000</f>
        <v>5</v>
      </c>
      <c r="G26" s="1">
        <f t="shared" si="8"/>
        <v>2.5</v>
      </c>
      <c r="H26" s="1">
        <f t="shared" si="8"/>
        <v>0</v>
      </c>
      <c r="I26" s="1">
        <f t="shared" si="8"/>
        <v>0</v>
      </c>
      <c r="J26" s="1">
        <f t="shared" si="8"/>
        <v>0</v>
      </c>
      <c r="K26" s="1">
        <f t="shared" si="8"/>
        <v>0</v>
      </c>
      <c r="L26" s="1">
        <f t="shared" si="8"/>
        <v>0</v>
      </c>
      <c r="M26" s="1">
        <f t="shared" si="8"/>
        <v>0</v>
      </c>
      <c r="N26" s="1">
        <f t="shared" si="8"/>
        <v>0</v>
      </c>
      <c r="O26" s="1">
        <f t="shared" si="8"/>
        <v>0</v>
      </c>
      <c r="P26" s="1">
        <f t="shared" si="8"/>
        <v>0</v>
      </c>
      <c r="Q26" s="1">
        <f t="shared" si="8"/>
        <v>0</v>
      </c>
      <c r="R26" s="1">
        <f t="shared" si="8"/>
        <v>0</v>
      </c>
      <c r="S26" s="1">
        <f t="shared" si="8"/>
        <v>0</v>
      </c>
      <c r="T26" s="1">
        <f t="shared" si="8"/>
        <v>0</v>
      </c>
      <c r="U26" s="1">
        <f t="shared" si="8"/>
        <v>0</v>
      </c>
      <c r="V26" s="1">
        <f t="shared" si="8"/>
        <v>0</v>
      </c>
      <c r="W26" s="1">
        <f t="shared" si="8"/>
        <v>0</v>
      </c>
      <c r="X26" s="1">
        <f t="shared" si="8"/>
        <v>0</v>
      </c>
      <c r="Y26" s="1">
        <f t="shared" si="8"/>
        <v>0</v>
      </c>
      <c r="Z26" s="1">
        <f t="shared" si="8"/>
        <v>0</v>
      </c>
      <c r="AA26" s="1">
        <f t="shared" si="8"/>
        <v>0</v>
      </c>
      <c r="AB26" s="1">
        <f t="shared" si="8"/>
        <v>0</v>
      </c>
      <c r="AC26" s="1">
        <f t="shared" si="8"/>
        <v>0</v>
      </c>
      <c r="AD26" s="1">
        <f t="shared" si="8"/>
        <v>0</v>
      </c>
      <c r="AE26" s="1">
        <f t="shared" si="8"/>
        <v>0</v>
      </c>
      <c r="AF26" s="1">
        <f t="shared" si="8"/>
        <v>0</v>
      </c>
      <c r="AG26" s="1">
        <f t="shared" si="8"/>
        <v>0</v>
      </c>
      <c r="AH26" s="1">
        <f t="shared" si="8"/>
        <v>0</v>
      </c>
      <c r="AI26" s="1">
        <f t="shared" si="8"/>
        <v>0</v>
      </c>
      <c r="AJ26" s="1">
        <f t="shared" si="8"/>
        <v>0</v>
      </c>
      <c r="AK26" s="1">
        <f t="shared" si="8"/>
        <v>0</v>
      </c>
      <c r="AL26" s="1">
        <f t="shared" si="8"/>
        <v>0</v>
      </c>
      <c r="AM26" s="1">
        <f t="shared" si="8"/>
        <v>0</v>
      </c>
      <c r="AN26" s="1">
        <f t="shared" si="8"/>
        <v>0</v>
      </c>
      <c r="AO26" s="1">
        <f t="shared" si="8"/>
        <v>0</v>
      </c>
    </row>
    <row r="27" spans="1:41" s="25" customFormat="1" ht="18.75" customHeight="1" x14ac:dyDescent="0.25">
      <c r="A27" s="312"/>
      <c r="B27" s="315"/>
      <c r="C27" s="7">
        <v>75</v>
      </c>
      <c r="D27" s="17" t="s">
        <v>58</v>
      </c>
      <c r="E27" s="2"/>
      <c r="F27" s="1">
        <v>50</v>
      </c>
      <c r="G27" s="1">
        <v>25</v>
      </c>
      <c r="H27" s="1"/>
      <c r="I27" s="1"/>
      <c r="J27" s="1"/>
      <c r="K27" s="1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5"/>
    </row>
    <row r="28" spans="1:41" s="25" customFormat="1" ht="18.75" customHeight="1" thickBot="1" x14ac:dyDescent="0.3">
      <c r="A28" s="313"/>
      <c r="B28" s="316"/>
      <c r="C28" s="19"/>
      <c r="D28" s="20"/>
      <c r="E28" s="21">
        <f>E27*$H$4/1000</f>
        <v>0</v>
      </c>
      <c r="F28" s="21">
        <f t="shared" ref="F28:AO28" si="9">F27*$H$4/1000</f>
        <v>0.05</v>
      </c>
      <c r="G28" s="21">
        <f t="shared" si="9"/>
        <v>2.5000000000000001E-2</v>
      </c>
      <c r="H28" s="21">
        <f t="shared" si="9"/>
        <v>0</v>
      </c>
      <c r="I28" s="21">
        <f t="shared" si="9"/>
        <v>0</v>
      </c>
      <c r="J28" s="21">
        <f t="shared" si="9"/>
        <v>0</v>
      </c>
      <c r="K28" s="21">
        <f t="shared" si="9"/>
        <v>0</v>
      </c>
      <c r="L28" s="21">
        <f t="shared" si="9"/>
        <v>0</v>
      </c>
      <c r="M28" s="21">
        <f t="shared" si="9"/>
        <v>0</v>
      </c>
      <c r="N28" s="21">
        <f t="shared" si="9"/>
        <v>0</v>
      </c>
      <c r="O28" s="21">
        <f t="shared" si="9"/>
        <v>0</v>
      </c>
      <c r="P28" s="21">
        <f t="shared" si="9"/>
        <v>0</v>
      </c>
      <c r="Q28" s="21">
        <f t="shared" si="9"/>
        <v>0</v>
      </c>
      <c r="R28" s="21">
        <f t="shared" si="9"/>
        <v>0</v>
      </c>
      <c r="S28" s="21">
        <f t="shared" si="9"/>
        <v>0</v>
      </c>
      <c r="T28" s="21">
        <f t="shared" si="9"/>
        <v>0</v>
      </c>
      <c r="U28" s="21">
        <f t="shared" si="9"/>
        <v>0</v>
      </c>
      <c r="V28" s="21">
        <f t="shared" si="9"/>
        <v>0</v>
      </c>
      <c r="W28" s="21">
        <f t="shared" si="9"/>
        <v>0</v>
      </c>
      <c r="X28" s="21">
        <f t="shared" si="9"/>
        <v>0</v>
      </c>
      <c r="Y28" s="21">
        <f t="shared" si="9"/>
        <v>0</v>
      </c>
      <c r="Z28" s="21">
        <f t="shared" si="9"/>
        <v>0</v>
      </c>
      <c r="AA28" s="21">
        <f t="shared" si="9"/>
        <v>0</v>
      </c>
      <c r="AB28" s="21">
        <f t="shared" si="9"/>
        <v>0</v>
      </c>
      <c r="AC28" s="21">
        <f t="shared" si="9"/>
        <v>0</v>
      </c>
      <c r="AD28" s="21">
        <f t="shared" si="9"/>
        <v>0</v>
      </c>
      <c r="AE28" s="21">
        <f t="shared" si="9"/>
        <v>0</v>
      </c>
      <c r="AF28" s="21">
        <f t="shared" si="9"/>
        <v>0</v>
      </c>
      <c r="AG28" s="21">
        <f t="shared" si="9"/>
        <v>0</v>
      </c>
      <c r="AH28" s="21">
        <f t="shared" si="9"/>
        <v>0</v>
      </c>
      <c r="AI28" s="21">
        <f t="shared" si="9"/>
        <v>0</v>
      </c>
      <c r="AJ28" s="21">
        <f t="shared" si="9"/>
        <v>0</v>
      </c>
      <c r="AK28" s="21">
        <f t="shared" si="9"/>
        <v>0</v>
      </c>
      <c r="AL28" s="21">
        <f t="shared" si="9"/>
        <v>0</v>
      </c>
      <c r="AM28" s="21">
        <f t="shared" si="9"/>
        <v>0</v>
      </c>
      <c r="AN28" s="21">
        <f t="shared" si="9"/>
        <v>0</v>
      </c>
      <c r="AO28" s="21">
        <f t="shared" si="9"/>
        <v>0</v>
      </c>
    </row>
    <row r="29" spans="1:41" s="26" customFormat="1" ht="18.75" customHeight="1" thickBot="1" x14ac:dyDescent="0.3">
      <c r="A29" s="317" t="s">
        <v>50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9"/>
    </row>
    <row r="30" spans="1:41" s="101" customFormat="1" ht="18.75" customHeight="1" x14ac:dyDescent="0.25">
      <c r="A30" s="305"/>
      <c r="B30" s="308" t="s">
        <v>98</v>
      </c>
      <c r="C30" s="97" t="s">
        <v>157</v>
      </c>
      <c r="D30" s="98" t="s">
        <v>54</v>
      </c>
      <c r="E30" s="99"/>
      <c r="F30" s="99"/>
      <c r="G30" s="99"/>
      <c r="H30" s="99"/>
      <c r="I30" s="99"/>
      <c r="J30" s="99"/>
      <c r="K30" s="99"/>
      <c r="L30" s="99">
        <v>139</v>
      </c>
      <c r="M30" s="99">
        <v>4</v>
      </c>
      <c r="N30" s="99"/>
      <c r="O30" s="99">
        <v>13</v>
      </c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>
        <v>13</v>
      </c>
      <c r="AL30" s="99"/>
      <c r="AM30" s="99"/>
      <c r="AN30" s="99"/>
      <c r="AO30" s="100">
        <v>64</v>
      </c>
    </row>
    <row r="31" spans="1:41" s="101" customFormat="1" ht="18.75" customHeight="1" x14ac:dyDescent="0.25">
      <c r="A31" s="306"/>
      <c r="B31" s="309"/>
      <c r="C31" s="102"/>
      <c r="D31" s="103"/>
      <c r="E31" s="104">
        <f>E30*$O$3/1000</f>
        <v>0</v>
      </c>
      <c r="F31" s="104">
        <f t="shared" ref="F31:AO31" si="10">F30*$O$3/1000</f>
        <v>0</v>
      </c>
      <c r="G31" s="104">
        <f t="shared" si="10"/>
        <v>0</v>
      </c>
      <c r="H31" s="104">
        <f t="shared" si="10"/>
        <v>0</v>
      </c>
      <c r="I31" s="104">
        <f t="shared" si="10"/>
        <v>0</v>
      </c>
      <c r="J31" s="104">
        <f t="shared" si="10"/>
        <v>0</v>
      </c>
      <c r="K31" s="104">
        <f t="shared" si="10"/>
        <v>0</v>
      </c>
      <c r="L31" s="104">
        <f t="shared" si="10"/>
        <v>0</v>
      </c>
      <c r="M31" s="104">
        <f t="shared" si="10"/>
        <v>0</v>
      </c>
      <c r="N31" s="104">
        <f t="shared" si="10"/>
        <v>0</v>
      </c>
      <c r="O31" s="104">
        <f t="shared" si="10"/>
        <v>0</v>
      </c>
      <c r="P31" s="104">
        <f t="shared" si="10"/>
        <v>0</v>
      </c>
      <c r="Q31" s="104">
        <f t="shared" si="10"/>
        <v>0</v>
      </c>
      <c r="R31" s="104">
        <f t="shared" si="10"/>
        <v>0</v>
      </c>
      <c r="S31" s="104">
        <f t="shared" si="10"/>
        <v>0</v>
      </c>
      <c r="T31" s="104">
        <f t="shared" si="10"/>
        <v>0</v>
      </c>
      <c r="U31" s="104">
        <f t="shared" si="10"/>
        <v>0</v>
      </c>
      <c r="V31" s="104">
        <f t="shared" si="10"/>
        <v>0</v>
      </c>
      <c r="W31" s="104">
        <f t="shared" si="10"/>
        <v>0</v>
      </c>
      <c r="X31" s="104">
        <f t="shared" si="10"/>
        <v>0</v>
      </c>
      <c r="Y31" s="104">
        <f t="shared" si="10"/>
        <v>0</v>
      </c>
      <c r="Z31" s="104">
        <f t="shared" si="10"/>
        <v>0</v>
      </c>
      <c r="AA31" s="104">
        <f t="shared" si="10"/>
        <v>0</v>
      </c>
      <c r="AB31" s="104">
        <f t="shared" si="10"/>
        <v>0</v>
      </c>
      <c r="AC31" s="104">
        <f t="shared" si="10"/>
        <v>0</v>
      </c>
      <c r="AD31" s="104">
        <f t="shared" si="10"/>
        <v>0</v>
      </c>
      <c r="AE31" s="104">
        <f t="shared" si="10"/>
        <v>0</v>
      </c>
      <c r="AF31" s="104">
        <f t="shared" si="10"/>
        <v>0</v>
      </c>
      <c r="AG31" s="104">
        <f t="shared" si="10"/>
        <v>0</v>
      </c>
      <c r="AH31" s="104">
        <f t="shared" si="10"/>
        <v>0</v>
      </c>
      <c r="AI31" s="104">
        <f t="shared" si="10"/>
        <v>0</v>
      </c>
      <c r="AJ31" s="104">
        <f t="shared" si="10"/>
        <v>0</v>
      </c>
      <c r="AK31" s="104">
        <f t="shared" si="10"/>
        <v>0</v>
      </c>
      <c r="AL31" s="104">
        <f t="shared" si="10"/>
        <v>0</v>
      </c>
      <c r="AM31" s="104">
        <f t="shared" si="10"/>
        <v>0</v>
      </c>
      <c r="AN31" s="104">
        <f t="shared" si="10"/>
        <v>0</v>
      </c>
      <c r="AO31" s="104">
        <f t="shared" si="10"/>
        <v>0</v>
      </c>
    </row>
    <row r="32" spans="1:41" s="101" customFormat="1" ht="18.75" customHeight="1" x14ac:dyDescent="0.25">
      <c r="A32" s="306"/>
      <c r="B32" s="309"/>
      <c r="C32" s="105" t="s">
        <v>63</v>
      </c>
      <c r="D32" s="103" t="s">
        <v>58</v>
      </c>
      <c r="E32" s="109"/>
      <c r="F32" s="104"/>
      <c r="G32" s="104"/>
      <c r="H32" s="104"/>
      <c r="I32" s="104"/>
      <c r="J32" s="104"/>
      <c r="K32" s="104"/>
      <c r="L32" s="104">
        <v>185</v>
      </c>
      <c r="M32" s="104">
        <v>5</v>
      </c>
      <c r="N32" s="104"/>
      <c r="O32" s="104">
        <v>17</v>
      </c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>
        <v>16</v>
      </c>
      <c r="AL32" s="104"/>
      <c r="AM32" s="104"/>
      <c r="AN32" s="104"/>
      <c r="AO32" s="106">
        <v>86</v>
      </c>
    </row>
    <row r="33" spans="1:41" s="101" customFormat="1" ht="18.75" customHeight="1" thickBot="1" x14ac:dyDescent="0.3">
      <c r="A33" s="307"/>
      <c r="B33" s="310"/>
      <c r="C33" s="107"/>
      <c r="D33" s="108"/>
      <c r="E33" s="110">
        <f>E32*$O$4/1000</f>
        <v>0</v>
      </c>
      <c r="F33" s="110">
        <f t="shared" ref="F33:AO33" si="11">F32*$O$4/1000</f>
        <v>0</v>
      </c>
      <c r="G33" s="110">
        <f t="shared" si="11"/>
        <v>0</v>
      </c>
      <c r="H33" s="110">
        <f t="shared" si="11"/>
        <v>0</v>
      </c>
      <c r="I33" s="110">
        <f t="shared" si="11"/>
        <v>0</v>
      </c>
      <c r="J33" s="110">
        <f t="shared" si="11"/>
        <v>0</v>
      </c>
      <c r="K33" s="110">
        <f t="shared" si="11"/>
        <v>0</v>
      </c>
      <c r="L33" s="110">
        <f t="shared" si="11"/>
        <v>0.185</v>
      </c>
      <c r="M33" s="110">
        <f t="shared" si="11"/>
        <v>5.0000000000000001E-3</v>
      </c>
      <c r="N33" s="110">
        <f t="shared" si="11"/>
        <v>0</v>
      </c>
      <c r="O33" s="110">
        <f t="shared" si="11"/>
        <v>1.7000000000000001E-2</v>
      </c>
      <c r="P33" s="110">
        <f t="shared" si="11"/>
        <v>0</v>
      </c>
      <c r="Q33" s="110">
        <f t="shared" si="11"/>
        <v>0</v>
      </c>
      <c r="R33" s="110">
        <f t="shared" si="11"/>
        <v>0</v>
      </c>
      <c r="S33" s="110">
        <f t="shared" si="11"/>
        <v>0</v>
      </c>
      <c r="T33" s="110">
        <f t="shared" si="11"/>
        <v>0</v>
      </c>
      <c r="U33" s="110">
        <f t="shared" si="11"/>
        <v>0</v>
      </c>
      <c r="V33" s="110">
        <f t="shared" si="11"/>
        <v>0</v>
      </c>
      <c r="W33" s="110">
        <f t="shared" si="11"/>
        <v>0</v>
      </c>
      <c r="X33" s="110">
        <f t="shared" si="11"/>
        <v>0</v>
      </c>
      <c r="Y33" s="110">
        <f t="shared" si="11"/>
        <v>0</v>
      </c>
      <c r="Z33" s="110">
        <f t="shared" si="11"/>
        <v>0</v>
      </c>
      <c r="AA33" s="110">
        <f t="shared" si="11"/>
        <v>0</v>
      </c>
      <c r="AB33" s="110">
        <f t="shared" si="11"/>
        <v>0</v>
      </c>
      <c r="AC33" s="110">
        <f t="shared" si="11"/>
        <v>0</v>
      </c>
      <c r="AD33" s="110">
        <f t="shared" si="11"/>
        <v>0</v>
      </c>
      <c r="AE33" s="110">
        <f t="shared" si="11"/>
        <v>0</v>
      </c>
      <c r="AF33" s="110">
        <f t="shared" si="11"/>
        <v>0</v>
      </c>
      <c r="AG33" s="110">
        <f t="shared" si="11"/>
        <v>0</v>
      </c>
      <c r="AH33" s="110">
        <f t="shared" si="11"/>
        <v>0</v>
      </c>
      <c r="AI33" s="110">
        <f t="shared" si="11"/>
        <v>0</v>
      </c>
      <c r="AJ33" s="110">
        <f t="shared" si="11"/>
        <v>0</v>
      </c>
      <c r="AK33" s="110">
        <f t="shared" si="11"/>
        <v>1.6E-2</v>
      </c>
      <c r="AL33" s="110">
        <f t="shared" si="11"/>
        <v>0</v>
      </c>
      <c r="AM33" s="110">
        <f t="shared" si="11"/>
        <v>0</v>
      </c>
      <c r="AN33" s="110">
        <f t="shared" si="11"/>
        <v>0</v>
      </c>
      <c r="AO33" s="110">
        <f t="shared" si="11"/>
        <v>8.5999999999999993E-2</v>
      </c>
    </row>
    <row r="34" spans="1:41" s="25" customFormat="1" ht="18.75" customHeight="1" x14ac:dyDescent="0.25">
      <c r="A34" s="311"/>
      <c r="B34" s="314" t="s">
        <v>99</v>
      </c>
      <c r="C34" s="6">
        <v>30</v>
      </c>
      <c r="D34" s="14" t="s">
        <v>54</v>
      </c>
      <c r="E34" s="3"/>
      <c r="F34" s="3"/>
      <c r="G34" s="3"/>
      <c r="H34" s="3"/>
      <c r="I34" s="3"/>
      <c r="J34" s="3"/>
      <c r="K34" s="3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3"/>
      <c r="W34" s="3"/>
      <c r="X34" s="3"/>
      <c r="Y34" s="3"/>
      <c r="Z34" s="3"/>
      <c r="AA34" s="3">
        <v>30</v>
      </c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4"/>
    </row>
    <row r="35" spans="1:41" s="25" customFormat="1" ht="18.75" customHeight="1" x14ac:dyDescent="0.25">
      <c r="A35" s="312"/>
      <c r="B35" s="315"/>
      <c r="C35" s="16"/>
      <c r="D35" s="17"/>
      <c r="E35" s="1">
        <f>E34*$O$3/1000</f>
        <v>0</v>
      </c>
      <c r="F35" s="1">
        <f t="shared" ref="F35:AO35" si="12">F34*$O$3/1000</f>
        <v>0</v>
      </c>
      <c r="G35" s="1">
        <f t="shared" si="12"/>
        <v>0</v>
      </c>
      <c r="H35" s="1">
        <f t="shared" si="12"/>
        <v>0</v>
      </c>
      <c r="I35" s="1">
        <f t="shared" si="12"/>
        <v>0</v>
      </c>
      <c r="J35" s="1">
        <f t="shared" si="12"/>
        <v>0</v>
      </c>
      <c r="K35" s="1">
        <f t="shared" si="12"/>
        <v>0</v>
      </c>
      <c r="L35" s="1">
        <f t="shared" si="12"/>
        <v>0</v>
      </c>
      <c r="M35" s="1">
        <f t="shared" si="12"/>
        <v>0</v>
      </c>
      <c r="N35" s="1">
        <f t="shared" si="12"/>
        <v>0</v>
      </c>
      <c r="O35" s="1">
        <f t="shared" si="12"/>
        <v>0</v>
      </c>
      <c r="P35" s="1">
        <f t="shared" si="12"/>
        <v>0</v>
      </c>
      <c r="Q35" s="1">
        <f t="shared" si="12"/>
        <v>0</v>
      </c>
      <c r="R35" s="1">
        <f t="shared" si="12"/>
        <v>0</v>
      </c>
      <c r="S35" s="1">
        <f t="shared" si="12"/>
        <v>0</v>
      </c>
      <c r="T35" s="1">
        <f t="shared" si="12"/>
        <v>0</v>
      </c>
      <c r="U35" s="1">
        <f t="shared" si="12"/>
        <v>0</v>
      </c>
      <c r="V35" s="1">
        <f t="shared" si="12"/>
        <v>0</v>
      </c>
      <c r="W35" s="1">
        <f t="shared" si="12"/>
        <v>0</v>
      </c>
      <c r="X35" s="1">
        <f t="shared" si="12"/>
        <v>0</v>
      </c>
      <c r="Y35" s="1">
        <f t="shared" si="12"/>
        <v>0</v>
      </c>
      <c r="Z35" s="1">
        <f t="shared" si="12"/>
        <v>0</v>
      </c>
      <c r="AA35" s="1">
        <f t="shared" si="12"/>
        <v>0</v>
      </c>
      <c r="AB35" s="1">
        <f t="shared" si="12"/>
        <v>0</v>
      </c>
      <c r="AC35" s="1">
        <f t="shared" si="12"/>
        <v>0</v>
      </c>
      <c r="AD35" s="1">
        <f t="shared" si="12"/>
        <v>0</v>
      </c>
      <c r="AE35" s="1">
        <f t="shared" si="12"/>
        <v>0</v>
      </c>
      <c r="AF35" s="1">
        <f t="shared" si="12"/>
        <v>0</v>
      </c>
      <c r="AG35" s="1">
        <f t="shared" si="12"/>
        <v>0</v>
      </c>
      <c r="AH35" s="1">
        <f t="shared" si="12"/>
        <v>0</v>
      </c>
      <c r="AI35" s="1">
        <f t="shared" si="12"/>
        <v>0</v>
      </c>
      <c r="AJ35" s="1">
        <f t="shared" si="12"/>
        <v>0</v>
      </c>
      <c r="AK35" s="1">
        <f t="shared" si="12"/>
        <v>0</v>
      </c>
      <c r="AL35" s="1">
        <f t="shared" si="12"/>
        <v>0</v>
      </c>
      <c r="AM35" s="1">
        <f t="shared" si="12"/>
        <v>0</v>
      </c>
      <c r="AN35" s="1">
        <f t="shared" si="12"/>
        <v>0</v>
      </c>
      <c r="AO35" s="1">
        <f t="shared" si="12"/>
        <v>0</v>
      </c>
    </row>
    <row r="36" spans="1:41" s="25" customFormat="1" ht="18.75" customHeight="1" x14ac:dyDescent="0.25">
      <c r="A36" s="312"/>
      <c r="B36" s="315"/>
      <c r="C36" s="7">
        <v>30</v>
      </c>
      <c r="D36" s="17" t="s">
        <v>58</v>
      </c>
      <c r="E36" s="2"/>
      <c r="F36" s="1"/>
      <c r="G36" s="1"/>
      <c r="H36" s="1"/>
      <c r="I36" s="1"/>
      <c r="J36" s="1"/>
      <c r="K36" s="1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"/>
      <c r="W36" s="1"/>
      <c r="X36" s="1"/>
      <c r="Y36" s="1"/>
      <c r="Z36" s="1"/>
      <c r="AA36" s="1">
        <v>30</v>
      </c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5"/>
    </row>
    <row r="37" spans="1:41" s="25" customFormat="1" ht="18.75" customHeight="1" thickBot="1" x14ac:dyDescent="0.3">
      <c r="A37" s="313"/>
      <c r="B37" s="316"/>
      <c r="C37" s="19"/>
      <c r="D37" s="20"/>
      <c r="E37" s="21">
        <f>E36*$O$4/1000</f>
        <v>0</v>
      </c>
      <c r="F37" s="21">
        <f t="shared" ref="F37:AO37" si="13">F36*$O$4/1000</f>
        <v>0</v>
      </c>
      <c r="G37" s="21">
        <f t="shared" si="13"/>
        <v>0</v>
      </c>
      <c r="H37" s="21">
        <f t="shared" si="13"/>
        <v>0</v>
      </c>
      <c r="I37" s="21">
        <f t="shared" si="13"/>
        <v>0</v>
      </c>
      <c r="J37" s="21">
        <f t="shared" si="13"/>
        <v>0</v>
      </c>
      <c r="K37" s="21">
        <f t="shared" si="13"/>
        <v>0</v>
      </c>
      <c r="L37" s="21">
        <f t="shared" si="13"/>
        <v>0</v>
      </c>
      <c r="M37" s="21">
        <f t="shared" si="13"/>
        <v>0</v>
      </c>
      <c r="N37" s="21">
        <f t="shared" si="13"/>
        <v>0</v>
      </c>
      <c r="O37" s="21">
        <f t="shared" si="13"/>
        <v>0</v>
      </c>
      <c r="P37" s="21">
        <f t="shared" si="13"/>
        <v>0</v>
      </c>
      <c r="Q37" s="21">
        <f t="shared" si="13"/>
        <v>0</v>
      </c>
      <c r="R37" s="21">
        <f t="shared" si="13"/>
        <v>0</v>
      </c>
      <c r="S37" s="21">
        <f t="shared" si="13"/>
        <v>0</v>
      </c>
      <c r="T37" s="21">
        <f t="shared" si="13"/>
        <v>0</v>
      </c>
      <c r="U37" s="21">
        <f t="shared" si="13"/>
        <v>0</v>
      </c>
      <c r="V37" s="21">
        <f t="shared" si="13"/>
        <v>0</v>
      </c>
      <c r="W37" s="21">
        <f t="shared" si="13"/>
        <v>0</v>
      </c>
      <c r="X37" s="21">
        <f t="shared" si="13"/>
        <v>0</v>
      </c>
      <c r="Y37" s="21">
        <f t="shared" si="13"/>
        <v>0</v>
      </c>
      <c r="Z37" s="21">
        <f t="shared" si="13"/>
        <v>0</v>
      </c>
      <c r="AA37" s="21">
        <f t="shared" si="13"/>
        <v>0.03</v>
      </c>
      <c r="AB37" s="21">
        <f t="shared" si="13"/>
        <v>0</v>
      </c>
      <c r="AC37" s="21">
        <f t="shared" si="13"/>
        <v>0</v>
      </c>
      <c r="AD37" s="21">
        <f t="shared" si="13"/>
        <v>0</v>
      </c>
      <c r="AE37" s="21">
        <f t="shared" si="13"/>
        <v>0</v>
      </c>
      <c r="AF37" s="21">
        <f t="shared" si="13"/>
        <v>0</v>
      </c>
      <c r="AG37" s="21">
        <f t="shared" si="13"/>
        <v>0</v>
      </c>
      <c r="AH37" s="21">
        <f t="shared" si="13"/>
        <v>0</v>
      </c>
      <c r="AI37" s="21">
        <f t="shared" si="13"/>
        <v>0</v>
      </c>
      <c r="AJ37" s="21">
        <f t="shared" si="13"/>
        <v>0</v>
      </c>
      <c r="AK37" s="21">
        <f t="shared" si="13"/>
        <v>0</v>
      </c>
      <c r="AL37" s="21">
        <f t="shared" si="13"/>
        <v>0</v>
      </c>
      <c r="AM37" s="21">
        <f t="shared" si="13"/>
        <v>0</v>
      </c>
      <c r="AN37" s="21">
        <f t="shared" si="13"/>
        <v>0</v>
      </c>
      <c r="AO37" s="21">
        <f t="shared" si="13"/>
        <v>0</v>
      </c>
    </row>
    <row r="38" spans="1:41" s="101" customFormat="1" ht="18.75" customHeight="1" x14ac:dyDescent="0.25">
      <c r="A38" s="305"/>
      <c r="B38" s="308" t="s">
        <v>97</v>
      </c>
      <c r="C38" s="97" t="s">
        <v>95</v>
      </c>
      <c r="D38" s="98" t="s">
        <v>54</v>
      </c>
      <c r="E38" s="99">
        <v>200</v>
      </c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>
        <v>10</v>
      </c>
      <c r="X38" s="99"/>
      <c r="Y38" s="99"/>
      <c r="Z38" s="99"/>
      <c r="AA38" s="99"/>
      <c r="AB38" s="99"/>
      <c r="AC38" s="99"/>
      <c r="AD38" s="99"/>
      <c r="AE38" s="99"/>
      <c r="AF38" s="99"/>
      <c r="AG38" s="99">
        <v>10</v>
      </c>
      <c r="AH38" s="99">
        <v>4</v>
      </c>
      <c r="AI38" s="99"/>
      <c r="AJ38" s="99"/>
      <c r="AK38" s="99"/>
      <c r="AL38" s="99"/>
      <c r="AM38" s="99"/>
      <c r="AN38" s="99"/>
      <c r="AO38" s="100"/>
    </row>
    <row r="39" spans="1:41" s="101" customFormat="1" ht="18.75" customHeight="1" x14ac:dyDescent="0.25">
      <c r="A39" s="306"/>
      <c r="B39" s="309"/>
      <c r="C39" s="102"/>
      <c r="D39" s="103"/>
      <c r="E39" s="104">
        <f>E38*$O$3/1000</f>
        <v>0</v>
      </c>
      <c r="F39" s="104">
        <f t="shared" ref="F39:AO39" si="14">F38*$O$3/1000</f>
        <v>0</v>
      </c>
      <c r="G39" s="104">
        <f t="shared" si="14"/>
        <v>0</v>
      </c>
      <c r="H39" s="104">
        <f t="shared" si="14"/>
        <v>0</v>
      </c>
      <c r="I39" s="104">
        <f t="shared" si="14"/>
        <v>0</v>
      </c>
      <c r="J39" s="104">
        <f t="shared" si="14"/>
        <v>0</v>
      </c>
      <c r="K39" s="104">
        <f t="shared" si="14"/>
        <v>0</v>
      </c>
      <c r="L39" s="104">
        <f t="shared" si="14"/>
        <v>0</v>
      </c>
      <c r="M39" s="104">
        <f t="shared" si="14"/>
        <v>0</v>
      </c>
      <c r="N39" s="104">
        <f t="shared" si="14"/>
        <v>0</v>
      </c>
      <c r="O39" s="104">
        <f t="shared" si="14"/>
        <v>0</v>
      </c>
      <c r="P39" s="104">
        <f t="shared" si="14"/>
        <v>0</v>
      </c>
      <c r="Q39" s="104">
        <f t="shared" si="14"/>
        <v>0</v>
      </c>
      <c r="R39" s="104">
        <f t="shared" si="14"/>
        <v>0</v>
      </c>
      <c r="S39" s="104">
        <f t="shared" si="14"/>
        <v>0</v>
      </c>
      <c r="T39" s="104">
        <f t="shared" si="14"/>
        <v>0</v>
      </c>
      <c r="U39" s="104">
        <f t="shared" si="14"/>
        <v>0</v>
      </c>
      <c r="V39" s="104">
        <f t="shared" si="14"/>
        <v>0</v>
      </c>
      <c r="W39" s="104">
        <f t="shared" si="14"/>
        <v>0</v>
      </c>
      <c r="X39" s="104">
        <f t="shared" si="14"/>
        <v>0</v>
      </c>
      <c r="Y39" s="104">
        <f t="shared" si="14"/>
        <v>0</v>
      </c>
      <c r="Z39" s="104">
        <f t="shared" si="14"/>
        <v>0</v>
      </c>
      <c r="AA39" s="104">
        <f t="shared" si="14"/>
        <v>0</v>
      </c>
      <c r="AB39" s="104">
        <f t="shared" si="14"/>
        <v>0</v>
      </c>
      <c r="AC39" s="104">
        <f t="shared" si="14"/>
        <v>0</v>
      </c>
      <c r="AD39" s="104">
        <f t="shared" si="14"/>
        <v>0</v>
      </c>
      <c r="AE39" s="104">
        <f t="shared" si="14"/>
        <v>0</v>
      </c>
      <c r="AF39" s="104">
        <f t="shared" si="14"/>
        <v>0</v>
      </c>
      <c r="AG39" s="104">
        <f t="shared" si="14"/>
        <v>0</v>
      </c>
      <c r="AH39" s="104">
        <f t="shared" si="14"/>
        <v>0</v>
      </c>
      <c r="AI39" s="104">
        <f t="shared" si="14"/>
        <v>0</v>
      </c>
      <c r="AJ39" s="104">
        <f t="shared" si="14"/>
        <v>0</v>
      </c>
      <c r="AK39" s="104">
        <f t="shared" si="14"/>
        <v>0</v>
      </c>
      <c r="AL39" s="104">
        <f t="shared" si="14"/>
        <v>0</v>
      </c>
      <c r="AM39" s="104">
        <f t="shared" si="14"/>
        <v>0</v>
      </c>
      <c r="AN39" s="104">
        <f t="shared" si="14"/>
        <v>0</v>
      </c>
      <c r="AO39" s="104">
        <f t="shared" si="14"/>
        <v>0</v>
      </c>
    </row>
    <row r="40" spans="1:41" s="101" customFormat="1" ht="18.75" customHeight="1" x14ac:dyDescent="0.25">
      <c r="A40" s="306"/>
      <c r="B40" s="309"/>
      <c r="C40" s="105" t="s">
        <v>95</v>
      </c>
      <c r="D40" s="103" t="s">
        <v>58</v>
      </c>
      <c r="E40" s="109">
        <v>200</v>
      </c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>
        <v>10</v>
      </c>
      <c r="X40" s="104"/>
      <c r="Y40" s="104"/>
      <c r="Z40" s="104"/>
      <c r="AA40" s="104"/>
      <c r="AB40" s="104"/>
      <c r="AC40" s="104"/>
      <c r="AD40" s="104"/>
      <c r="AE40" s="104"/>
      <c r="AF40" s="104"/>
      <c r="AG40" s="104">
        <v>10</v>
      </c>
      <c r="AH40" s="104">
        <v>4</v>
      </c>
      <c r="AI40" s="104"/>
      <c r="AJ40" s="104"/>
      <c r="AK40" s="104"/>
      <c r="AL40" s="104"/>
      <c r="AM40" s="104"/>
      <c r="AN40" s="104"/>
      <c r="AO40" s="106"/>
    </row>
    <row r="41" spans="1:41" s="101" customFormat="1" ht="18.75" customHeight="1" thickBot="1" x14ac:dyDescent="0.3">
      <c r="A41" s="307"/>
      <c r="B41" s="310"/>
      <c r="C41" s="107"/>
      <c r="D41" s="108"/>
      <c r="E41" s="110">
        <f>E40*$O$4/1000</f>
        <v>0.2</v>
      </c>
      <c r="F41" s="110">
        <f t="shared" ref="F41:AO41" si="15">F40*$O$4/1000</f>
        <v>0</v>
      </c>
      <c r="G41" s="110">
        <f t="shared" si="15"/>
        <v>0</v>
      </c>
      <c r="H41" s="110">
        <f t="shared" si="15"/>
        <v>0</v>
      </c>
      <c r="I41" s="110">
        <f t="shared" si="15"/>
        <v>0</v>
      </c>
      <c r="J41" s="110">
        <f t="shared" si="15"/>
        <v>0</v>
      </c>
      <c r="K41" s="110">
        <f t="shared" si="15"/>
        <v>0</v>
      </c>
      <c r="L41" s="110">
        <f t="shared" si="15"/>
        <v>0</v>
      </c>
      <c r="M41" s="110">
        <f t="shared" si="15"/>
        <v>0</v>
      </c>
      <c r="N41" s="110">
        <f t="shared" si="15"/>
        <v>0</v>
      </c>
      <c r="O41" s="110">
        <f t="shared" si="15"/>
        <v>0</v>
      </c>
      <c r="P41" s="110">
        <f t="shared" si="15"/>
        <v>0</v>
      </c>
      <c r="Q41" s="110">
        <f t="shared" si="15"/>
        <v>0</v>
      </c>
      <c r="R41" s="110">
        <f t="shared" si="15"/>
        <v>0</v>
      </c>
      <c r="S41" s="110">
        <f t="shared" si="15"/>
        <v>0</v>
      </c>
      <c r="T41" s="110">
        <f t="shared" si="15"/>
        <v>0</v>
      </c>
      <c r="U41" s="110">
        <f t="shared" si="15"/>
        <v>0</v>
      </c>
      <c r="V41" s="110">
        <f t="shared" si="15"/>
        <v>0</v>
      </c>
      <c r="W41" s="110">
        <f t="shared" si="15"/>
        <v>0.01</v>
      </c>
      <c r="X41" s="110">
        <f t="shared" si="15"/>
        <v>0</v>
      </c>
      <c r="Y41" s="110">
        <f t="shared" si="15"/>
        <v>0</v>
      </c>
      <c r="Z41" s="110">
        <f t="shared" si="15"/>
        <v>0</v>
      </c>
      <c r="AA41" s="110">
        <f t="shared" si="15"/>
        <v>0</v>
      </c>
      <c r="AB41" s="110">
        <f t="shared" si="15"/>
        <v>0</v>
      </c>
      <c r="AC41" s="110">
        <f t="shared" si="15"/>
        <v>0</v>
      </c>
      <c r="AD41" s="110">
        <f t="shared" si="15"/>
        <v>0</v>
      </c>
      <c r="AE41" s="110">
        <f t="shared" si="15"/>
        <v>0</v>
      </c>
      <c r="AF41" s="110">
        <f t="shared" si="15"/>
        <v>0</v>
      </c>
      <c r="AG41" s="110">
        <f t="shared" si="15"/>
        <v>0.01</v>
      </c>
      <c r="AH41" s="110">
        <f t="shared" si="15"/>
        <v>4.0000000000000001E-3</v>
      </c>
      <c r="AI41" s="110">
        <f t="shared" si="15"/>
        <v>0</v>
      </c>
      <c r="AJ41" s="110">
        <f t="shared" si="15"/>
        <v>0</v>
      </c>
      <c r="AK41" s="110">
        <f t="shared" si="15"/>
        <v>0</v>
      </c>
      <c r="AL41" s="110">
        <f t="shared" si="15"/>
        <v>0</v>
      </c>
      <c r="AM41" s="110">
        <f t="shared" si="15"/>
        <v>0</v>
      </c>
      <c r="AN41" s="110">
        <f t="shared" si="15"/>
        <v>0</v>
      </c>
      <c r="AO41" s="110">
        <f t="shared" si="15"/>
        <v>0</v>
      </c>
    </row>
    <row r="42" spans="1:41" s="25" customFormat="1" ht="18.75" customHeight="1" x14ac:dyDescent="0.25">
      <c r="A42" s="311"/>
      <c r="B42" s="314" t="s">
        <v>69</v>
      </c>
      <c r="C42" s="6">
        <v>75</v>
      </c>
      <c r="D42" s="14" t="s">
        <v>54</v>
      </c>
      <c r="E42" s="3"/>
      <c r="F42" s="3">
        <v>50</v>
      </c>
      <c r="G42" s="3">
        <v>25</v>
      </c>
      <c r="H42" s="3"/>
      <c r="I42" s="3"/>
      <c r="J42" s="3"/>
      <c r="K42" s="3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4"/>
    </row>
    <row r="43" spans="1:41" s="25" customFormat="1" ht="18.75" customHeight="1" x14ac:dyDescent="0.25">
      <c r="A43" s="312"/>
      <c r="B43" s="315"/>
      <c r="C43" s="16"/>
      <c r="D43" s="17"/>
      <c r="E43" s="1">
        <f>E42*$O$3/1000</f>
        <v>0</v>
      </c>
      <c r="F43" s="1">
        <f t="shared" ref="F43:AO43" si="16">F42*$O$3/1000</f>
        <v>0</v>
      </c>
      <c r="G43" s="1">
        <f t="shared" si="16"/>
        <v>0</v>
      </c>
      <c r="H43" s="1">
        <f t="shared" si="16"/>
        <v>0</v>
      </c>
      <c r="I43" s="1">
        <f t="shared" si="16"/>
        <v>0</v>
      </c>
      <c r="J43" s="1">
        <f t="shared" si="16"/>
        <v>0</v>
      </c>
      <c r="K43" s="1">
        <f t="shared" si="16"/>
        <v>0</v>
      </c>
      <c r="L43" s="1">
        <f t="shared" si="16"/>
        <v>0</v>
      </c>
      <c r="M43" s="1">
        <f t="shared" si="16"/>
        <v>0</v>
      </c>
      <c r="N43" s="1">
        <f t="shared" si="16"/>
        <v>0</v>
      </c>
      <c r="O43" s="1">
        <f t="shared" si="16"/>
        <v>0</v>
      </c>
      <c r="P43" s="1">
        <f t="shared" si="16"/>
        <v>0</v>
      </c>
      <c r="Q43" s="1">
        <f t="shared" si="16"/>
        <v>0</v>
      </c>
      <c r="R43" s="1">
        <f t="shared" si="16"/>
        <v>0</v>
      </c>
      <c r="S43" s="1">
        <f t="shared" si="16"/>
        <v>0</v>
      </c>
      <c r="T43" s="1">
        <f t="shared" si="16"/>
        <v>0</v>
      </c>
      <c r="U43" s="1">
        <f t="shared" si="16"/>
        <v>0</v>
      </c>
      <c r="V43" s="1">
        <f t="shared" si="16"/>
        <v>0</v>
      </c>
      <c r="W43" s="1">
        <f t="shared" si="16"/>
        <v>0</v>
      </c>
      <c r="X43" s="1">
        <f t="shared" si="16"/>
        <v>0</v>
      </c>
      <c r="Y43" s="1">
        <f t="shared" si="16"/>
        <v>0</v>
      </c>
      <c r="Z43" s="1">
        <f t="shared" si="16"/>
        <v>0</v>
      </c>
      <c r="AA43" s="1">
        <f t="shared" si="16"/>
        <v>0</v>
      </c>
      <c r="AB43" s="1">
        <f t="shared" si="16"/>
        <v>0</v>
      </c>
      <c r="AC43" s="1">
        <f t="shared" si="16"/>
        <v>0</v>
      </c>
      <c r="AD43" s="1">
        <f t="shared" si="16"/>
        <v>0</v>
      </c>
      <c r="AE43" s="1">
        <f t="shared" si="16"/>
        <v>0</v>
      </c>
      <c r="AF43" s="1">
        <f t="shared" si="16"/>
        <v>0</v>
      </c>
      <c r="AG43" s="1">
        <f t="shared" si="16"/>
        <v>0</v>
      </c>
      <c r="AH43" s="1">
        <f t="shared" si="16"/>
        <v>0</v>
      </c>
      <c r="AI43" s="1">
        <f t="shared" si="16"/>
        <v>0</v>
      </c>
      <c r="AJ43" s="1">
        <f t="shared" si="16"/>
        <v>0</v>
      </c>
      <c r="AK43" s="1">
        <f t="shared" si="16"/>
        <v>0</v>
      </c>
      <c r="AL43" s="1">
        <f t="shared" si="16"/>
        <v>0</v>
      </c>
      <c r="AM43" s="1">
        <f t="shared" si="16"/>
        <v>0</v>
      </c>
      <c r="AN43" s="1">
        <f t="shared" si="16"/>
        <v>0</v>
      </c>
      <c r="AO43" s="1">
        <f t="shared" si="16"/>
        <v>0</v>
      </c>
    </row>
    <row r="44" spans="1:41" s="25" customFormat="1" ht="18.75" customHeight="1" x14ac:dyDescent="0.25">
      <c r="A44" s="312"/>
      <c r="B44" s="315"/>
      <c r="C44" s="7">
        <v>75</v>
      </c>
      <c r="D44" s="17" t="s">
        <v>58</v>
      </c>
      <c r="E44" s="2"/>
      <c r="F44" s="1">
        <v>50</v>
      </c>
      <c r="G44" s="1">
        <v>25</v>
      </c>
      <c r="H44" s="1"/>
      <c r="I44" s="1"/>
      <c r="J44" s="1"/>
      <c r="K44" s="1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5"/>
    </row>
    <row r="45" spans="1:41" s="25" customFormat="1" ht="18.75" customHeight="1" thickBot="1" x14ac:dyDescent="0.3">
      <c r="A45" s="313"/>
      <c r="B45" s="316"/>
      <c r="C45" s="19"/>
      <c r="D45" s="20"/>
      <c r="E45" s="21">
        <f>E44*$O$4/1000</f>
        <v>0</v>
      </c>
      <c r="F45" s="21">
        <f t="shared" ref="F45:AO45" si="17">F44*$O$4/1000</f>
        <v>0.05</v>
      </c>
      <c r="G45" s="21">
        <f t="shared" si="17"/>
        <v>2.5000000000000001E-2</v>
      </c>
      <c r="H45" s="21">
        <f t="shared" si="17"/>
        <v>0</v>
      </c>
      <c r="I45" s="21">
        <f t="shared" si="17"/>
        <v>0</v>
      </c>
      <c r="J45" s="21">
        <f t="shared" si="17"/>
        <v>0</v>
      </c>
      <c r="K45" s="21">
        <f t="shared" si="17"/>
        <v>0</v>
      </c>
      <c r="L45" s="21">
        <f t="shared" si="17"/>
        <v>0</v>
      </c>
      <c r="M45" s="21">
        <f t="shared" si="17"/>
        <v>0</v>
      </c>
      <c r="N45" s="21">
        <f t="shared" si="17"/>
        <v>0</v>
      </c>
      <c r="O45" s="21">
        <f t="shared" si="17"/>
        <v>0</v>
      </c>
      <c r="P45" s="21">
        <f t="shared" si="17"/>
        <v>0</v>
      </c>
      <c r="Q45" s="21">
        <f t="shared" si="17"/>
        <v>0</v>
      </c>
      <c r="R45" s="21">
        <f t="shared" si="17"/>
        <v>0</v>
      </c>
      <c r="S45" s="21">
        <f t="shared" si="17"/>
        <v>0</v>
      </c>
      <c r="T45" s="21">
        <f t="shared" si="17"/>
        <v>0</v>
      </c>
      <c r="U45" s="21">
        <f t="shared" si="17"/>
        <v>0</v>
      </c>
      <c r="V45" s="21">
        <f t="shared" si="17"/>
        <v>0</v>
      </c>
      <c r="W45" s="21">
        <f t="shared" si="17"/>
        <v>0</v>
      </c>
      <c r="X45" s="21">
        <f t="shared" si="17"/>
        <v>0</v>
      </c>
      <c r="Y45" s="21">
        <f t="shared" si="17"/>
        <v>0</v>
      </c>
      <c r="Z45" s="21">
        <f t="shared" si="17"/>
        <v>0</v>
      </c>
      <c r="AA45" s="21">
        <f t="shared" si="17"/>
        <v>0</v>
      </c>
      <c r="AB45" s="21">
        <f t="shared" si="17"/>
        <v>0</v>
      </c>
      <c r="AC45" s="21">
        <f t="shared" si="17"/>
        <v>0</v>
      </c>
      <c r="AD45" s="21">
        <f t="shared" si="17"/>
        <v>0</v>
      </c>
      <c r="AE45" s="21">
        <f t="shared" si="17"/>
        <v>0</v>
      </c>
      <c r="AF45" s="21">
        <f t="shared" si="17"/>
        <v>0</v>
      </c>
      <c r="AG45" s="21">
        <f t="shared" si="17"/>
        <v>0</v>
      </c>
      <c r="AH45" s="21">
        <f t="shared" si="17"/>
        <v>0</v>
      </c>
      <c r="AI45" s="21">
        <f t="shared" si="17"/>
        <v>0</v>
      </c>
      <c r="AJ45" s="21">
        <f t="shared" si="17"/>
        <v>0</v>
      </c>
      <c r="AK45" s="21">
        <f t="shared" si="17"/>
        <v>0</v>
      </c>
      <c r="AL45" s="21">
        <f t="shared" si="17"/>
        <v>0</v>
      </c>
      <c r="AM45" s="21">
        <f t="shared" si="17"/>
        <v>0</v>
      </c>
      <c r="AN45" s="21">
        <f t="shared" si="17"/>
        <v>0</v>
      </c>
      <c r="AO45" s="21">
        <f t="shared" si="17"/>
        <v>0</v>
      </c>
    </row>
    <row r="46" spans="1:41" s="25" customFormat="1" ht="18.75" customHeight="1" x14ac:dyDescent="0.25">
      <c r="A46" s="311"/>
      <c r="B46" s="314"/>
      <c r="C46" s="6"/>
      <c r="D46" s="14"/>
      <c r="E46" s="3"/>
      <c r="F46" s="3"/>
      <c r="G46" s="3"/>
      <c r="H46" s="3"/>
      <c r="I46" s="3"/>
      <c r="J46" s="3"/>
      <c r="K46" s="3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4"/>
    </row>
    <row r="47" spans="1:41" s="25" customFormat="1" ht="18.75" customHeight="1" x14ac:dyDescent="0.25">
      <c r="A47" s="312"/>
      <c r="B47" s="315"/>
      <c r="C47" s="16"/>
      <c r="D47" s="1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s="25" customFormat="1" ht="18.75" customHeight="1" x14ac:dyDescent="0.25">
      <c r="A48" s="312"/>
      <c r="B48" s="315"/>
      <c r="C48" s="7"/>
      <c r="D48" s="17"/>
      <c r="E48" s="2"/>
      <c r="F48" s="1"/>
      <c r="G48" s="1"/>
      <c r="H48" s="1"/>
      <c r="I48" s="1"/>
      <c r="J48" s="1"/>
      <c r="K48" s="1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5"/>
    </row>
    <row r="49" spans="1:41" s="25" customFormat="1" ht="18.75" customHeight="1" thickBot="1" x14ac:dyDescent="0.3">
      <c r="A49" s="313"/>
      <c r="B49" s="316"/>
      <c r="C49" s="19"/>
      <c r="D49" s="2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</row>
    <row r="50" spans="1:41" s="25" customFormat="1" ht="18.75" customHeight="1" thickBot="1" x14ac:dyDescent="0.3">
      <c r="A50" s="317" t="s">
        <v>51</v>
      </c>
      <c r="B50" s="318"/>
      <c r="C50" s="318"/>
      <c r="D50" s="318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9"/>
    </row>
    <row r="51" spans="1:41" s="101" customFormat="1" ht="18.75" customHeight="1" x14ac:dyDescent="0.25">
      <c r="A51" s="305"/>
      <c r="B51" s="308" t="s">
        <v>100</v>
      </c>
      <c r="C51" s="97">
        <v>200</v>
      </c>
      <c r="D51" s="98" t="s">
        <v>54</v>
      </c>
      <c r="E51" s="98">
        <v>180</v>
      </c>
      <c r="F51" s="99"/>
      <c r="G51" s="99"/>
      <c r="H51" s="99"/>
      <c r="I51" s="99"/>
      <c r="J51" s="99"/>
      <c r="K51" s="99">
        <v>18</v>
      </c>
      <c r="L51" s="99"/>
      <c r="M51" s="99"/>
      <c r="N51" s="99"/>
      <c r="O51" s="99">
        <v>6</v>
      </c>
      <c r="P51" s="99"/>
      <c r="Q51" s="99">
        <v>13</v>
      </c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>
        <v>37</v>
      </c>
      <c r="AC51" s="99"/>
      <c r="AD51" s="99"/>
      <c r="AE51" s="99"/>
      <c r="AF51" s="99"/>
      <c r="AG51" s="99"/>
      <c r="AH51" s="99"/>
      <c r="AI51" s="99"/>
      <c r="AJ51" s="99"/>
      <c r="AK51" s="99">
        <v>4</v>
      </c>
      <c r="AL51" s="99"/>
      <c r="AM51" s="99"/>
      <c r="AN51" s="99"/>
      <c r="AO51" s="100"/>
    </row>
    <row r="52" spans="1:41" s="101" customFormat="1" ht="18.75" customHeight="1" x14ac:dyDescent="0.25">
      <c r="A52" s="306"/>
      <c r="B52" s="309"/>
      <c r="C52" s="102"/>
      <c r="D52" s="103"/>
      <c r="E52" s="104">
        <f>E51*$U$3/1000</f>
        <v>0.18</v>
      </c>
      <c r="F52" s="104">
        <f t="shared" ref="F52:AO52" si="18">F51*$U$3/1000</f>
        <v>0</v>
      </c>
      <c r="G52" s="104">
        <f t="shared" si="18"/>
        <v>0</v>
      </c>
      <c r="H52" s="104">
        <f t="shared" si="18"/>
        <v>0</v>
      </c>
      <c r="I52" s="104">
        <f t="shared" si="18"/>
        <v>0</v>
      </c>
      <c r="J52" s="104">
        <f t="shared" si="18"/>
        <v>0</v>
      </c>
      <c r="K52" s="104">
        <f t="shared" si="18"/>
        <v>1.7999999999999999E-2</v>
      </c>
      <c r="L52" s="104">
        <f t="shared" si="18"/>
        <v>0</v>
      </c>
      <c r="M52" s="104">
        <f t="shared" si="18"/>
        <v>0</v>
      </c>
      <c r="N52" s="104">
        <f t="shared" si="18"/>
        <v>0</v>
      </c>
      <c r="O52" s="104">
        <f t="shared" si="18"/>
        <v>6.0000000000000001E-3</v>
      </c>
      <c r="P52" s="104">
        <f t="shared" si="18"/>
        <v>0</v>
      </c>
      <c r="Q52" s="104">
        <f t="shared" si="18"/>
        <v>1.2999999999999999E-2</v>
      </c>
      <c r="R52" s="104">
        <f t="shared" si="18"/>
        <v>0</v>
      </c>
      <c r="S52" s="104">
        <f t="shared" si="18"/>
        <v>0</v>
      </c>
      <c r="T52" s="104">
        <f t="shared" si="18"/>
        <v>0</v>
      </c>
      <c r="U52" s="104">
        <f t="shared" si="18"/>
        <v>0</v>
      </c>
      <c r="V52" s="104">
        <f t="shared" si="18"/>
        <v>0</v>
      </c>
      <c r="W52" s="104">
        <f t="shared" si="18"/>
        <v>0</v>
      </c>
      <c r="X52" s="104">
        <f t="shared" si="18"/>
        <v>0</v>
      </c>
      <c r="Y52" s="104">
        <f t="shared" si="18"/>
        <v>0</v>
      </c>
      <c r="Z52" s="104">
        <f t="shared" si="18"/>
        <v>0</v>
      </c>
      <c r="AA52" s="104">
        <f t="shared" si="18"/>
        <v>0</v>
      </c>
      <c r="AB52" s="104">
        <f t="shared" si="18"/>
        <v>3.6999999999999998E-2</v>
      </c>
      <c r="AC52" s="104">
        <f t="shared" si="18"/>
        <v>0</v>
      </c>
      <c r="AD52" s="104">
        <f t="shared" si="18"/>
        <v>0</v>
      </c>
      <c r="AE52" s="104">
        <f t="shared" si="18"/>
        <v>0</v>
      </c>
      <c r="AF52" s="104">
        <f t="shared" si="18"/>
        <v>0</v>
      </c>
      <c r="AG52" s="104">
        <f t="shared" si="18"/>
        <v>0</v>
      </c>
      <c r="AH52" s="104">
        <f t="shared" si="18"/>
        <v>0</v>
      </c>
      <c r="AI52" s="104">
        <f t="shared" si="18"/>
        <v>0</v>
      </c>
      <c r="AJ52" s="104">
        <f t="shared" si="18"/>
        <v>0</v>
      </c>
      <c r="AK52" s="104">
        <f t="shared" si="18"/>
        <v>4.0000000000000001E-3</v>
      </c>
      <c r="AL52" s="104">
        <f t="shared" si="18"/>
        <v>0</v>
      </c>
      <c r="AM52" s="104">
        <f t="shared" si="18"/>
        <v>0</v>
      </c>
      <c r="AN52" s="104">
        <f t="shared" si="18"/>
        <v>0</v>
      </c>
      <c r="AO52" s="104">
        <f t="shared" si="18"/>
        <v>0</v>
      </c>
    </row>
    <row r="53" spans="1:41" s="101" customFormat="1" ht="18.75" customHeight="1" x14ac:dyDescent="0.25">
      <c r="A53" s="306"/>
      <c r="B53" s="309"/>
      <c r="C53" s="105">
        <v>250</v>
      </c>
      <c r="D53" s="103" t="s">
        <v>58</v>
      </c>
      <c r="E53" s="103">
        <v>225</v>
      </c>
      <c r="F53" s="104"/>
      <c r="G53" s="104"/>
      <c r="H53" s="104"/>
      <c r="I53" s="104"/>
      <c r="J53" s="104"/>
      <c r="K53" s="104">
        <v>23</v>
      </c>
      <c r="L53" s="104"/>
      <c r="M53" s="104"/>
      <c r="N53" s="104"/>
      <c r="O53" s="104">
        <v>7</v>
      </c>
      <c r="P53" s="104"/>
      <c r="Q53" s="104">
        <v>16</v>
      </c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>
        <v>37</v>
      </c>
      <c r="AC53" s="104"/>
      <c r="AD53" s="104"/>
      <c r="AE53" s="104"/>
      <c r="AF53" s="104"/>
      <c r="AG53" s="104"/>
      <c r="AH53" s="104"/>
      <c r="AI53" s="104"/>
      <c r="AJ53" s="104"/>
      <c r="AK53" s="104">
        <v>5</v>
      </c>
      <c r="AL53" s="104"/>
      <c r="AM53" s="104"/>
      <c r="AN53" s="104"/>
      <c r="AO53" s="106"/>
    </row>
    <row r="54" spans="1:41" s="101" customFormat="1" ht="18.75" customHeight="1" thickBot="1" x14ac:dyDescent="0.3">
      <c r="A54" s="307"/>
      <c r="B54" s="310"/>
      <c r="C54" s="107"/>
      <c r="D54" s="108"/>
      <c r="E54" s="104">
        <f>E53*$U$4/1000</f>
        <v>0.22500000000000001</v>
      </c>
      <c r="F54" s="104">
        <f t="shared" ref="F54:AO54" si="19">F53*$U$4/1000</f>
        <v>0</v>
      </c>
      <c r="G54" s="104">
        <f t="shared" si="19"/>
        <v>0</v>
      </c>
      <c r="H54" s="104">
        <f t="shared" si="19"/>
        <v>0</v>
      </c>
      <c r="I54" s="104">
        <f t="shared" si="19"/>
        <v>0</v>
      </c>
      <c r="J54" s="104">
        <f t="shared" si="19"/>
        <v>0</v>
      </c>
      <c r="K54" s="104">
        <f t="shared" si="19"/>
        <v>2.3E-2</v>
      </c>
      <c r="L54" s="104">
        <f t="shared" si="19"/>
        <v>0</v>
      </c>
      <c r="M54" s="104">
        <f t="shared" si="19"/>
        <v>0</v>
      </c>
      <c r="N54" s="104">
        <f t="shared" si="19"/>
        <v>0</v>
      </c>
      <c r="O54" s="104">
        <f t="shared" si="19"/>
        <v>7.0000000000000001E-3</v>
      </c>
      <c r="P54" s="104">
        <f t="shared" si="19"/>
        <v>0</v>
      </c>
      <c r="Q54" s="104">
        <f t="shared" si="19"/>
        <v>1.6E-2</v>
      </c>
      <c r="R54" s="104">
        <f t="shared" si="19"/>
        <v>0</v>
      </c>
      <c r="S54" s="104">
        <f t="shared" si="19"/>
        <v>0</v>
      </c>
      <c r="T54" s="104">
        <f t="shared" si="19"/>
        <v>0</v>
      </c>
      <c r="U54" s="104">
        <f t="shared" si="19"/>
        <v>0</v>
      </c>
      <c r="V54" s="104">
        <f t="shared" si="19"/>
        <v>0</v>
      </c>
      <c r="W54" s="104">
        <f t="shared" si="19"/>
        <v>0</v>
      </c>
      <c r="X54" s="104">
        <f t="shared" si="19"/>
        <v>0</v>
      </c>
      <c r="Y54" s="104">
        <f t="shared" si="19"/>
        <v>0</v>
      </c>
      <c r="Z54" s="104">
        <f t="shared" si="19"/>
        <v>0</v>
      </c>
      <c r="AA54" s="104">
        <f t="shared" si="19"/>
        <v>0</v>
      </c>
      <c r="AB54" s="104">
        <f t="shared" si="19"/>
        <v>3.6999999999999998E-2</v>
      </c>
      <c r="AC54" s="104">
        <f t="shared" si="19"/>
        <v>0</v>
      </c>
      <c r="AD54" s="104">
        <f t="shared" si="19"/>
        <v>0</v>
      </c>
      <c r="AE54" s="104">
        <f t="shared" si="19"/>
        <v>0</v>
      </c>
      <c r="AF54" s="104">
        <f t="shared" si="19"/>
        <v>0</v>
      </c>
      <c r="AG54" s="104">
        <f t="shared" si="19"/>
        <v>0</v>
      </c>
      <c r="AH54" s="104">
        <f t="shared" si="19"/>
        <v>0</v>
      </c>
      <c r="AI54" s="104">
        <f t="shared" si="19"/>
        <v>0</v>
      </c>
      <c r="AJ54" s="104">
        <f t="shared" si="19"/>
        <v>0</v>
      </c>
      <c r="AK54" s="104">
        <f t="shared" si="19"/>
        <v>5.0000000000000001E-3</v>
      </c>
      <c r="AL54" s="104">
        <f t="shared" si="19"/>
        <v>0</v>
      </c>
      <c r="AM54" s="104">
        <f t="shared" si="19"/>
        <v>0</v>
      </c>
      <c r="AN54" s="104">
        <f t="shared" si="19"/>
        <v>0</v>
      </c>
      <c r="AO54" s="104">
        <f t="shared" si="19"/>
        <v>0</v>
      </c>
    </row>
    <row r="55" spans="1:41" s="101" customFormat="1" ht="18.75" customHeight="1" x14ac:dyDescent="0.25">
      <c r="A55" s="305"/>
      <c r="B55" s="308" t="s">
        <v>101</v>
      </c>
      <c r="C55" s="97" t="s">
        <v>90</v>
      </c>
      <c r="D55" s="98" t="s">
        <v>54</v>
      </c>
      <c r="E55" s="98">
        <v>76</v>
      </c>
      <c r="F55" s="99">
        <v>11</v>
      </c>
      <c r="G55" s="99"/>
      <c r="H55" s="99">
        <v>11</v>
      </c>
      <c r="I55" s="99"/>
      <c r="J55" s="99"/>
      <c r="K55" s="99"/>
      <c r="L55" s="99"/>
      <c r="M55" s="99"/>
      <c r="N55" s="99"/>
      <c r="O55" s="99">
        <v>32</v>
      </c>
      <c r="P55" s="99"/>
      <c r="Q55" s="99"/>
      <c r="R55" s="99">
        <v>3</v>
      </c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>
        <v>20</v>
      </c>
      <c r="AJ55" s="99"/>
      <c r="AK55" s="99">
        <v>8</v>
      </c>
      <c r="AL55" s="99"/>
      <c r="AM55" s="99"/>
      <c r="AN55" s="99"/>
      <c r="AO55" s="100">
        <v>69</v>
      </c>
    </row>
    <row r="56" spans="1:41" s="101" customFormat="1" ht="18.75" customHeight="1" x14ac:dyDescent="0.25">
      <c r="A56" s="306"/>
      <c r="B56" s="309"/>
      <c r="C56" s="102"/>
      <c r="D56" s="103"/>
      <c r="E56" s="104">
        <f>E55*$U$3/1000</f>
        <v>7.5999999999999998E-2</v>
      </c>
      <c r="F56" s="104">
        <f t="shared" ref="F56:AO56" si="20">F55*$U$3/1000</f>
        <v>1.0999999999999999E-2</v>
      </c>
      <c r="G56" s="104">
        <f t="shared" si="20"/>
        <v>0</v>
      </c>
      <c r="H56" s="104">
        <f t="shared" si="20"/>
        <v>1.0999999999999999E-2</v>
      </c>
      <c r="I56" s="104">
        <f t="shared" si="20"/>
        <v>0</v>
      </c>
      <c r="J56" s="104">
        <f t="shared" si="20"/>
        <v>0</v>
      </c>
      <c r="K56" s="104">
        <f t="shared" si="20"/>
        <v>0</v>
      </c>
      <c r="L56" s="104">
        <f t="shared" si="20"/>
        <v>0</v>
      </c>
      <c r="M56" s="104">
        <f t="shared" si="20"/>
        <v>0</v>
      </c>
      <c r="N56" s="104">
        <f t="shared" si="20"/>
        <v>0</v>
      </c>
      <c r="O56" s="104">
        <f t="shared" si="20"/>
        <v>3.2000000000000001E-2</v>
      </c>
      <c r="P56" s="104">
        <f t="shared" si="20"/>
        <v>0</v>
      </c>
      <c r="Q56" s="104">
        <f t="shared" si="20"/>
        <v>0</v>
      </c>
      <c r="R56" s="104">
        <f t="shared" si="20"/>
        <v>3.0000000000000001E-3</v>
      </c>
      <c r="S56" s="104">
        <f t="shared" si="20"/>
        <v>0</v>
      </c>
      <c r="T56" s="104">
        <f t="shared" si="20"/>
        <v>0</v>
      </c>
      <c r="U56" s="104">
        <f t="shared" si="20"/>
        <v>0</v>
      </c>
      <c r="V56" s="104">
        <f t="shared" si="20"/>
        <v>0</v>
      </c>
      <c r="W56" s="104">
        <f t="shared" si="20"/>
        <v>0</v>
      </c>
      <c r="X56" s="104">
        <f t="shared" si="20"/>
        <v>0</v>
      </c>
      <c r="Y56" s="104">
        <f t="shared" si="20"/>
        <v>0</v>
      </c>
      <c r="Z56" s="104">
        <f t="shared" si="20"/>
        <v>0</v>
      </c>
      <c r="AA56" s="104">
        <f t="shared" si="20"/>
        <v>0</v>
      </c>
      <c r="AB56" s="104">
        <f t="shared" si="20"/>
        <v>0</v>
      </c>
      <c r="AC56" s="104">
        <f t="shared" si="20"/>
        <v>0</v>
      </c>
      <c r="AD56" s="104">
        <f t="shared" si="20"/>
        <v>0</v>
      </c>
      <c r="AE56" s="104">
        <f t="shared" si="20"/>
        <v>0</v>
      </c>
      <c r="AF56" s="104">
        <f t="shared" si="20"/>
        <v>0</v>
      </c>
      <c r="AG56" s="104">
        <f t="shared" si="20"/>
        <v>0</v>
      </c>
      <c r="AH56" s="104">
        <f t="shared" si="20"/>
        <v>0</v>
      </c>
      <c r="AI56" s="104">
        <f t="shared" si="20"/>
        <v>0.02</v>
      </c>
      <c r="AJ56" s="104">
        <f t="shared" si="20"/>
        <v>0</v>
      </c>
      <c r="AK56" s="104">
        <f t="shared" si="20"/>
        <v>8.0000000000000002E-3</v>
      </c>
      <c r="AL56" s="104">
        <f t="shared" si="20"/>
        <v>0</v>
      </c>
      <c r="AM56" s="104">
        <f t="shared" si="20"/>
        <v>0</v>
      </c>
      <c r="AN56" s="104">
        <f t="shared" si="20"/>
        <v>0</v>
      </c>
      <c r="AO56" s="104">
        <f t="shared" si="20"/>
        <v>6.9000000000000006E-2</v>
      </c>
    </row>
    <row r="57" spans="1:41" s="101" customFormat="1" ht="18.75" customHeight="1" x14ac:dyDescent="0.25">
      <c r="A57" s="306"/>
      <c r="B57" s="309"/>
      <c r="C57" s="105" t="s">
        <v>89</v>
      </c>
      <c r="D57" s="103" t="s">
        <v>58</v>
      </c>
      <c r="E57" s="103">
        <v>95</v>
      </c>
      <c r="F57" s="104">
        <v>13</v>
      </c>
      <c r="G57" s="104"/>
      <c r="H57" s="104">
        <v>13</v>
      </c>
      <c r="I57" s="104"/>
      <c r="J57" s="104"/>
      <c r="K57" s="104"/>
      <c r="L57" s="104"/>
      <c r="M57" s="104"/>
      <c r="N57" s="104"/>
      <c r="O57" s="104">
        <v>40</v>
      </c>
      <c r="P57" s="104"/>
      <c r="Q57" s="104"/>
      <c r="R57" s="104">
        <v>4</v>
      </c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>
        <v>25</v>
      </c>
      <c r="AJ57" s="104"/>
      <c r="AK57" s="104">
        <v>10</v>
      </c>
      <c r="AL57" s="104"/>
      <c r="AM57" s="104"/>
      <c r="AN57" s="104"/>
      <c r="AO57" s="106">
        <v>86</v>
      </c>
    </row>
    <row r="58" spans="1:41" s="101" customFormat="1" ht="18.75" customHeight="1" thickBot="1" x14ac:dyDescent="0.3">
      <c r="A58" s="307"/>
      <c r="B58" s="310"/>
      <c r="C58" s="107"/>
      <c r="D58" s="108"/>
      <c r="E58" s="104">
        <f>E57*$U$4/1000</f>
        <v>9.5000000000000001E-2</v>
      </c>
      <c r="F58" s="104">
        <f t="shared" ref="F58:AO58" si="21">F57*$U$4/1000</f>
        <v>1.2999999999999999E-2</v>
      </c>
      <c r="G58" s="104">
        <f t="shared" si="21"/>
        <v>0</v>
      </c>
      <c r="H58" s="104">
        <f t="shared" si="21"/>
        <v>1.2999999999999999E-2</v>
      </c>
      <c r="I58" s="104">
        <f t="shared" si="21"/>
        <v>0</v>
      </c>
      <c r="J58" s="104">
        <f t="shared" si="21"/>
        <v>0</v>
      </c>
      <c r="K58" s="104">
        <f t="shared" si="21"/>
        <v>0</v>
      </c>
      <c r="L58" s="104">
        <f t="shared" si="21"/>
        <v>0</v>
      </c>
      <c r="M58" s="104">
        <f t="shared" si="21"/>
        <v>0</v>
      </c>
      <c r="N58" s="104">
        <f t="shared" si="21"/>
        <v>0</v>
      </c>
      <c r="O58" s="104">
        <f t="shared" si="21"/>
        <v>0.04</v>
      </c>
      <c r="P58" s="104">
        <f t="shared" si="21"/>
        <v>0</v>
      </c>
      <c r="Q58" s="104">
        <f t="shared" si="21"/>
        <v>0</v>
      </c>
      <c r="R58" s="104">
        <f t="shared" si="21"/>
        <v>4.0000000000000001E-3</v>
      </c>
      <c r="S58" s="104">
        <f t="shared" si="21"/>
        <v>0</v>
      </c>
      <c r="T58" s="104">
        <f t="shared" si="21"/>
        <v>0</v>
      </c>
      <c r="U58" s="104">
        <f t="shared" si="21"/>
        <v>0</v>
      </c>
      <c r="V58" s="104">
        <f t="shared" si="21"/>
        <v>0</v>
      </c>
      <c r="W58" s="104">
        <f t="shared" si="21"/>
        <v>0</v>
      </c>
      <c r="X58" s="104">
        <f t="shared" si="21"/>
        <v>0</v>
      </c>
      <c r="Y58" s="104">
        <f t="shared" si="21"/>
        <v>0</v>
      </c>
      <c r="Z58" s="104">
        <f t="shared" si="21"/>
        <v>0</v>
      </c>
      <c r="AA58" s="104">
        <f t="shared" si="21"/>
        <v>0</v>
      </c>
      <c r="AB58" s="104">
        <f t="shared" si="21"/>
        <v>0</v>
      </c>
      <c r="AC58" s="104">
        <f t="shared" si="21"/>
        <v>0</v>
      </c>
      <c r="AD58" s="104">
        <f t="shared" si="21"/>
        <v>0</v>
      </c>
      <c r="AE58" s="104">
        <f t="shared" si="21"/>
        <v>0</v>
      </c>
      <c r="AF58" s="104">
        <f t="shared" si="21"/>
        <v>0</v>
      </c>
      <c r="AG58" s="104">
        <f t="shared" si="21"/>
        <v>0</v>
      </c>
      <c r="AH58" s="104">
        <f t="shared" si="21"/>
        <v>0</v>
      </c>
      <c r="AI58" s="104">
        <f t="shared" si="21"/>
        <v>2.5000000000000001E-2</v>
      </c>
      <c r="AJ58" s="104">
        <f t="shared" si="21"/>
        <v>0</v>
      </c>
      <c r="AK58" s="104">
        <f t="shared" si="21"/>
        <v>0.01</v>
      </c>
      <c r="AL58" s="104">
        <f t="shared" si="21"/>
        <v>0</v>
      </c>
      <c r="AM58" s="104">
        <f t="shared" si="21"/>
        <v>0</v>
      </c>
      <c r="AN58" s="104">
        <f t="shared" si="21"/>
        <v>0</v>
      </c>
      <c r="AO58" s="104">
        <f t="shared" si="21"/>
        <v>8.5999999999999993E-2</v>
      </c>
    </row>
    <row r="59" spans="1:41" s="25" customFormat="1" ht="18.75" customHeight="1" x14ac:dyDescent="0.25">
      <c r="A59" s="311"/>
      <c r="B59" s="314" t="s">
        <v>102</v>
      </c>
      <c r="C59" s="6">
        <v>150</v>
      </c>
      <c r="D59" s="14" t="s">
        <v>54</v>
      </c>
      <c r="E59" s="14">
        <v>102</v>
      </c>
      <c r="F59" s="3"/>
      <c r="G59" s="3"/>
      <c r="H59" s="3"/>
      <c r="I59" s="3"/>
      <c r="J59" s="3">
        <v>69</v>
      </c>
      <c r="K59" s="3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>
        <v>7</v>
      </c>
      <c r="AL59" s="3"/>
      <c r="AM59" s="3"/>
      <c r="AN59" s="3"/>
      <c r="AO59" s="4"/>
    </row>
    <row r="60" spans="1:41" s="25" customFormat="1" ht="18.75" customHeight="1" x14ac:dyDescent="0.25">
      <c r="A60" s="312"/>
      <c r="B60" s="315"/>
      <c r="C60" s="16"/>
      <c r="D60" s="17"/>
      <c r="E60" s="1">
        <f>E59*$U$3/1000</f>
        <v>0.10199999999999999</v>
      </c>
      <c r="F60" s="1">
        <f t="shared" ref="F60:AO60" si="22">F59*$U$3/1000</f>
        <v>0</v>
      </c>
      <c r="G60" s="1">
        <f t="shared" si="22"/>
        <v>0</v>
      </c>
      <c r="H60" s="1">
        <f t="shared" si="22"/>
        <v>0</v>
      </c>
      <c r="I60" s="1">
        <f t="shared" si="22"/>
        <v>0</v>
      </c>
      <c r="J60" s="1">
        <f t="shared" si="22"/>
        <v>6.9000000000000006E-2</v>
      </c>
      <c r="K60" s="1">
        <f t="shared" si="22"/>
        <v>0</v>
      </c>
      <c r="L60" s="1">
        <f t="shared" si="22"/>
        <v>0</v>
      </c>
      <c r="M60" s="1">
        <f t="shared" si="22"/>
        <v>0</v>
      </c>
      <c r="N60" s="1">
        <f t="shared" si="22"/>
        <v>0</v>
      </c>
      <c r="O60" s="1">
        <f t="shared" si="22"/>
        <v>0</v>
      </c>
      <c r="P60" s="1">
        <f t="shared" si="22"/>
        <v>0</v>
      </c>
      <c r="Q60" s="1">
        <f t="shared" si="22"/>
        <v>0</v>
      </c>
      <c r="R60" s="1">
        <f t="shared" si="22"/>
        <v>0</v>
      </c>
      <c r="S60" s="1">
        <f t="shared" si="22"/>
        <v>0</v>
      </c>
      <c r="T60" s="1">
        <f t="shared" si="22"/>
        <v>0</v>
      </c>
      <c r="U60" s="1">
        <f t="shared" si="22"/>
        <v>0</v>
      </c>
      <c r="V60" s="1">
        <f t="shared" si="22"/>
        <v>0</v>
      </c>
      <c r="W60" s="1">
        <f t="shared" si="22"/>
        <v>0</v>
      </c>
      <c r="X60" s="1">
        <f t="shared" si="22"/>
        <v>0</v>
      </c>
      <c r="Y60" s="1">
        <f t="shared" si="22"/>
        <v>0</v>
      </c>
      <c r="Z60" s="1">
        <f t="shared" si="22"/>
        <v>0</v>
      </c>
      <c r="AA60" s="1">
        <f t="shared" si="22"/>
        <v>0</v>
      </c>
      <c r="AB60" s="1">
        <f t="shared" si="22"/>
        <v>0</v>
      </c>
      <c r="AC60" s="1">
        <f t="shared" si="22"/>
        <v>0</v>
      </c>
      <c r="AD60" s="1">
        <f t="shared" si="22"/>
        <v>0</v>
      </c>
      <c r="AE60" s="1">
        <f t="shared" si="22"/>
        <v>0</v>
      </c>
      <c r="AF60" s="1">
        <f t="shared" si="22"/>
        <v>0</v>
      </c>
      <c r="AG60" s="1">
        <f t="shared" si="22"/>
        <v>0</v>
      </c>
      <c r="AH60" s="1">
        <f t="shared" si="22"/>
        <v>0</v>
      </c>
      <c r="AI60" s="1">
        <f t="shared" si="22"/>
        <v>0</v>
      </c>
      <c r="AJ60" s="1">
        <f t="shared" si="22"/>
        <v>0</v>
      </c>
      <c r="AK60" s="1">
        <f t="shared" si="22"/>
        <v>7.0000000000000001E-3</v>
      </c>
      <c r="AL60" s="1">
        <f t="shared" si="22"/>
        <v>0</v>
      </c>
      <c r="AM60" s="1">
        <f t="shared" si="22"/>
        <v>0</v>
      </c>
      <c r="AN60" s="1">
        <f t="shared" si="22"/>
        <v>0</v>
      </c>
      <c r="AO60" s="1">
        <f t="shared" si="22"/>
        <v>0</v>
      </c>
    </row>
    <row r="61" spans="1:41" s="25" customFormat="1" ht="18.75" customHeight="1" x14ac:dyDescent="0.25">
      <c r="A61" s="312"/>
      <c r="B61" s="315"/>
      <c r="C61" s="7">
        <v>180</v>
      </c>
      <c r="D61" s="17" t="s">
        <v>58</v>
      </c>
      <c r="E61" s="17">
        <v>125</v>
      </c>
      <c r="F61" s="1"/>
      <c r="G61" s="1"/>
      <c r="H61" s="1"/>
      <c r="I61" s="1"/>
      <c r="J61" s="1">
        <v>83</v>
      </c>
      <c r="K61" s="1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>
        <v>8</v>
      </c>
      <c r="AL61" s="1"/>
      <c r="AM61" s="1"/>
      <c r="AN61" s="1"/>
      <c r="AO61" s="5"/>
    </row>
    <row r="62" spans="1:41" s="25" customFormat="1" ht="18.75" customHeight="1" thickBot="1" x14ac:dyDescent="0.3">
      <c r="A62" s="313"/>
      <c r="B62" s="316"/>
      <c r="C62" s="19"/>
      <c r="D62" s="20"/>
      <c r="E62" s="1">
        <f>E61*$U$4/1000</f>
        <v>0.125</v>
      </c>
      <c r="F62" s="1">
        <f t="shared" ref="F62:AO62" si="23">F61*$U$4/1000</f>
        <v>0</v>
      </c>
      <c r="G62" s="1">
        <f t="shared" si="23"/>
        <v>0</v>
      </c>
      <c r="H62" s="1">
        <f t="shared" si="23"/>
        <v>0</v>
      </c>
      <c r="I62" s="1">
        <f t="shared" si="23"/>
        <v>0</v>
      </c>
      <c r="J62" s="1">
        <f t="shared" si="23"/>
        <v>8.3000000000000004E-2</v>
      </c>
      <c r="K62" s="1">
        <f t="shared" si="23"/>
        <v>0</v>
      </c>
      <c r="L62" s="1">
        <f t="shared" si="23"/>
        <v>0</v>
      </c>
      <c r="M62" s="1">
        <f t="shared" si="23"/>
        <v>0</v>
      </c>
      <c r="N62" s="1">
        <f t="shared" si="23"/>
        <v>0</v>
      </c>
      <c r="O62" s="1">
        <f t="shared" si="23"/>
        <v>0</v>
      </c>
      <c r="P62" s="1">
        <f t="shared" si="23"/>
        <v>0</v>
      </c>
      <c r="Q62" s="1">
        <f t="shared" si="23"/>
        <v>0</v>
      </c>
      <c r="R62" s="1">
        <f t="shared" si="23"/>
        <v>0</v>
      </c>
      <c r="S62" s="1">
        <f t="shared" si="23"/>
        <v>0</v>
      </c>
      <c r="T62" s="1">
        <f t="shared" si="23"/>
        <v>0</v>
      </c>
      <c r="U62" s="1">
        <f t="shared" si="23"/>
        <v>0</v>
      </c>
      <c r="V62" s="1">
        <f t="shared" si="23"/>
        <v>0</v>
      </c>
      <c r="W62" s="1">
        <f t="shared" si="23"/>
        <v>0</v>
      </c>
      <c r="X62" s="1">
        <f t="shared" si="23"/>
        <v>0</v>
      </c>
      <c r="Y62" s="1">
        <f t="shared" si="23"/>
        <v>0</v>
      </c>
      <c r="Z62" s="1">
        <f t="shared" si="23"/>
        <v>0</v>
      </c>
      <c r="AA62" s="1">
        <f t="shared" si="23"/>
        <v>0</v>
      </c>
      <c r="AB62" s="1">
        <f t="shared" si="23"/>
        <v>0</v>
      </c>
      <c r="AC62" s="1">
        <f t="shared" si="23"/>
        <v>0</v>
      </c>
      <c r="AD62" s="1">
        <f t="shared" si="23"/>
        <v>0</v>
      </c>
      <c r="AE62" s="1">
        <f t="shared" si="23"/>
        <v>0</v>
      </c>
      <c r="AF62" s="1">
        <f t="shared" si="23"/>
        <v>0</v>
      </c>
      <c r="AG62" s="1">
        <f t="shared" si="23"/>
        <v>0</v>
      </c>
      <c r="AH62" s="1">
        <f t="shared" si="23"/>
        <v>0</v>
      </c>
      <c r="AI62" s="1">
        <f t="shared" si="23"/>
        <v>0</v>
      </c>
      <c r="AJ62" s="1">
        <f t="shared" si="23"/>
        <v>0</v>
      </c>
      <c r="AK62" s="1">
        <f t="shared" si="23"/>
        <v>8.0000000000000002E-3</v>
      </c>
      <c r="AL62" s="1">
        <f t="shared" si="23"/>
        <v>0</v>
      </c>
      <c r="AM62" s="1">
        <f t="shared" si="23"/>
        <v>0</v>
      </c>
      <c r="AN62" s="1">
        <f t="shared" si="23"/>
        <v>0</v>
      </c>
      <c r="AO62" s="1">
        <f t="shared" si="23"/>
        <v>0</v>
      </c>
    </row>
    <row r="63" spans="1:41" s="130" customFormat="1" ht="18.75" customHeight="1" x14ac:dyDescent="0.25">
      <c r="A63" s="361"/>
      <c r="B63" s="364" t="s">
        <v>70</v>
      </c>
      <c r="C63" s="126">
        <v>30</v>
      </c>
      <c r="D63" s="127" t="s">
        <v>54</v>
      </c>
      <c r="E63" s="127"/>
      <c r="F63" s="128"/>
      <c r="G63" s="128"/>
      <c r="H63" s="128"/>
      <c r="I63" s="128"/>
      <c r="J63" s="128"/>
      <c r="K63" s="128"/>
      <c r="L63" s="128"/>
      <c r="M63" s="128"/>
      <c r="N63" s="128">
        <v>30</v>
      </c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9"/>
    </row>
    <row r="64" spans="1:41" s="130" customFormat="1" ht="18.75" customHeight="1" x14ac:dyDescent="0.25">
      <c r="A64" s="362"/>
      <c r="B64" s="365"/>
      <c r="C64" s="131"/>
      <c r="D64" s="132"/>
      <c r="E64" s="133">
        <f>E63*$U$3/1000</f>
        <v>0</v>
      </c>
      <c r="F64" s="133">
        <f t="shared" ref="F64:AO64" si="24">F63*$U$3/1000</f>
        <v>0</v>
      </c>
      <c r="G64" s="133">
        <f t="shared" si="24"/>
        <v>0</v>
      </c>
      <c r="H64" s="133">
        <f t="shared" si="24"/>
        <v>0</v>
      </c>
      <c r="I64" s="133">
        <f t="shared" si="24"/>
        <v>0</v>
      </c>
      <c r="J64" s="133">
        <f t="shared" si="24"/>
        <v>0</v>
      </c>
      <c r="K64" s="133">
        <f t="shared" si="24"/>
        <v>0</v>
      </c>
      <c r="L64" s="133">
        <f t="shared" si="24"/>
        <v>0</v>
      </c>
      <c r="M64" s="133">
        <f t="shared" si="24"/>
        <v>0</v>
      </c>
      <c r="N64" s="133">
        <f t="shared" si="24"/>
        <v>0.03</v>
      </c>
      <c r="O64" s="133">
        <f t="shared" si="24"/>
        <v>0</v>
      </c>
      <c r="P64" s="133">
        <f t="shared" si="24"/>
        <v>0</v>
      </c>
      <c r="Q64" s="133">
        <f t="shared" si="24"/>
        <v>0</v>
      </c>
      <c r="R64" s="133">
        <f t="shared" si="24"/>
        <v>0</v>
      </c>
      <c r="S64" s="133">
        <f t="shared" si="24"/>
        <v>0</v>
      </c>
      <c r="T64" s="133">
        <f t="shared" si="24"/>
        <v>0</v>
      </c>
      <c r="U64" s="133">
        <f t="shared" si="24"/>
        <v>0</v>
      </c>
      <c r="V64" s="133">
        <f t="shared" si="24"/>
        <v>0</v>
      </c>
      <c r="W64" s="133">
        <f t="shared" si="24"/>
        <v>0</v>
      </c>
      <c r="X64" s="133">
        <f t="shared" si="24"/>
        <v>0</v>
      </c>
      <c r="Y64" s="133">
        <f t="shared" si="24"/>
        <v>0</v>
      </c>
      <c r="Z64" s="133">
        <f t="shared" si="24"/>
        <v>0</v>
      </c>
      <c r="AA64" s="133">
        <f t="shared" si="24"/>
        <v>0</v>
      </c>
      <c r="AB64" s="133">
        <f t="shared" si="24"/>
        <v>0</v>
      </c>
      <c r="AC64" s="133">
        <f t="shared" si="24"/>
        <v>0</v>
      </c>
      <c r="AD64" s="133">
        <f t="shared" si="24"/>
        <v>0</v>
      </c>
      <c r="AE64" s="133">
        <f t="shared" si="24"/>
        <v>0</v>
      </c>
      <c r="AF64" s="133">
        <f t="shared" si="24"/>
        <v>0</v>
      </c>
      <c r="AG64" s="133">
        <f t="shared" si="24"/>
        <v>0</v>
      </c>
      <c r="AH64" s="133">
        <f t="shared" si="24"/>
        <v>0</v>
      </c>
      <c r="AI64" s="133">
        <f t="shared" si="24"/>
        <v>0</v>
      </c>
      <c r="AJ64" s="133">
        <f t="shared" si="24"/>
        <v>0</v>
      </c>
      <c r="AK64" s="133">
        <f t="shared" si="24"/>
        <v>0</v>
      </c>
      <c r="AL64" s="133">
        <f t="shared" si="24"/>
        <v>0</v>
      </c>
      <c r="AM64" s="133">
        <f t="shared" si="24"/>
        <v>0</v>
      </c>
      <c r="AN64" s="133">
        <f t="shared" si="24"/>
        <v>0</v>
      </c>
      <c r="AO64" s="133">
        <f t="shared" si="24"/>
        <v>0</v>
      </c>
    </row>
    <row r="65" spans="1:41" s="130" customFormat="1" ht="18.75" customHeight="1" x14ac:dyDescent="0.25">
      <c r="A65" s="362"/>
      <c r="B65" s="365"/>
      <c r="C65" s="134">
        <v>30</v>
      </c>
      <c r="D65" s="132" t="s">
        <v>58</v>
      </c>
      <c r="E65" s="132"/>
      <c r="F65" s="133"/>
      <c r="G65" s="133"/>
      <c r="H65" s="133"/>
      <c r="I65" s="133"/>
      <c r="J65" s="133"/>
      <c r="K65" s="133"/>
      <c r="L65" s="133"/>
      <c r="M65" s="133"/>
      <c r="N65" s="133">
        <v>30</v>
      </c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5"/>
    </row>
    <row r="66" spans="1:41" s="130" customFormat="1" ht="18.75" customHeight="1" thickBot="1" x14ac:dyDescent="0.3">
      <c r="A66" s="363"/>
      <c r="B66" s="366"/>
      <c r="C66" s="136"/>
      <c r="D66" s="137"/>
      <c r="E66" s="133">
        <f>E65*$U$4/1000</f>
        <v>0</v>
      </c>
      <c r="F66" s="133">
        <f t="shared" ref="F66:AO66" si="25">F65*$U$4/1000</f>
        <v>0</v>
      </c>
      <c r="G66" s="133">
        <f t="shared" si="25"/>
        <v>0</v>
      </c>
      <c r="H66" s="133">
        <f t="shared" si="25"/>
        <v>0</v>
      </c>
      <c r="I66" s="133">
        <f t="shared" si="25"/>
        <v>0</v>
      </c>
      <c r="J66" s="133">
        <f t="shared" si="25"/>
        <v>0</v>
      </c>
      <c r="K66" s="133">
        <f t="shared" si="25"/>
        <v>0</v>
      </c>
      <c r="L66" s="133">
        <f t="shared" si="25"/>
        <v>0</v>
      </c>
      <c r="M66" s="133">
        <f t="shared" si="25"/>
        <v>0</v>
      </c>
      <c r="N66" s="133">
        <f t="shared" si="25"/>
        <v>0.03</v>
      </c>
      <c r="O66" s="133">
        <f t="shared" si="25"/>
        <v>0</v>
      </c>
      <c r="P66" s="133">
        <f t="shared" si="25"/>
        <v>0</v>
      </c>
      <c r="Q66" s="133">
        <f t="shared" si="25"/>
        <v>0</v>
      </c>
      <c r="R66" s="133">
        <f t="shared" si="25"/>
        <v>0</v>
      </c>
      <c r="S66" s="133">
        <f t="shared" si="25"/>
        <v>0</v>
      </c>
      <c r="T66" s="133">
        <f t="shared" si="25"/>
        <v>0</v>
      </c>
      <c r="U66" s="133">
        <f t="shared" si="25"/>
        <v>0</v>
      </c>
      <c r="V66" s="133">
        <f t="shared" si="25"/>
        <v>0</v>
      </c>
      <c r="W66" s="133">
        <f t="shared" si="25"/>
        <v>0</v>
      </c>
      <c r="X66" s="133">
        <f t="shared" si="25"/>
        <v>0</v>
      </c>
      <c r="Y66" s="133">
        <f t="shared" si="25"/>
        <v>0</v>
      </c>
      <c r="Z66" s="133">
        <f t="shared" si="25"/>
        <v>0</v>
      </c>
      <c r="AA66" s="133">
        <f t="shared" si="25"/>
        <v>0</v>
      </c>
      <c r="AB66" s="133">
        <f t="shared" si="25"/>
        <v>0</v>
      </c>
      <c r="AC66" s="133">
        <f t="shared" si="25"/>
        <v>0</v>
      </c>
      <c r="AD66" s="133">
        <f t="shared" si="25"/>
        <v>0</v>
      </c>
      <c r="AE66" s="133">
        <f t="shared" si="25"/>
        <v>0</v>
      </c>
      <c r="AF66" s="133">
        <f t="shared" si="25"/>
        <v>0</v>
      </c>
      <c r="AG66" s="133">
        <f t="shared" si="25"/>
        <v>0</v>
      </c>
      <c r="AH66" s="133">
        <f t="shared" si="25"/>
        <v>0</v>
      </c>
      <c r="AI66" s="133">
        <f t="shared" si="25"/>
        <v>0</v>
      </c>
      <c r="AJ66" s="133">
        <f t="shared" si="25"/>
        <v>0</v>
      </c>
      <c r="AK66" s="133">
        <f t="shared" si="25"/>
        <v>0</v>
      </c>
      <c r="AL66" s="133">
        <f t="shared" si="25"/>
        <v>0</v>
      </c>
      <c r="AM66" s="133">
        <f t="shared" si="25"/>
        <v>0</v>
      </c>
      <c r="AN66" s="133">
        <f t="shared" si="25"/>
        <v>0</v>
      </c>
      <c r="AO66" s="133">
        <f t="shared" si="25"/>
        <v>0</v>
      </c>
    </row>
    <row r="67" spans="1:41" s="25" customFormat="1" ht="18.75" customHeight="1" x14ac:dyDescent="0.25">
      <c r="A67" s="311"/>
      <c r="B67" s="314" t="s">
        <v>69</v>
      </c>
      <c r="C67" s="6">
        <v>100</v>
      </c>
      <c r="D67" s="14" t="s">
        <v>54</v>
      </c>
      <c r="E67" s="14"/>
      <c r="F67" s="3">
        <v>50</v>
      </c>
      <c r="G67" s="3">
        <v>50</v>
      </c>
      <c r="H67" s="3"/>
      <c r="I67" s="3"/>
      <c r="J67" s="3"/>
      <c r="K67" s="3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4"/>
    </row>
    <row r="68" spans="1:41" s="25" customFormat="1" ht="18.75" customHeight="1" x14ac:dyDescent="0.25">
      <c r="A68" s="312"/>
      <c r="B68" s="315"/>
      <c r="C68" s="16"/>
      <c r="D68" s="17"/>
      <c r="E68" s="1">
        <f>E67*$U$3/1000</f>
        <v>0</v>
      </c>
      <c r="F68" s="1">
        <f t="shared" ref="F68:AO68" si="26">F67*$U$3/1000</f>
        <v>0.05</v>
      </c>
      <c r="G68" s="1">
        <f t="shared" si="26"/>
        <v>0.05</v>
      </c>
      <c r="H68" s="1">
        <f t="shared" si="26"/>
        <v>0</v>
      </c>
      <c r="I68" s="1">
        <f t="shared" si="26"/>
        <v>0</v>
      </c>
      <c r="J68" s="1">
        <f t="shared" si="26"/>
        <v>0</v>
      </c>
      <c r="K68" s="1">
        <f t="shared" si="26"/>
        <v>0</v>
      </c>
      <c r="L68" s="1">
        <f t="shared" si="26"/>
        <v>0</v>
      </c>
      <c r="M68" s="1">
        <f t="shared" si="26"/>
        <v>0</v>
      </c>
      <c r="N68" s="1">
        <f t="shared" si="26"/>
        <v>0</v>
      </c>
      <c r="O68" s="1">
        <f t="shared" si="26"/>
        <v>0</v>
      </c>
      <c r="P68" s="1">
        <f t="shared" si="26"/>
        <v>0</v>
      </c>
      <c r="Q68" s="1">
        <f t="shared" si="26"/>
        <v>0</v>
      </c>
      <c r="R68" s="1">
        <f t="shared" si="26"/>
        <v>0</v>
      </c>
      <c r="S68" s="1">
        <f t="shared" si="26"/>
        <v>0</v>
      </c>
      <c r="T68" s="1">
        <f t="shared" si="26"/>
        <v>0</v>
      </c>
      <c r="U68" s="1">
        <f t="shared" si="26"/>
        <v>0</v>
      </c>
      <c r="V68" s="1">
        <f t="shared" si="26"/>
        <v>0</v>
      </c>
      <c r="W68" s="1">
        <f t="shared" si="26"/>
        <v>0</v>
      </c>
      <c r="X68" s="1">
        <f t="shared" si="26"/>
        <v>0</v>
      </c>
      <c r="Y68" s="1">
        <f t="shared" si="26"/>
        <v>0</v>
      </c>
      <c r="Z68" s="1">
        <f t="shared" si="26"/>
        <v>0</v>
      </c>
      <c r="AA68" s="1">
        <f t="shared" si="26"/>
        <v>0</v>
      </c>
      <c r="AB68" s="1">
        <f t="shared" si="26"/>
        <v>0</v>
      </c>
      <c r="AC68" s="1">
        <f t="shared" si="26"/>
        <v>0</v>
      </c>
      <c r="AD68" s="1">
        <f t="shared" si="26"/>
        <v>0</v>
      </c>
      <c r="AE68" s="1">
        <f t="shared" si="26"/>
        <v>0</v>
      </c>
      <c r="AF68" s="1">
        <f t="shared" si="26"/>
        <v>0</v>
      </c>
      <c r="AG68" s="1">
        <f t="shared" si="26"/>
        <v>0</v>
      </c>
      <c r="AH68" s="1">
        <f t="shared" si="26"/>
        <v>0</v>
      </c>
      <c r="AI68" s="1">
        <f t="shared" si="26"/>
        <v>0</v>
      </c>
      <c r="AJ68" s="1">
        <f t="shared" si="26"/>
        <v>0</v>
      </c>
      <c r="AK68" s="1">
        <f t="shared" si="26"/>
        <v>0</v>
      </c>
      <c r="AL68" s="1">
        <f t="shared" si="26"/>
        <v>0</v>
      </c>
      <c r="AM68" s="1">
        <f t="shared" si="26"/>
        <v>0</v>
      </c>
      <c r="AN68" s="1">
        <f t="shared" si="26"/>
        <v>0</v>
      </c>
      <c r="AO68" s="1">
        <f t="shared" si="26"/>
        <v>0</v>
      </c>
    </row>
    <row r="69" spans="1:41" s="25" customFormat="1" ht="18.75" customHeight="1" x14ac:dyDescent="0.25">
      <c r="A69" s="312"/>
      <c r="B69" s="315"/>
      <c r="C69" s="7">
        <v>100</v>
      </c>
      <c r="D69" s="17" t="s">
        <v>58</v>
      </c>
      <c r="E69" s="17"/>
      <c r="F69" s="1">
        <v>50</v>
      </c>
      <c r="G69" s="1">
        <v>50</v>
      </c>
      <c r="H69" s="1"/>
      <c r="I69" s="1"/>
      <c r="J69" s="1"/>
      <c r="K69" s="1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5"/>
    </row>
    <row r="70" spans="1:41" s="25" customFormat="1" ht="18.75" customHeight="1" thickBot="1" x14ac:dyDescent="0.3">
      <c r="A70" s="313"/>
      <c r="B70" s="316"/>
      <c r="C70" s="19"/>
      <c r="D70" s="20"/>
      <c r="E70" s="1">
        <f>E69*$U$4/1000</f>
        <v>0</v>
      </c>
      <c r="F70" s="1">
        <f t="shared" ref="F70:AO70" si="27">F69*$U$4/1000</f>
        <v>0.05</v>
      </c>
      <c r="G70" s="1">
        <f t="shared" si="27"/>
        <v>0.05</v>
      </c>
      <c r="H70" s="1">
        <f t="shared" si="27"/>
        <v>0</v>
      </c>
      <c r="I70" s="1">
        <f t="shared" si="27"/>
        <v>0</v>
      </c>
      <c r="J70" s="1">
        <f t="shared" si="27"/>
        <v>0</v>
      </c>
      <c r="K70" s="1">
        <f t="shared" si="27"/>
        <v>0</v>
      </c>
      <c r="L70" s="1">
        <f t="shared" si="27"/>
        <v>0</v>
      </c>
      <c r="M70" s="1">
        <f t="shared" si="27"/>
        <v>0</v>
      </c>
      <c r="N70" s="1">
        <f t="shared" si="27"/>
        <v>0</v>
      </c>
      <c r="O70" s="1">
        <f t="shared" si="27"/>
        <v>0</v>
      </c>
      <c r="P70" s="1">
        <f t="shared" si="27"/>
        <v>0</v>
      </c>
      <c r="Q70" s="1">
        <f t="shared" si="27"/>
        <v>0</v>
      </c>
      <c r="R70" s="1">
        <f t="shared" si="27"/>
        <v>0</v>
      </c>
      <c r="S70" s="1">
        <f t="shared" si="27"/>
        <v>0</v>
      </c>
      <c r="T70" s="1">
        <f t="shared" si="27"/>
        <v>0</v>
      </c>
      <c r="U70" s="1">
        <f t="shared" si="27"/>
        <v>0</v>
      </c>
      <c r="V70" s="1">
        <f t="shared" si="27"/>
        <v>0</v>
      </c>
      <c r="W70" s="1">
        <f t="shared" si="27"/>
        <v>0</v>
      </c>
      <c r="X70" s="1">
        <f t="shared" si="27"/>
        <v>0</v>
      </c>
      <c r="Y70" s="1">
        <f t="shared" si="27"/>
        <v>0</v>
      </c>
      <c r="Z70" s="1">
        <f t="shared" si="27"/>
        <v>0</v>
      </c>
      <c r="AA70" s="1">
        <f t="shared" si="27"/>
        <v>0</v>
      </c>
      <c r="AB70" s="1">
        <f t="shared" si="27"/>
        <v>0</v>
      </c>
      <c r="AC70" s="1">
        <f t="shared" si="27"/>
        <v>0</v>
      </c>
      <c r="AD70" s="1">
        <f t="shared" si="27"/>
        <v>0</v>
      </c>
      <c r="AE70" s="1">
        <f t="shared" si="27"/>
        <v>0</v>
      </c>
      <c r="AF70" s="1">
        <f t="shared" si="27"/>
        <v>0</v>
      </c>
      <c r="AG70" s="1">
        <f t="shared" si="27"/>
        <v>0</v>
      </c>
      <c r="AH70" s="1">
        <f t="shared" si="27"/>
        <v>0</v>
      </c>
      <c r="AI70" s="1">
        <f t="shared" si="27"/>
        <v>0</v>
      </c>
      <c r="AJ70" s="1">
        <f t="shared" si="27"/>
        <v>0</v>
      </c>
      <c r="AK70" s="1">
        <f t="shared" si="27"/>
        <v>0</v>
      </c>
      <c r="AL70" s="1">
        <f t="shared" si="27"/>
        <v>0</v>
      </c>
      <c r="AM70" s="1">
        <f t="shared" si="27"/>
        <v>0</v>
      </c>
      <c r="AN70" s="1">
        <f t="shared" si="27"/>
        <v>0</v>
      </c>
      <c r="AO70" s="1">
        <f t="shared" si="27"/>
        <v>0</v>
      </c>
    </row>
    <row r="71" spans="1:41" s="101" customFormat="1" ht="18.75" customHeight="1" x14ac:dyDescent="0.25">
      <c r="A71" s="305"/>
      <c r="B71" s="308" t="s">
        <v>74</v>
      </c>
      <c r="C71" s="97">
        <v>200</v>
      </c>
      <c r="D71" s="98" t="s">
        <v>54</v>
      </c>
      <c r="E71" s="98">
        <v>200</v>
      </c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>
        <v>20</v>
      </c>
      <c r="W71" s="99">
        <v>20</v>
      </c>
      <c r="X71" s="99"/>
      <c r="Y71" s="99">
        <v>1</v>
      </c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100"/>
    </row>
    <row r="72" spans="1:41" s="101" customFormat="1" ht="18.75" customHeight="1" x14ac:dyDescent="0.25">
      <c r="A72" s="306"/>
      <c r="B72" s="309"/>
      <c r="C72" s="102"/>
      <c r="D72" s="103"/>
      <c r="E72" s="104">
        <f>E71*$U$3/1000</f>
        <v>0.2</v>
      </c>
      <c r="F72" s="104">
        <f t="shared" ref="F72:AO72" si="28">F71*$U$3/1000</f>
        <v>0</v>
      </c>
      <c r="G72" s="104">
        <f t="shared" si="28"/>
        <v>0</v>
      </c>
      <c r="H72" s="104">
        <f t="shared" si="28"/>
        <v>0</v>
      </c>
      <c r="I72" s="104">
        <f t="shared" si="28"/>
        <v>0</v>
      </c>
      <c r="J72" s="104">
        <f t="shared" si="28"/>
        <v>0</v>
      </c>
      <c r="K72" s="104">
        <f t="shared" si="28"/>
        <v>0</v>
      </c>
      <c r="L72" s="104">
        <f t="shared" si="28"/>
        <v>0</v>
      </c>
      <c r="M72" s="104">
        <f t="shared" si="28"/>
        <v>0</v>
      </c>
      <c r="N72" s="104">
        <f t="shared" si="28"/>
        <v>0</v>
      </c>
      <c r="O72" s="104">
        <f t="shared" si="28"/>
        <v>0</v>
      </c>
      <c r="P72" s="104">
        <f t="shared" si="28"/>
        <v>0</v>
      </c>
      <c r="Q72" s="104">
        <f t="shared" si="28"/>
        <v>0</v>
      </c>
      <c r="R72" s="104">
        <f t="shared" si="28"/>
        <v>0</v>
      </c>
      <c r="S72" s="104">
        <f t="shared" si="28"/>
        <v>0</v>
      </c>
      <c r="T72" s="104">
        <f t="shared" si="28"/>
        <v>0</v>
      </c>
      <c r="U72" s="104">
        <f t="shared" si="28"/>
        <v>0</v>
      </c>
      <c r="V72" s="104">
        <f t="shared" si="28"/>
        <v>0.02</v>
      </c>
      <c r="W72" s="104">
        <f t="shared" si="28"/>
        <v>0.02</v>
      </c>
      <c r="X72" s="104">
        <f t="shared" si="28"/>
        <v>0</v>
      </c>
      <c r="Y72" s="104">
        <f t="shared" si="28"/>
        <v>1E-3</v>
      </c>
      <c r="Z72" s="104">
        <f t="shared" si="28"/>
        <v>0</v>
      </c>
      <c r="AA72" s="104">
        <f t="shared" si="28"/>
        <v>0</v>
      </c>
      <c r="AB72" s="104">
        <f t="shared" si="28"/>
        <v>0</v>
      </c>
      <c r="AC72" s="104">
        <f t="shared" si="28"/>
        <v>0</v>
      </c>
      <c r="AD72" s="104">
        <f t="shared" si="28"/>
        <v>0</v>
      </c>
      <c r="AE72" s="104">
        <f t="shared" si="28"/>
        <v>0</v>
      </c>
      <c r="AF72" s="104">
        <f t="shared" si="28"/>
        <v>0</v>
      </c>
      <c r="AG72" s="104">
        <f t="shared" si="28"/>
        <v>0</v>
      </c>
      <c r="AH72" s="104">
        <f t="shared" si="28"/>
        <v>0</v>
      </c>
      <c r="AI72" s="104">
        <f t="shared" si="28"/>
        <v>0</v>
      </c>
      <c r="AJ72" s="104">
        <f t="shared" si="28"/>
        <v>0</v>
      </c>
      <c r="AK72" s="104">
        <f t="shared" si="28"/>
        <v>0</v>
      </c>
      <c r="AL72" s="104">
        <f t="shared" si="28"/>
        <v>0</v>
      </c>
      <c r="AM72" s="104">
        <f t="shared" si="28"/>
        <v>0</v>
      </c>
      <c r="AN72" s="104">
        <f t="shared" si="28"/>
        <v>0</v>
      </c>
      <c r="AO72" s="104">
        <f t="shared" si="28"/>
        <v>0</v>
      </c>
    </row>
    <row r="73" spans="1:41" s="101" customFormat="1" ht="18.75" customHeight="1" x14ac:dyDescent="0.25">
      <c r="A73" s="306"/>
      <c r="B73" s="309"/>
      <c r="C73" s="105">
        <v>200</v>
      </c>
      <c r="D73" s="103" t="s">
        <v>58</v>
      </c>
      <c r="E73" s="103">
        <v>200</v>
      </c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>
        <v>20</v>
      </c>
      <c r="W73" s="104">
        <v>20</v>
      </c>
      <c r="X73" s="104"/>
      <c r="Y73" s="104">
        <v>1</v>
      </c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6"/>
    </row>
    <row r="74" spans="1:41" s="101" customFormat="1" ht="18.75" customHeight="1" thickBot="1" x14ac:dyDescent="0.3">
      <c r="A74" s="307"/>
      <c r="B74" s="310"/>
      <c r="C74" s="107"/>
      <c r="D74" s="108"/>
      <c r="E74" s="104">
        <f>E73*$U$4/1000</f>
        <v>0.2</v>
      </c>
      <c r="F74" s="104">
        <f t="shared" ref="F74:AO74" si="29">F73*$U$4/1000</f>
        <v>0</v>
      </c>
      <c r="G74" s="104">
        <f t="shared" si="29"/>
        <v>0</v>
      </c>
      <c r="H74" s="104">
        <f t="shared" si="29"/>
        <v>0</v>
      </c>
      <c r="I74" s="104">
        <f t="shared" si="29"/>
        <v>0</v>
      </c>
      <c r="J74" s="104">
        <f t="shared" si="29"/>
        <v>0</v>
      </c>
      <c r="K74" s="104">
        <f t="shared" si="29"/>
        <v>0</v>
      </c>
      <c r="L74" s="104">
        <f t="shared" si="29"/>
        <v>0</v>
      </c>
      <c r="M74" s="104">
        <f t="shared" si="29"/>
        <v>0</v>
      </c>
      <c r="N74" s="104">
        <f t="shared" si="29"/>
        <v>0</v>
      </c>
      <c r="O74" s="104">
        <f t="shared" si="29"/>
        <v>0</v>
      </c>
      <c r="P74" s="104">
        <f t="shared" si="29"/>
        <v>0</v>
      </c>
      <c r="Q74" s="104">
        <f t="shared" si="29"/>
        <v>0</v>
      </c>
      <c r="R74" s="104">
        <f t="shared" si="29"/>
        <v>0</v>
      </c>
      <c r="S74" s="104">
        <f t="shared" si="29"/>
        <v>0</v>
      </c>
      <c r="T74" s="104">
        <f t="shared" si="29"/>
        <v>0</v>
      </c>
      <c r="U74" s="104">
        <f t="shared" si="29"/>
        <v>0</v>
      </c>
      <c r="V74" s="104">
        <f t="shared" si="29"/>
        <v>0.02</v>
      </c>
      <c r="W74" s="104">
        <f t="shared" si="29"/>
        <v>0.02</v>
      </c>
      <c r="X74" s="104">
        <f t="shared" si="29"/>
        <v>0</v>
      </c>
      <c r="Y74" s="104">
        <f t="shared" si="29"/>
        <v>1E-3</v>
      </c>
      <c r="Z74" s="104">
        <f t="shared" si="29"/>
        <v>0</v>
      </c>
      <c r="AA74" s="104">
        <f t="shared" si="29"/>
        <v>0</v>
      </c>
      <c r="AB74" s="104">
        <f t="shared" si="29"/>
        <v>0</v>
      </c>
      <c r="AC74" s="104">
        <f t="shared" si="29"/>
        <v>0</v>
      </c>
      <c r="AD74" s="104">
        <f t="shared" si="29"/>
        <v>0</v>
      </c>
      <c r="AE74" s="104">
        <f t="shared" si="29"/>
        <v>0</v>
      </c>
      <c r="AF74" s="104">
        <f t="shared" si="29"/>
        <v>0</v>
      </c>
      <c r="AG74" s="104">
        <f t="shared" si="29"/>
        <v>0</v>
      </c>
      <c r="AH74" s="104">
        <f t="shared" si="29"/>
        <v>0</v>
      </c>
      <c r="AI74" s="104">
        <f t="shared" si="29"/>
        <v>0</v>
      </c>
      <c r="AJ74" s="104">
        <f t="shared" si="29"/>
        <v>0</v>
      </c>
      <c r="AK74" s="104">
        <f t="shared" si="29"/>
        <v>0</v>
      </c>
      <c r="AL74" s="104">
        <f t="shared" si="29"/>
        <v>0</v>
      </c>
      <c r="AM74" s="104">
        <f t="shared" si="29"/>
        <v>0</v>
      </c>
      <c r="AN74" s="104">
        <f t="shared" si="29"/>
        <v>0</v>
      </c>
      <c r="AO74" s="104">
        <f t="shared" si="29"/>
        <v>0</v>
      </c>
    </row>
    <row r="75" spans="1:41" s="25" customFormat="1" ht="18.75" customHeight="1" x14ac:dyDescent="0.25">
      <c r="A75" s="311"/>
      <c r="B75" s="314"/>
      <c r="C75" s="6"/>
      <c r="D75" s="14" t="s">
        <v>54</v>
      </c>
      <c r="E75" s="14"/>
      <c r="F75" s="3"/>
      <c r="G75" s="3"/>
      <c r="H75" s="3"/>
      <c r="I75" s="3"/>
      <c r="J75" s="3"/>
      <c r="K75" s="3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4"/>
    </row>
    <row r="76" spans="1:41" s="25" customFormat="1" ht="18.75" customHeight="1" x14ac:dyDescent="0.25">
      <c r="A76" s="312"/>
      <c r="B76" s="315"/>
      <c r="C76" s="16"/>
      <c r="D76" s="17"/>
      <c r="E76" s="1">
        <f>E75*$U$3/1000</f>
        <v>0</v>
      </c>
      <c r="F76" s="1">
        <f t="shared" ref="F76:AO76" si="30">F75*$U$3/1000</f>
        <v>0</v>
      </c>
      <c r="G76" s="1">
        <f t="shared" si="30"/>
        <v>0</v>
      </c>
      <c r="H76" s="1">
        <f t="shared" si="30"/>
        <v>0</v>
      </c>
      <c r="I76" s="1">
        <f t="shared" si="30"/>
        <v>0</v>
      </c>
      <c r="J76" s="1">
        <f t="shared" si="30"/>
        <v>0</v>
      </c>
      <c r="K76" s="1">
        <f t="shared" si="30"/>
        <v>0</v>
      </c>
      <c r="L76" s="1">
        <f t="shared" si="30"/>
        <v>0</v>
      </c>
      <c r="M76" s="1">
        <f t="shared" si="30"/>
        <v>0</v>
      </c>
      <c r="N76" s="1">
        <f t="shared" si="30"/>
        <v>0</v>
      </c>
      <c r="O76" s="1">
        <f t="shared" si="30"/>
        <v>0</v>
      </c>
      <c r="P76" s="1">
        <f t="shared" si="30"/>
        <v>0</v>
      </c>
      <c r="Q76" s="1">
        <f t="shared" si="30"/>
        <v>0</v>
      </c>
      <c r="R76" s="1">
        <f t="shared" si="30"/>
        <v>0</v>
      </c>
      <c r="S76" s="1">
        <f t="shared" si="30"/>
        <v>0</v>
      </c>
      <c r="T76" s="1">
        <f t="shared" si="30"/>
        <v>0</v>
      </c>
      <c r="U76" s="1">
        <f t="shared" si="30"/>
        <v>0</v>
      </c>
      <c r="V76" s="1">
        <f t="shared" si="30"/>
        <v>0</v>
      </c>
      <c r="W76" s="1">
        <f t="shared" si="30"/>
        <v>0</v>
      </c>
      <c r="X76" s="1">
        <f t="shared" si="30"/>
        <v>0</v>
      </c>
      <c r="Y76" s="1">
        <f t="shared" si="30"/>
        <v>0</v>
      </c>
      <c r="Z76" s="1">
        <f t="shared" si="30"/>
        <v>0</v>
      </c>
      <c r="AA76" s="1">
        <f t="shared" si="30"/>
        <v>0</v>
      </c>
      <c r="AB76" s="1">
        <f t="shared" si="30"/>
        <v>0</v>
      </c>
      <c r="AC76" s="1">
        <f t="shared" si="30"/>
        <v>0</v>
      </c>
      <c r="AD76" s="1">
        <f t="shared" si="30"/>
        <v>0</v>
      </c>
      <c r="AE76" s="1">
        <f t="shared" si="30"/>
        <v>0</v>
      </c>
      <c r="AF76" s="1">
        <f t="shared" si="30"/>
        <v>0</v>
      </c>
      <c r="AG76" s="1">
        <f t="shared" si="30"/>
        <v>0</v>
      </c>
      <c r="AH76" s="1">
        <f t="shared" si="30"/>
        <v>0</v>
      </c>
      <c r="AI76" s="1">
        <f t="shared" si="30"/>
        <v>0</v>
      </c>
      <c r="AJ76" s="1">
        <f t="shared" si="30"/>
        <v>0</v>
      </c>
      <c r="AK76" s="1">
        <f t="shared" si="30"/>
        <v>0</v>
      </c>
      <c r="AL76" s="1">
        <f t="shared" si="30"/>
        <v>0</v>
      </c>
      <c r="AM76" s="1">
        <f t="shared" si="30"/>
        <v>0</v>
      </c>
      <c r="AN76" s="1">
        <f t="shared" si="30"/>
        <v>0</v>
      </c>
      <c r="AO76" s="1">
        <f t="shared" si="30"/>
        <v>0</v>
      </c>
    </row>
    <row r="77" spans="1:41" s="25" customFormat="1" ht="18.75" customHeight="1" x14ac:dyDescent="0.25">
      <c r="A77" s="312"/>
      <c r="B77" s="315"/>
      <c r="C77" s="7"/>
      <c r="D77" s="17" t="s">
        <v>58</v>
      </c>
      <c r="E77" s="17"/>
      <c r="F77" s="1"/>
      <c r="G77" s="1"/>
      <c r="H77" s="1"/>
      <c r="I77" s="1"/>
      <c r="J77" s="1"/>
      <c r="K77" s="1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5"/>
    </row>
    <row r="78" spans="1:41" s="25" customFormat="1" ht="18.75" customHeight="1" thickBot="1" x14ac:dyDescent="0.3">
      <c r="A78" s="313"/>
      <c r="B78" s="316"/>
      <c r="C78" s="19"/>
      <c r="D78" s="20"/>
      <c r="E78" s="1">
        <f>E77*$U$4/1000</f>
        <v>0</v>
      </c>
      <c r="F78" s="1">
        <f t="shared" ref="F78:AO78" si="31">F77*$U$4/1000</f>
        <v>0</v>
      </c>
      <c r="G78" s="1">
        <f t="shared" si="31"/>
        <v>0</v>
      </c>
      <c r="H78" s="1">
        <f t="shared" si="31"/>
        <v>0</v>
      </c>
      <c r="I78" s="1">
        <f t="shared" si="31"/>
        <v>0</v>
      </c>
      <c r="J78" s="1">
        <f t="shared" si="31"/>
        <v>0</v>
      </c>
      <c r="K78" s="1">
        <f t="shared" si="31"/>
        <v>0</v>
      </c>
      <c r="L78" s="1">
        <f t="shared" si="31"/>
        <v>0</v>
      </c>
      <c r="M78" s="1">
        <f t="shared" si="31"/>
        <v>0</v>
      </c>
      <c r="N78" s="1">
        <f t="shared" si="31"/>
        <v>0</v>
      </c>
      <c r="O78" s="1">
        <f t="shared" si="31"/>
        <v>0</v>
      </c>
      <c r="P78" s="1">
        <f t="shared" si="31"/>
        <v>0</v>
      </c>
      <c r="Q78" s="1">
        <f t="shared" si="31"/>
        <v>0</v>
      </c>
      <c r="R78" s="1">
        <f t="shared" si="31"/>
        <v>0</v>
      </c>
      <c r="S78" s="1">
        <f t="shared" si="31"/>
        <v>0</v>
      </c>
      <c r="T78" s="1">
        <f t="shared" si="31"/>
        <v>0</v>
      </c>
      <c r="U78" s="1">
        <f t="shared" si="31"/>
        <v>0</v>
      </c>
      <c r="V78" s="1">
        <f t="shared" si="31"/>
        <v>0</v>
      </c>
      <c r="W78" s="1">
        <f t="shared" si="31"/>
        <v>0</v>
      </c>
      <c r="X78" s="1">
        <f t="shared" si="31"/>
        <v>0</v>
      </c>
      <c r="Y78" s="1">
        <f t="shared" si="31"/>
        <v>0</v>
      </c>
      <c r="Z78" s="1">
        <f t="shared" si="31"/>
        <v>0</v>
      </c>
      <c r="AA78" s="1">
        <f t="shared" si="31"/>
        <v>0</v>
      </c>
      <c r="AB78" s="1">
        <f t="shared" si="31"/>
        <v>0</v>
      </c>
      <c r="AC78" s="1">
        <f t="shared" si="31"/>
        <v>0</v>
      </c>
      <c r="AD78" s="1">
        <f t="shared" si="31"/>
        <v>0</v>
      </c>
      <c r="AE78" s="1">
        <f t="shared" si="31"/>
        <v>0</v>
      </c>
      <c r="AF78" s="1">
        <f t="shared" si="31"/>
        <v>0</v>
      </c>
      <c r="AG78" s="1">
        <f t="shared" si="31"/>
        <v>0</v>
      </c>
      <c r="AH78" s="1">
        <f t="shared" si="31"/>
        <v>0</v>
      </c>
      <c r="AI78" s="1">
        <f t="shared" si="31"/>
        <v>0</v>
      </c>
      <c r="AJ78" s="1">
        <f t="shared" si="31"/>
        <v>0</v>
      </c>
      <c r="AK78" s="1">
        <f t="shared" si="31"/>
        <v>0</v>
      </c>
      <c r="AL78" s="1">
        <f t="shared" si="31"/>
        <v>0</v>
      </c>
      <c r="AM78" s="1">
        <f t="shared" si="31"/>
        <v>0</v>
      </c>
      <c r="AN78" s="1">
        <f t="shared" si="31"/>
        <v>0</v>
      </c>
      <c r="AO78" s="1">
        <f t="shared" si="31"/>
        <v>0</v>
      </c>
    </row>
    <row r="79" spans="1:41" s="25" customFormat="1" ht="17.25" customHeight="1" thickBot="1" x14ac:dyDescent="0.3">
      <c r="A79" s="317" t="s">
        <v>25</v>
      </c>
      <c r="B79" s="318"/>
      <c r="C79" s="318"/>
      <c r="D79" s="318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9"/>
    </row>
    <row r="80" spans="1:41" s="101" customFormat="1" ht="17.25" customHeight="1" x14ac:dyDescent="0.25">
      <c r="A80" s="305"/>
      <c r="B80" s="308" t="s">
        <v>103</v>
      </c>
      <c r="C80" s="97">
        <v>85</v>
      </c>
      <c r="D80" s="98" t="s">
        <v>54</v>
      </c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100"/>
    </row>
    <row r="81" spans="1:41" s="101" customFormat="1" ht="17.25" customHeight="1" thickBot="1" x14ac:dyDescent="0.3">
      <c r="A81" s="306"/>
      <c r="B81" s="309"/>
      <c r="C81" s="102"/>
      <c r="D81" s="103"/>
      <c r="E81" s="104">
        <f>E80*$AA$3/1000</f>
        <v>0</v>
      </c>
      <c r="F81" s="104">
        <f t="shared" ref="F81:AO81" si="32">F80*$AA$3/1000</f>
        <v>0</v>
      </c>
      <c r="G81" s="104">
        <f t="shared" si="32"/>
        <v>0</v>
      </c>
      <c r="H81" s="104">
        <f t="shared" si="32"/>
        <v>0</v>
      </c>
      <c r="I81" s="104">
        <f t="shared" si="32"/>
        <v>0</v>
      </c>
      <c r="J81" s="104">
        <f t="shared" si="32"/>
        <v>0</v>
      </c>
      <c r="K81" s="104">
        <f t="shared" si="32"/>
        <v>0</v>
      </c>
      <c r="L81" s="104">
        <f t="shared" si="32"/>
        <v>0</v>
      </c>
      <c r="M81" s="104">
        <f t="shared" si="32"/>
        <v>0</v>
      </c>
      <c r="N81" s="104">
        <f t="shared" si="32"/>
        <v>0</v>
      </c>
      <c r="O81" s="104">
        <f t="shared" si="32"/>
        <v>0</v>
      </c>
      <c r="P81" s="104">
        <f t="shared" si="32"/>
        <v>0</v>
      </c>
      <c r="Q81" s="104">
        <f t="shared" si="32"/>
        <v>0</v>
      </c>
      <c r="R81" s="104">
        <f t="shared" si="32"/>
        <v>0</v>
      </c>
      <c r="S81" s="104">
        <f t="shared" si="32"/>
        <v>0</v>
      </c>
      <c r="T81" s="104">
        <f t="shared" si="32"/>
        <v>0</v>
      </c>
      <c r="U81" s="104">
        <f t="shared" si="32"/>
        <v>0</v>
      </c>
      <c r="V81" s="104">
        <f t="shared" si="32"/>
        <v>0</v>
      </c>
      <c r="W81" s="104">
        <f t="shared" si="32"/>
        <v>0</v>
      </c>
      <c r="X81" s="104">
        <f t="shared" si="32"/>
        <v>0</v>
      </c>
      <c r="Y81" s="104">
        <f t="shared" si="32"/>
        <v>0</v>
      </c>
      <c r="Z81" s="104">
        <f t="shared" si="32"/>
        <v>0</v>
      </c>
      <c r="AA81" s="104">
        <f t="shared" si="32"/>
        <v>0</v>
      </c>
      <c r="AB81" s="104">
        <f t="shared" si="32"/>
        <v>0</v>
      </c>
      <c r="AC81" s="104">
        <f t="shared" si="32"/>
        <v>0</v>
      </c>
      <c r="AD81" s="104">
        <f t="shared" si="32"/>
        <v>0</v>
      </c>
      <c r="AE81" s="104">
        <f t="shared" si="32"/>
        <v>0</v>
      </c>
      <c r="AF81" s="104">
        <f t="shared" si="32"/>
        <v>0</v>
      </c>
      <c r="AG81" s="104">
        <f t="shared" si="32"/>
        <v>0</v>
      </c>
      <c r="AH81" s="104">
        <f t="shared" si="32"/>
        <v>0</v>
      </c>
      <c r="AI81" s="104">
        <f t="shared" si="32"/>
        <v>0</v>
      </c>
      <c r="AJ81" s="104">
        <f t="shared" si="32"/>
        <v>0</v>
      </c>
      <c r="AK81" s="104">
        <f t="shared" si="32"/>
        <v>0</v>
      </c>
      <c r="AL81" s="104">
        <f t="shared" si="32"/>
        <v>0</v>
      </c>
      <c r="AM81" s="104">
        <f t="shared" si="32"/>
        <v>0</v>
      </c>
      <c r="AN81" s="104">
        <f t="shared" si="32"/>
        <v>0</v>
      </c>
      <c r="AO81" s="104">
        <f t="shared" si="32"/>
        <v>0</v>
      </c>
    </row>
    <row r="82" spans="1:41" s="101" customFormat="1" ht="17.25" customHeight="1" x14ac:dyDescent="0.25">
      <c r="A82" s="306"/>
      <c r="B82" s="309"/>
      <c r="C82" s="105"/>
      <c r="D82" s="103" t="s">
        <v>58</v>
      </c>
      <c r="E82" s="99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6"/>
    </row>
    <row r="83" spans="1:41" s="101" customFormat="1" ht="17.25" customHeight="1" thickBot="1" x14ac:dyDescent="0.3">
      <c r="A83" s="307"/>
      <c r="B83" s="310"/>
      <c r="C83" s="107"/>
      <c r="D83" s="108"/>
      <c r="E83" s="104">
        <f>E82*$AA$4/1000</f>
        <v>0</v>
      </c>
      <c r="F83" s="104">
        <f t="shared" ref="F83:AO83" si="33">F82*$AA$4/1000</f>
        <v>0</v>
      </c>
      <c r="G83" s="104">
        <f t="shared" si="33"/>
        <v>0</v>
      </c>
      <c r="H83" s="104">
        <f t="shared" si="33"/>
        <v>0</v>
      </c>
      <c r="I83" s="104">
        <f t="shared" si="33"/>
        <v>0</v>
      </c>
      <c r="J83" s="104">
        <f t="shared" si="33"/>
        <v>0</v>
      </c>
      <c r="K83" s="104">
        <f t="shared" si="33"/>
        <v>0</v>
      </c>
      <c r="L83" s="104">
        <f t="shared" si="33"/>
        <v>0</v>
      </c>
      <c r="M83" s="104">
        <f t="shared" si="33"/>
        <v>0</v>
      </c>
      <c r="N83" s="104">
        <f t="shared" si="33"/>
        <v>0</v>
      </c>
      <c r="O83" s="104">
        <f t="shared" si="33"/>
        <v>0</v>
      </c>
      <c r="P83" s="104">
        <f t="shared" si="33"/>
        <v>0</v>
      </c>
      <c r="Q83" s="104">
        <f t="shared" si="33"/>
        <v>0</v>
      </c>
      <c r="R83" s="104">
        <f t="shared" si="33"/>
        <v>0</v>
      </c>
      <c r="S83" s="104">
        <f t="shared" si="33"/>
        <v>0</v>
      </c>
      <c r="T83" s="104">
        <f t="shared" si="33"/>
        <v>0</v>
      </c>
      <c r="U83" s="104">
        <f t="shared" si="33"/>
        <v>0</v>
      </c>
      <c r="V83" s="104">
        <f t="shared" si="33"/>
        <v>0</v>
      </c>
      <c r="W83" s="104">
        <f t="shared" si="33"/>
        <v>0</v>
      </c>
      <c r="X83" s="104">
        <f t="shared" si="33"/>
        <v>0</v>
      </c>
      <c r="Y83" s="104">
        <f t="shared" si="33"/>
        <v>0</v>
      </c>
      <c r="Z83" s="104">
        <f t="shared" si="33"/>
        <v>0</v>
      </c>
      <c r="AA83" s="104">
        <f t="shared" si="33"/>
        <v>0</v>
      </c>
      <c r="AB83" s="104">
        <f t="shared" si="33"/>
        <v>0</v>
      </c>
      <c r="AC83" s="104">
        <f t="shared" si="33"/>
        <v>0</v>
      </c>
      <c r="AD83" s="104">
        <f t="shared" si="33"/>
        <v>0</v>
      </c>
      <c r="AE83" s="104">
        <f t="shared" si="33"/>
        <v>0</v>
      </c>
      <c r="AF83" s="104">
        <f t="shared" si="33"/>
        <v>0</v>
      </c>
      <c r="AG83" s="104">
        <f t="shared" si="33"/>
        <v>0</v>
      </c>
      <c r="AH83" s="104">
        <f t="shared" si="33"/>
        <v>0</v>
      </c>
      <c r="AI83" s="104">
        <f t="shared" si="33"/>
        <v>0</v>
      </c>
      <c r="AJ83" s="104">
        <f t="shared" si="33"/>
        <v>0</v>
      </c>
      <c r="AK83" s="104">
        <f t="shared" si="33"/>
        <v>0</v>
      </c>
      <c r="AL83" s="104">
        <f t="shared" si="33"/>
        <v>0</v>
      </c>
      <c r="AM83" s="104">
        <f t="shared" si="33"/>
        <v>0</v>
      </c>
      <c r="AN83" s="104">
        <f t="shared" si="33"/>
        <v>0</v>
      </c>
      <c r="AO83" s="104">
        <f t="shared" si="33"/>
        <v>0</v>
      </c>
    </row>
    <row r="84" spans="1:41" s="142" customFormat="1" ht="17.25" customHeight="1" x14ac:dyDescent="0.25">
      <c r="A84" s="333"/>
      <c r="B84" s="346" t="s">
        <v>104</v>
      </c>
      <c r="C84" s="138">
        <v>200</v>
      </c>
      <c r="D84" s="139" t="s">
        <v>54</v>
      </c>
      <c r="E84" s="140">
        <v>200</v>
      </c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>
        <v>2</v>
      </c>
      <c r="V84" s="140"/>
      <c r="W84" s="140">
        <v>15</v>
      </c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1"/>
    </row>
    <row r="85" spans="1:41" s="142" customFormat="1" ht="17.25" customHeight="1" thickBot="1" x14ac:dyDescent="0.3">
      <c r="A85" s="334"/>
      <c r="B85" s="347"/>
      <c r="C85" s="143"/>
      <c r="D85" s="144"/>
      <c r="E85" s="145">
        <f>E84*$AA$3/1000</f>
        <v>0.2</v>
      </c>
      <c r="F85" s="145">
        <f t="shared" ref="F85:AO85" si="34">F84*$AA$3/1000</f>
        <v>0</v>
      </c>
      <c r="G85" s="145">
        <f t="shared" si="34"/>
        <v>0</v>
      </c>
      <c r="H85" s="145">
        <f t="shared" si="34"/>
        <v>0</v>
      </c>
      <c r="I85" s="145">
        <f t="shared" si="34"/>
        <v>0</v>
      </c>
      <c r="J85" s="145">
        <f t="shared" si="34"/>
        <v>0</v>
      </c>
      <c r="K85" s="145">
        <f t="shared" si="34"/>
        <v>0</v>
      </c>
      <c r="L85" s="145">
        <f t="shared" si="34"/>
        <v>0</v>
      </c>
      <c r="M85" s="145">
        <f t="shared" si="34"/>
        <v>0</v>
      </c>
      <c r="N85" s="145">
        <f t="shared" si="34"/>
        <v>0</v>
      </c>
      <c r="O85" s="145">
        <f t="shared" si="34"/>
        <v>0</v>
      </c>
      <c r="P85" s="145">
        <f t="shared" si="34"/>
        <v>0</v>
      </c>
      <c r="Q85" s="145">
        <f t="shared" si="34"/>
        <v>0</v>
      </c>
      <c r="R85" s="145">
        <f t="shared" si="34"/>
        <v>0</v>
      </c>
      <c r="S85" s="145">
        <f t="shared" si="34"/>
        <v>0</v>
      </c>
      <c r="T85" s="145">
        <f t="shared" si="34"/>
        <v>0</v>
      </c>
      <c r="U85" s="145">
        <f t="shared" si="34"/>
        <v>2E-3</v>
      </c>
      <c r="V85" s="145">
        <f t="shared" si="34"/>
        <v>0</v>
      </c>
      <c r="W85" s="145">
        <f t="shared" si="34"/>
        <v>1.4999999999999999E-2</v>
      </c>
      <c r="X85" s="145">
        <f t="shared" si="34"/>
        <v>0</v>
      </c>
      <c r="Y85" s="145">
        <f t="shared" si="34"/>
        <v>0</v>
      </c>
      <c r="Z85" s="145">
        <f t="shared" si="34"/>
        <v>0</v>
      </c>
      <c r="AA85" s="145">
        <f t="shared" si="34"/>
        <v>0</v>
      </c>
      <c r="AB85" s="145">
        <f t="shared" si="34"/>
        <v>0</v>
      </c>
      <c r="AC85" s="145">
        <f t="shared" si="34"/>
        <v>0</v>
      </c>
      <c r="AD85" s="145">
        <f t="shared" si="34"/>
        <v>0</v>
      </c>
      <c r="AE85" s="145">
        <f t="shared" si="34"/>
        <v>0</v>
      </c>
      <c r="AF85" s="145">
        <f t="shared" si="34"/>
        <v>0</v>
      </c>
      <c r="AG85" s="145">
        <f t="shared" si="34"/>
        <v>0</v>
      </c>
      <c r="AH85" s="145">
        <f t="shared" si="34"/>
        <v>0</v>
      </c>
      <c r="AI85" s="145">
        <f t="shared" si="34"/>
        <v>0</v>
      </c>
      <c r="AJ85" s="145">
        <f t="shared" si="34"/>
        <v>0</v>
      </c>
      <c r="AK85" s="145">
        <f t="shared" si="34"/>
        <v>0</v>
      </c>
      <c r="AL85" s="145">
        <f t="shared" si="34"/>
        <v>0</v>
      </c>
      <c r="AM85" s="145">
        <f t="shared" si="34"/>
        <v>0</v>
      </c>
      <c r="AN85" s="145">
        <f t="shared" si="34"/>
        <v>0</v>
      </c>
      <c r="AO85" s="145">
        <f t="shared" si="34"/>
        <v>0</v>
      </c>
    </row>
    <row r="86" spans="1:41" s="142" customFormat="1" ht="17.25" customHeight="1" x14ac:dyDescent="0.25">
      <c r="A86" s="334"/>
      <c r="B86" s="347"/>
      <c r="C86" s="146"/>
      <c r="D86" s="144" t="s">
        <v>58</v>
      </c>
      <c r="E86" s="140">
        <v>200</v>
      </c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>
        <v>15</v>
      </c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7"/>
    </row>
    <row r="87" spans="1:41" s="142" customFormat="1" ht="17.25" customHeight="1" thickBot="1" x14ac:dyDescent="0.3">
      <c r="A87" s="335"/>
      <c r="B87" s="348"/>
      <c r="C87" s="148"/>
      <c r="D87" s="149"/>
      <c r="E87" s="145">
        <f>E86*$AA$4/1000</f>
        <v>0.2</v>
      </c>
      <c r="F87" s="145">
        <f t="shared" ref="F87:AO87" si="35">F86*$AA$4/1000</f>
        <v>0</v>
      </c>
      <c r="G87" s="145">
        <f t="shared" si="35"/>
        <v>0</v>
      </c>
      <c r="H87" s="145">
        <f t="shared" si="35"/>
        <v>0</v>
      </c>
      <c r="I87" s="145">
        <f t="shared" si="35"/>
        <v>0</v>
      </c>
      <c r="J87" s="145">
        <f t="shared" si="35"/>
        <v>0</v>
      </c>
      <c r="K87" s="145">
        <f t="shared" si="35"/>
        <v>0</v>
      </c>
      <c r="L87" s="145">
        <f t="shared" si="35"/>
        <v>0</v>
      </c>
      <c r="M87" s="145">
        <f t="shared" si="35"/>
        <v>0</v>
      </c>
      <c r="N87" s="145">
        <f t="shared" si="35"/>
        <v>0</v>
      </c>
      <c r="O87" s="145">
        <f t="shared" si="35"/>
        <v>0</v>
      </c>
      <c r="P87" s="145">
        <f t="shared" si="35"/>
        <v>0</v>
      </c>
      <c r="Q87" s="145">
        <f t="shared" si="35"/>
        <v>0</v>
      </c>
      <c r="R87" s="145">
        <f t="shared" si="35"/>
        <v>0</v>
      </c>
      <c r="S87" s="145">
        <f t="shared" si="35"/>
        <v>0</v>
      </c>
      <c r="T87" s="145">
        <f t="shared" si="35"/>
        <v>0</v>
      </c>
      <c r="U87" s="145">
        <f t="shared" si="35"/>
        <v>0</v>
      </c>
      <c r="V87" s="145">
        <f t="shared" si="35"/>
        <v>0</v>
      </c>
      <c r="W87" s="145">
        <f t="shared" si="35"/>
        <v>1.4999999999999999E-2</v>
      </c>
      <c r="X87" s="145">
        <f t="shared" si="35"/>
        <v>0</v>
      </c>
      <c r="Y87" s="145">
        <f t="shared" si="35"/>
        <v>0</v>
      </c>
      <c r="Z87" s="145">
        <f t="shared" si="35"/>
        <v>0</v>
      </c>
      <c r="AA87" s="145">
        <f t="shared" si="35"/>
        <v>0</v>
      </c>
      <c r="AB87" s="145">
        <f t="shared" si="35"/>
        <v>0</v>
      </c>
      <c r="AC87" s="145">
        <f t="shared" si="35"/>
        <v>0</v>
      </c>
      <c r="AD87" s="145">
        <f t="shared" si="35"/>
        <v>0</v>
      </c>
      <c r="AE87" s="145">
        <f t="shared" si="35"/>
        <v>0</v>
      </c>
      <c r="AF87" s="145">
        <f t="shared" si="35"/>
        <v>0</v>
      </c>
      <c r="AG87" s="145">
        <f t="shared" si="35"/>
        <v>0</v>
      </c>
      <c r="AH87" s="145">
        <f t="shared" si="35"/>
        <v>0</v>
      </c>
      <c r="AI87" s="145">
        <f t="shared" si="35"/>
        <v>0</v>
      </c>
      <c r="AJ87" s="145">
        <f t="shared" si="35"/>
        <v>0</v>
      </c>
      <c r="AK87" s="145">
        <f t="shared" si="35"/>
        <v>0</v>
      </c>
      <c r="AL87" s="145">
        <f t="shared" si="35"/>
        <v>0</v>
      </c>
      <c r="AM87" s="145">
        <f t="shared" si="35"/>
        <v>0</v>
      </c>
      <c r="AN87" s="145">
        <f t="shared" si="35"/>
        <v>0</v>
      </c>
      <c r="AO87" s="145">
        <f t="shared" si="35"/>
        <v>0</v>
      </c>
    </row>
    <row r="88" spans="1:41" s="25" customFormat="1" ht="17.25" customHeight="1" x14ac:dyDescent="0.25">
      <c r="A88" s="311"/>
      <c r="B88" s="314"/>
      <c r="C88" s="6"/>
      <c r="D88" s="14"/>
      <c r="E88" s="3"/>
      <c r="F88" s="3"/>
      <c r="G88" s="3"/>
      <c r="H88" s="3"/>
      <c r="I88" s="3"/>
      <c r="J88" s="3"/>
      <c r="K88" s="3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4"/>
    </row>
    <row r="89" spans="1:41" s="25" customFormat="1" ht="17.25" customHeight="1" thickBot="1" x14ac:dyDescent="0.3">
      <c r="A89" s="312"/>
      <c r="B89" s="315"/>
      <c r="C89" s="16"/>
      <c r="D89" s="1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 s="25" customFormat="1" ht="17.25" customHeight="1" x14ac:dyDescent="0.25">
      <c r="A90" s="312"/>
      <c r="B90" s="315"/>
      <c r="C90" s="7"/>
      <c r="D90" s="17"/>
      <c r="E90" s="3"/>
      <c r="F90" s="1"/>
      <c r="G90" s="1"/>
      <c r="H90" s="1"/>
      <c r="I90" s="1"/>
      <c r="J90" s="1"/>
      <c r="K90" s="1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5"/>
    </row>
    <row r="91" spans="1:41" s="25" customFormat="1" ht="17.25" customHeight="1" thickBot="1" x14ac:dyDescent="0.3">
      <c r="A91" s="313"/>
      <c r="B91" s="316"/>
      <c r="C91" s="19"/>
      <c r="D91" s="20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:41" s="25" customFormat="1" ht="17.25" customHeight="1" x14ac:dyDescent="0.25">
      <c r="A92" s="311"/>
      <c r="B92" s="314"/>
      <c r="C92" s="6"/>
      <c r="D92" s="14"/>
      <c r="E92" s="3"/>
      <c r="F92" s="3"/>
      <c r="G92" s="3"/>
      <c r="H92" s="3"/>
      <c r="I92" s="3"/>
      <c r="J92" s="3"/>
      <c r="K92" s="3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4"/>
    </row>
    <row r="93" spans="1:41" s="25" customFormat="1" ht="17.25" customHeight="1" thickBot="1" x14ac:dyDescent="0.3">
      <c r="A93" s="312"/>
      <c r="B93" s="315"/>
      <c r="C93" s="16"/>
      <c r="D93" s="1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1:41" s="25" customFormat="1" ht="17.25" customHeight="1" x14ac:dyDescent="0.25">
      <c r="A94" s="312"/>
      <c r="B94" s="315"/>
      <c r="C94" s="7"/>
      <c r="D94" s="17"/>
      <c r="E94" s="3"/>
      <c r="F94" s="1"/>
      <c r="G94" s="1"/>
      <c r="H94" s="1"/>
      <c r="I94" s="1"/>
      <c r="J94" s="1"/>
      <c r="K94" s="1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5"/>
    </row>
    <row r="95" spans="1:41" s="25" customFormat="1" ht="17.25" customHeight="1" thickBot="1" x14ac:dyDescent="0.3">
      <c r="A95" s="313"/>
      <c r="B95" s="316"/>
      <c r="C95" s="19"/>
      <c r="D95" s="20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:41" s="37" customFormat="1" ht="17.25" customHeight="1" x14ac:dyDescent="0.25">
      <c r="A96" s="76"/>
      <c r="B96" s="77" t="s">
        <v>24</v>
      </c>
      <c r="C96" s="77"/>
      <c r="D96" s="78"/>
      <c r="E96" s="27">
        <f>E10+E12+E14+E16+E18+E20+E22+E24+E26+E28+E31+E33+E35+E37+E39+E41+E43+E45+E47+E49+E52+E54+E56+E58+E60+E62+E64+E66+E68+E70+E72+E74+E76+E78+E81+E83+E85+E87+E89+E91+E93+E95</f>
        <v>12.912999999999997</v>
      </c>
      <c r="F96" s="27">
        <f t="shared" ref="F96:AO96" si="36">F10+F12+F14+F16+F18+F20+F22+F24+F26+F28+F31+F33+F35+F37+F39+F41+F43+F45+F47+F49+F52+F54+F56+F58+F60+F62+F64+F66+F68+F70+F72+F74+F76+F78+F81+F83+F85+F87+F89+F91+F93+F95</f>
        <v>5.2239999999999993</v>
      </c>
      <c r="G96" s="27">
        <f t="shared" si="36"/>
        <v>2.6499999999999995</v>
      </c>
      <c r="H96" s="27">
        <f t="shared" si="36"/>
        <v>2.4E-2</v>
      </c>
      <c r="I96" s="27">
        <f t="shared" si="36"/>
        <v>5.7709999999999999</v>
      </c>
      <c r="J96" s="27">
        <f t="shared" si="36"/>
        <v>0.15200000000000002</v>
      </c>
      <c r="K96" s="27">
        <f t="shared" si="36"/>
        <v>4.0999999999999995E-2</v>
      </c>
      <c r="L96" s="27">
        <f t="shared" si="36"/>
        <v>0.185</v>
      </c>
      <c r="M96" s="27">
        <f t="shared" si="36"/>
        <v>5.0000000000000001E-3</v>
      </c>
      <c r="N96" s="27">
        <f t="shared" si="36"/>
        <v>0.06</v>
      </c>
      <c r="O96" s="27">
        <f t="shared" si="36"/>
        <v>0.10200000000000001</v>
      </c>
      <c r="P96" s="27">
        <f t="shared" si="36"/>
        <v>0</v>
      </c>
      <c r="Q96" s="27">
        <f t="shared" si="36"/>
        <v>2.8999999999999998E-2</v>
      </c>
      <c r="R96" s="27">
        <f t="shared" si="36"/>
        <v>7.0000000000000001E-3</v>
      </c>
      <c r="S96" s="27">
        <f t="shared" si="36"/>
        <v>0</v>
      </c>
      <c r="T96" s="27">
        <f t="shared" si="36"/>
        <v>0</v>
      </c>
      <c r="U96" s="27">
        <f t="shared" si="36"/>
        <v>2E-3</v>
      </c>
      <c r="V96" s="27">
        <f t="shared" si="36"/>
        <v>0.04</v>
      </c>
      <c r="W96" s="27">
        <f t="shared" si="36"/>
        <v>2.2030000000000003</v>
      </c>
      <c r="X96" s="27">
        <f t="shared" si="36"/>
        <v>0</v>
      </c>
      <c r="Y96" s="27">
        <f t="shared" si="36"/>
        <v>2E-3</v>
      </c>
      <c r="Z96" s="27">
        <f t="shared" si="36"/>
        <v>0</v>
      </c>
      <c r="AA96" s="27">
        <f t="shared" si="36"/>
        <v>0.03</v>
      </c>
      <c r="AB96" s="27">
        <f t="shared" si="36"/>
        <v>7.3999999999999996E-2</v>
      </c>
      <c r="AC96" s="27">
        <f t="shared" si="36"/>
        <v>0</v>
      </c>
      <c r="AD96" s="27">
        <f t="shared" si="36"/>
        <v>0</v>
      </c>
      <c r="AE96" s="27">
        <f t="shared" si="36"/>
        <v>0</v>
      </c>
      <c r="AF96" s="27">
        <f t="shared" si="36"/>
        <v>20.225000000000001</v>
      </c>
      <c r="AG96" s="27">
        <f t="shared" si="36"/>
        <v>0.01</v>
      </c>
      <c r="AH96" s="27">
        <f t="shared" si="36"/>
        <v>0.40800000000000003</v>
      </c>
      <c r="AI96" s="27">
        <f t="shared" si="36"/>
        <v>4.4999999999999998E-2</v>
      </c>
      <c r="AJ96" s="27">
        <f t="shared" si="36"/>
        <v>1.5149999999999999</v>
      </c>
      <c r="AK96" s="27">
        <f t="shared" si="36"/>
        <v>0.56300000000000006</v>
      </c>
      <c r="AL96" s="27">
        <f t="shared" si="36"/>
        <v>0</v>
      </c>
      <c r="AM96" s="27">
        <f t="shared" si="36"/>
        <v>0</v>
      </c>
      <c r="AN96" s="27">
        <f t="shared" si="36"/>
        <v>0</v>
      </c>
      <c r="AO96" s="27">
        <f t="shared" si="36"/>
        <v>0.24099999999999999</v>
      </c>
    </row>
    <row r="97" spans="1:41" s="37" customFormat="1" ht="17.25" customHeight="1" x14ac:dyDescent="0.25">
      <c r="A97" s="75"/>
      <c r="B97" s="74"/>
      <c r="C97" s="74"/>
      <c r="D97" s="79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</row>
    <row r="98" spans="1:41" s="25" customFormat="1" ht="18.75" customHeight="1" thickBot="1" x14ac:dyDescent="0.3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80"/>
    </row>
    <row r="99" spans="1:41" s="26" customFormat="1" ht="18.75" customHeight="1" thickBot="1" x14ac:dyDescent="0.3">
      <c r="A99" s="81"/>
      <c r="B99" s="61" t="s">
        <v>61</v>
      </c>
      <c r="C99" s="328"/>
      <c r="D99" s="329"/>
      <c r="E99" s="330" t="s">
        <v>29</v>
      </c>
      <c r="F99" s="331"/>
      <c r="G99" s="320">
        <v>1</v>
      </c>
      <c r="H99" s="321"/>
      <c r="I99" s="61" t="s">
        <v>60</v>
      </c>
      <c r="J99" s="62"/>
      <c r="K99" s="84"/>
      <c r="L99" s="9" t="s">
        <v>55</v>
      </c>
      <c r="M99" s="10"/>
      <c r="N99" s="320">
        <v>1</v>
      </c>
      <c r="O99" s="321"/>
      <c r="P99" s="322" t="s">
        <v>57</v>
      </c>
      <c r="Q99" s="323"/>
      <c r="R99" s="324"/>
      <c r="S99" s="9" t="s">
        <v>55</v>
      </c>
      <c r="T99" s="320">
        <v>1</v>
      </c>
      <c r="U99" s="321"/>
      <c r="V99" s="328"/>
      <c r="W99" s="329"/>
      <c r="X99" s="9" t="s">
        <v>55</v>
      </c>
      <c r="Y99" s="10"/>
      <c r="Z99" s="320">
        <v>1</v>
      </c>
      <c r="AA99" s="325"/>
      <c r="AB99" s="332"/>
      <c r="AC99" s="332"/>
      <c r="AD99" s="11"/>
      <c r="AE99" s="11"/>
      <c r="AF99" s="11"/>
      <c r="AG99" s="325"/>
      <c r="AH99" s="325"/>
      <c r="AI99" s="332"/>
      <c r="AJ99" s="332"/>
      <c r="AK99" s="11"/>
      <c r="AL99" s="11"/>
      <c r="AM99" s="325"/>
      <c r="AN99" s="325"/>
      <c r="AO99" s="66"/>
    </row>
    <row r="100" spans="1:41" s="25" customFormat="1" ht="18.75" customHeight="1" thickBot="1" x14ac:dyDescent="0.3">
      <c r="A100" s="64"/>
      <c r="B100" s="326" t="s">
        <v>27</v>
      </c>
      <c r="C100" s="326"/>
      <c r="D100" s="326"/>
      <c r="E100" s="326"/>
      <c r="F100" s="326"/>
      <c r="G100" s="326"/>
      <c r="H100" s="326"/>
      <c r="I100" s="326"/>
      <c r="J100" s="326"/>
      <c r="K100" s="326"/>
      <c r="L100" s="326"/>
      <c r="M100" s="326"/>
      <c r="N100" s="326"/>
      <c r="O100" s="326"/>
      <c r="P100" s="326"/>
      <c r="Q100" s="326"/>
      <c r="R100" s="326"/>
      <c r="S100" s="326"/>
      <c r="T100" s="326"/>
      <c r="U100" s="326"/>
      <c r="V100" s="326"/>
      <c r="W100" s="326"/>
      <c r="X100" s="326"/>
      <c r="Y100" s="326"/>
      <c r="Z100" s="326"/>
      <c r="AA100" s="326"/>
      <c r="AB100" s="326"/>
      <c r="AC100" s="326"/>
      <c r="AD100" s="326"/>
      <c r="AE100" s="326"/>
      <c r="AF100" s="326"/>
      <c r="AG100" s="326"/>
      <c r="AH100" s="326"/>
      <c r="AI100" s="326"/>
      <c r="AJ100" s="326"/>
      <c r="AK100" s="326"/>
      <c r="AL100" s="326"/>
      <c r="AM100" s="326"/>
      <c r="AN100" s="326"/>
      <c r="AO100" s="327"/>
    </row>
    <row r="101" spans="1:41" s="25" customFormat="1" ht="18.75" customHeight="1" x14ac:dyDescent="0.25">
      <c r="A101" s="299"/>
      <c r="B101" s="302"/>
      <c r="C101" s="39"/>
      <c r="D101" s="40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6"/>
    </row>
    <row r="102" spans="1:41" s="25" customFormat="1" ht="18.75" customHeight="1" thickBot="1" x14ac:dyDescent="0.3">
      <c r="A102" s="300"/>
      <c r="B102" s="303"/>
      <c r="C102" s="43"/>
      <c r="D102" s="44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52"/>
    </row>
    <row r="103" spans="1:41" s="25" customFormat="1" ht="18.75" customHeight="1" x14ac:dyDescent="0.25">
      <c r="A103" s="300"/>
      <c r="B103" s="303"/>
      <c r="C103" s="47"/>
      <c r="D103" s="44"/>
      <c r="E103" s="48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2"/>
    </row>
    <row r="104" spans="1:41" s="25" customFormat="1" ht="18.75" customHeight="1" thickBot="1" x14ac:dyDescent="0.3">
      <c r="A104" s="301"/>
      <c r="B104" s="304"/>
      <c r="C104" s="49"/>
      <c r="D104" s="50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46"/>
    </row>
    <row r="105" spans="1:41" s="25" customFormat="1" ht="18.75" customHeight="1" x14ac:dyDescent="0.25">
      <c r="A105" s="299"/>
      <c r="B105" s="302"/>
      <c r="C105" s="39"/>
      <c r="D105" s="40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6"/>
    </row>
    <row r="106" spans="1:41" s="25" customFormat="1" ht="18.75" customHeight="1" thickBot="1" x14ac:dyDescent="0.3">
      <c r="A106" s="300"/>
      <c r="B106" s="303"/>
      <c r="C106" s="43"/>
      <c r="D106" s="44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52"/>
    </row>
    <row r="107" spans="1:41" s="25" customFormat="1" ht="18.75" customHeight="1" x14ac:dyDescent="0.25">
      <c r="A107" s="300"/>
      <c r="B107" s="303"/>
      <c r="C107" s="47"/>
      <c r="D107" s="44"/>
      <c r="E107" s="41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2"/>
    </row>
    <row r="108" spans="1:41" s="25" customFormat="1" ht="18.75" customHeight="1" thickBot="1" x14ac:dyDescent="0.3">
      <c r="A108" s="301"/>
      <c r="B108" s="304"/>
      <c r="C108" s="49"/>
      <c r="D108" s="50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46"/>
    </row>
    <row r="109" spans="1:41" s="25" customFormat="1" ht="18.75" customHeight="1" x14ac:dyDescent="0.25">
      <c r="A109" s="299"/>
      <c r="B109" s="302"/>
      <c r="C109" s="39"/>
      <c r="D109" s="40"/>
      <c r="E109" s="40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6"/>
    </row>
    <row r="110" spans="1:41" s="25" customFormat="1" ht="18.75" customHeight="1" thickBot="1" x14ac:dyDescent="0.3">
      <c r="A110" s="300"/>
      <c r="B110" s="303"/>
      <c r="C110" s="43"/>
      <c r="D110" s="44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52"/>
    </row>
    <row r="111" spans="1:41" s="25" customFormat="1" ht="18.75" customHeight="1" x14ac:dyDescent="0.25">
      <c r="A111" s="300"/>
      <c r="B111" s="303"/>
      <c r="C111" s="47"/>
      <c r="D111" s="44"/>
      <c r="E111" s="44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2"/>
    </row>
    <row r="112" spans="1:41" s="25" customFormat="1" ht="18.75" customHeight="1" thickBot="1" x14ac:dyDescent="0.3">
      <c r="A112" s="301"/>
      <c r="B112" s="304"/>
      <c r="C112" s="49"/>
      <c r="D112" s="50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46"/>
    </row>
    <row r="113" spans="1:41" s="25" customFormat="1" ht="18.75" customHeight="1" x14ac:dyDescent="0.25">
      <c r="A113" s="299"/>
      <c r="B113" s="302"/>
      <c r="C113" s="39"/>
      <c r="D113" s="40"/>
      <c r="E113" s="40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6"/>
    </row>
    <row r="114" spans="1:41" s="25" customFormat="1" ht="18.75" customHeight="1" thickBot="1" x14ac:dyDescent="0.3">
      <c r="A114" s="300"/>
      <c r="B114" s="303"/>
      <c r="C114" s="43"/>
      <c r="D114" s="44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52"/>
    </row>
    <row r="115" spans="1:41" s="25" customFormat="1" ht="18.75" customHeight="1" x14ac:dyDescent="0.25">
      <c r="A115" s="300"/>
      <c r="B115" s="303"/>
      <c r="C115" s="47"/>
      <c r="D115" s="44"/>
      <c r="E115" s="44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2"/>
    </row>
    <row r="116" spans="1:41" s="25" customFormat="1" ht="18.75" customHeight="1" thickBot="1" x14ac:dyDescent="0.3">
      <c r="A116" s="301"/>
      <c r="B116" s="304"/>
      <c r="C116" s="49"/>
      <c r="D116" s="50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46"/>
    </row>
    <row r="117" spans="1:41" s="25" customFormat="1" ht="18.75" customHeight="1" x14ac:dyDescent="0.25">
      <c r="A117" s="299"/>
      <c r="B117" s="302"/>
      <c r="C117" s="39"/>
      <c r="D117" s="40"/>
      <c r="E117" s="40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6"/>
    </row>
    <row r="118" spans="1:41" s="25" customFormat="1" ht="18.75" customHeight="1" thickBot="1" x14ac:dyDescent="0.3">
      <c r="A118" s="300"/>
      <c r="B118" s="303"/>
      <c r="C118" s="43"/>
      <c r="D118" s="44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52"/>
    </row>
    <row r="119" spans="1:41" s="25" customFormat="1" ht="18.75" customHeight="1" thickBot="1" x14ac:dyDescent="0.3">
      <c r="A119" s="300"/>
      <c r="B119" s="303"/>
      <c r="C119" s="47"/>
      <c r="D119" s="44"/>
      <c r="E119" s="44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66"/>
    </row>
    <row r="120" spans="1:41" s="25" customFormat="1" ht="18.75" customHeight="1" thickBot="1" x14ac:dyDescent="0.3">
      <c r="A120" s="301"/>
      <c r="B120" s="304"/>
      <c r="C120" s="49"/>
      <c r="D120" s="50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42"/>
    </row>
    <row r="121" spans="1:41" s="25" customFormat="1" ht="18.75" customHeight="1" thickBot="1" x14ac:dyDescent="0.3">
      <c r="A121" s="64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46"/>
    </row>
    <row r="122" spans="1:41" s="25" customFormat="1" ht="18.75" customHeight="1" x14ac:dyDescent="0.25">
      <c r="A122" s="299"/>
      <c r="B122" s="302"/>
      <c r="C122" s="39"/>
      <c r="D122" s="40"/>
      <c r="E122" s="40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6"/>
    </row>
    <row r="123" spans="1:41" s="25" customFormat="1" ht="18.75" customHeight="1" thickBot="1" x14ac:dyDescent="0.3">
      <c r="A123" s="300"/>
      <c r="B123" s="303"/>
      <c r="C123" s="43"/>
      <c r="D123" s="44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6"/>
    </row>
    <row r="124" spans="1:41" s="25" customFormat="1" ht="18.75" customHeight="1" x14ac:dyDescent="0.25">
      <c r="A124" s="300"/>
      <c r="B124" s="303"/>
      <c r="C124" s="47"/>
      <c r="D124" s="44"/>
      <c r="E124" s="44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2"/>
    </row>
    <row r="125" spans="1:41" s="25" customFormat="1" ht="18.75" customHeight="1" thickBot="1" x14ac:dyDescent="0.3">
      <c r="A125" s="301"/>
      <c r="B125" s="304"/>
      <c r="C125" s="49"/>
      <c r="D125" s="50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6"/>
    </row>
    <row r="126" spans="1:41" s="25" customFormat="1" ht="18.75" customHeight="1" x14ac:dyDescent="0.25">
      <c r="A126" s="299"/>
      <c r="B126" s="302"/>
      <c r="C126" s="39"/>
      <c r="D126" s="40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6"/>
    </row>
    <row r="127" spans="1:41" s="25" customFormat="1" ht="18.75" customHeight="1" thickBot="1" x14ac:dyDescent="0.3">
      <c r="A127" s="300"/>
      <c r="B127" s="303"/>
      <c r="C127" s="43"/>
      <c r="D127" s="44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6"/>
    </row>
    <row r="128" spans="1:41" s="25" customFormat="1" ht="18.75" customHeight="1" x14ac:dyDescent="0.25">
      <c r="A128" s="300"/>
      <c r="B128" s="303"/>
      <c r="C128" s="47"/>
      <c r="D128" s="44"/>
      <c r="E128" s="41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2"/>
    </row>
    <row r="129" spans="1:41" s="25" customFormat="1" ht="18.75" customHeight="1" thickBot="1" x14ac:dyDescent="0.3">
      <c r="A129" s="301"/>
      <c r="B129" s="304"/>
      <c r="C129" s="49"/>
      <c r="D129" s="50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6"/>
    </row>
    <row r="130" spans="1:41" s="25" customFormat="1" ht="18.75" customHeight="1" x14ac:dyDescent="0.25">
      <c r="A130" s="299"/>
      <c r="B130" s="302"/>
      <c r="C130" s="39"/>
      <c r="D130" s="40"/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6"/>
    </row>
    <row r="131" spans="1:41" s="25" customFormat="1" ht="18.75" customHeight="1" thickBot="1" x14ac:dyDescent="0.3">
      <c r="A131" s="300"/>
      <c r="B131" s="303"/>
      <c r="C131" s="43"/>
      <c r="D131" s="44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6"/>
    </row>
    <row r="132" spans="1:41" s="25" customFormat="1" ht="18.75" customHeight="1" x14ac:dyDescent="0.25">
      <c r="A132" s="300"/>
      <c r="B132" s="303"/>
      <c r="C132" s="47"/>
      <c r="D132" s="44"/>
      <c r="E132" s="4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2"/>
    </row>
    <row r="133" spans="1:41" s="25" customFormat="1" ht="18.75" customHeight="1" thickBot="1" x14ac:dyDescent="0.3">
      <c r="A133" s="301"/>
      <c r="B133" s="304"/>
      <c r="C133" s="49"/>
      <c r="D133" s="50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6"/>
    </row>
    <row r="134" spans="1:41" s="25" customFormat="1" ht="18.75" customHeight="1" x14ac:dyDescent="0.25">
      <c r="A134" s="299"/>
      <c r="B134" s="302"/>
      <c r="C134" s="39"/>
      <c r="D134" s="40"/>
      <c r="E134" s="40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6"/>
    </row>
    <row r="135" spans="1:41" s="25" customFormat="1" ht="18.75" customHeight="1" thickBot="1" x14ac:dyDescent="0.3">
      <c r="A135" s="300"/>
      <c r="B135" s="303"/>
      <c r="C135" s="43"/>
      <c r="D135" s="44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6"/>
    </row>
    <row r="136" spans="1:41" s="25" customFormat="1" ht="18.75" customHeight="1" x14ac:dyDescent="0.25">
      <c r="A136" s="300"/>
      <c r="B136" s="303"/>
      <c r="C136" s="47"/>
      <c r="D136" s="44"/>
      <c r="E136" s="44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2"/>
    </row>
    <row r="137" spans="1:41" s="25" customFormat="1" ht="18.75" customHeight="1" thickBot="1" x14ac:dyDescent="0.3">
      <c r="A137" s="301"/>
      <c r="B137" s="304"/>
      <c r="C137" s="49"/>
      <c r="D137" s="50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6"/>
    </row>
    <row r="138" spans="1:41" s="25" customFormat="1" ht="18.75" customHeight="1" x14ac:dyDescent="0.25">
      <c r="A138" s="299"/>
      <c r="B138" s="302"/>
      <c r="C138" s="39"/>
      <c r="D138" s="40"/>
      <c r="E138" s="40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6"/>
    </row>
    <row r="139" spans="1:41" s="25" customFormat="1" ht="18.75" customHeight="1" thickBot="1" x14ac:dyDescent="0.3">
      <c r="A139" s="300"/>
      <c r="B139" s="303"/>
      <c r="C139" s="43"/>
      <c r="D139" s="44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6"/>
    </row>
    <row r="140" spans="1:41" s="25" customFormat="1" ht="18.75" customHeight="1" x14ac:dyDescent="0.25">
      <c r="A140" s="300"/>
      <c r="B140" s="303"/>
      <c r="C140" s="47"/>
      <c r="D140" s="44"/>
      <c r="E140" s="44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2"/>
    </row>
    <row r="141" spans="1:41" s="25" customFormat="1" ht="18.75" customHeight="1" thickBot="1" x14ac:dyDescent="0.3">
      <c r="A141" s="301"/>
      <c r="B141" s="304"/>
      <c r="C141" s="49"/>
      <c r="D141" s="50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6"/>
    </row>
    <row r="142" spans="1:41" s="25" customFormat="1" ht="18.75" customHeight="1" x14ac:dyDescent="0.25">
      <c r="A142" s="299"/>
      <c r="B142" s="302"/>
      <c r="C142" s="39"/>
      <c r="D142" s="40"/>
      <c r="E142" s="40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6"/>
    </row>
    <row r="143" spans="1:41" s="25" customFormat="1" ht="18.75" customHeight="1" thickBot="1" x14ac:dyDescent="0.3">
      <c r="A143" s="300"/>
      <c r="B143" s="303"/>
      <c r="C143" s="43"/>
      <c r="D143" s="44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52"/>
    </row>
    <row r="144" spans="1:41" s="25" customFormat="1" ht="18.75" customHeight="1" x14ac:dyDescent="0.25">
      <c r="A144" s="300"/>
      <c r="B144" s="303"/>
      <c r="C144" s="47"/>
      <c r="D144" s="44"/>
      <c r="E144" s="44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2"/>
    </row>
    <row r="145" spans="1:41" s="25" customFormat="1" ht="18.75" customHeight="1" thickBot="1" x14ac:dyDescent="0.3">
      <c r="A145" s="301"/>
      <c r="B145" s="304"/>
      <c r="C145" s="49"/>
      <c r="D145" s="50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45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45"/>
    </row>
    <row r="146" spans="1:41" s="25" customFormat="1" ht="18.75" customHeight="1" x14ac:dyDescent="0.25">
      <c r="A146" s="299"/>
      <c r="B146" s="302"/>
      <c r="C146" s="39"/>
      <c r="D146" s="40"/>
      <c r="E146" s="40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6"/>
    </row>
    <row r="147" spans="1:41" s="25" customFormat="1" ht="18.75" customHeight="1" thickBot="1" x14ac:dyDescent="0.3">
      <c r="A147" s="300"/>
      <c r="B147" s="303"/>
      <c r="C147" s="43"/>
      <c r="D147" s="44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</row>
    <row r="148" spans="1:41" s="25" customFormat="1" ht="17.25" customHeight="1" thickBot="1" x14ac:dyDescent="0.3">
      <c r="A148" s="300"/>
      <c r="B148" s="303"/>
      <c r="C148" s="47"/>
      <c r="D148" s="44"/>
      <c r="E148" s="44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66"/>
    </row>
    <row r="149" spans="1:41" s="25" customFormat="1" ht="17.25" customHeight="1" thickBot="1" x14ac:dyDescent="0.3">
      <c r="A149" s="301"/>
      <c r="B149" s="304"/>
      <c r="C149" s="49"/>
      <c r="D149" s="50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2"/>
    </row>
    <row r="150" spans="1:41" s="25" customFormat="1" ht="17.25" customHeight="1" thickBot="1" x14ac:dyDescent="0.3">
      <c r="A150" s="64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46"/>
    </row>
    <row r="151" spans="1:41" s="25" customFormat="1" ht="17.25" customHeight="1" x14ac:dyDescent="0.25">
      <c r="A151" s="299"/>
      <c r="B151" s="302"/>
      <c r="C151" s="39"/>
      <c r="D151" s="40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6"/>
    </row>
    <row r="152" spans="1:41" s="25" customFormat="1" ht="17.25" customHeight="1" thickBot="1" x14ac:dyDescent="0.3">
      <c r="A152" s="300"/>
      <c r="B152" s="303"/>
      <c r="C152" s="43"/>
      <c r="D152" s="44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6"/>
    </row>
    <row r="153" spans="1:41" s="25" customFormat="1" ht="17.25" customHeight="1" x14ac:dyDescent="0.25">
      <c r="A153" s="300"/>
      <c r="B153" s="303"/>
      <c r="C153" s="47"/>
      <c r="D153" s="44"/>
      <c r="E153" s="41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2"/>
    </row>
    <row r="154" spans="1:41" s="25" customFormat="1" ht="17.25" customHeight="1" thickBot="1" x14ac:dyDescent="0.3">
      <c r="A154" s="301"/>
      <c r="B154" s="304"/>
      <c r="C154" s="49"/>
      <c r="D154" s="50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6"/>
    </row>
    <row r="155" spans="1:41" s="25" customFormat="1" ht="17.25" customHeight="1" x14ac:dyDescent="0.25">
      <c r="A155" s="299"/>
      <c r="B155" s="302"/>
      <c r="C155" s="39"/>
      <c r="D155" s="40"/>
      <c r="E155" s="40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6"/>
    </row>
    <row r="156" spans="1:41" s="25" customFormat="1" ht="17.25" customHeight="1" thickBot="1" x14ac:dyDescent="0.3">
      <c r="A156" s="300"/>
      <c r="B156" s="303"/>
      <c r="C156" s="43"/>
      <c r="D156" s="44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6"/>
    </row>
    <row r="157" spans="1:41" s="25" customFormat="1" ht="17.25" customHeight="1" x14ac:dyDescent="0.25">
      <c r="A157" s="300"/>
      <c r="B157" s="303"/>
      <c r="C157" s="47"/>
      <c r="D157" s="44"/>
      <c r="E157" s="44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2"/>
    </row>
    <row r="158" spans="1:41" s="25" customFormat="1" ht="17.25" customHeight="1" thickBot="1" x14ac:dyDescent="0.3">
      <c r="A158" s="301"/>
      <c r="B158" s="304"/>
      <c r="C158" s="49"/>
      <c r="D158" s="50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6"/>
    </row>
    <row r="159" spans="1:41" s="25" customFormat="1" ht="17.25" customHeight="1" x14ac:dyDescent="0.25">
      <c r="A159" s="299"/>
      <c r="B159" s="302"/>
      <c r="C159" s="39"/>
      <c r="D159" s="40"/>
      <c r="E159" s="40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6"/>
    </row>
    <row r="160" spans="1:41" s="25" customFormat="1" ht="17.25" customHeight="1" thickBot="1" x14ac:dyDescent="0.3">
      <c r="A160" s="300"/>
      <c r="B160" s="303"/>
      <c r="C160" s="43"/>
      <c r="D160" s="44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52"/>
    </row>
    <row r="161" spans="1:41" s="25" customFormat="1" ht="17.25" customHeight="1" thickBot="1" x14ac:dyDescent="0.3">
      <c r="A161" s="300"/>
      <c r="B161" s="303"/>
      <c r="C161" s="47"/>
      <c r="D161" s="44"/>
      <c r="E161" s="44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69"/>
    </row>
    <row r="162" spans="1:41" s="25" customFormat="1" ht="17.25" customHeight="1" thickBot="1" x14ac:dyDescent="0.3">
      <c r="A162" s="301"/>
      <c r="B162" s="304"/>
      <c r="C162" s="49"/>
      <c r="D162" s="50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42"/>
    </row>
    <row r="163" spans="1:41" s="25" customFormat="1" ht="17.25" customHeight="1" thickBot="1" x14ac:dyDescent="0.3">
      <c r="A163" s="67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46"/>
    </row>
    <row r="164" spans="1:41" s="25" customFormat="1" ht="17.25" customHeight="1" x14ac:dyDescent="0.25">
      <c r="A164" s="299"/>
      <c r="B164" s="302"/>
      <c r="C164" s="39"/>
      <c r="D164" s="40"/>
      <c r="E164" s="40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6"/>
    </row>
    <row r="165" spans="1:41" s="25" customFormat="1" ht="17.25" customHeight="1" thickBot="1" x14ac:dyDescent="0.3">
      <c r="A165" s="300"/>
      <c r="B165" s="303"/>
      <c r="C165" s="43"/>
      <c r="D165" s="44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6"/>
    </row>
    <row r="166" spans="1:41" s="25" customFormat="1" ht="17.25" customHeight="1" x14ac:dyDescent="0.25">
      <c r="A166" s="300"/>
      <c r="B166" s="303"/>
      <c r="C166" s="47"/>
      <c r="D166" s="44"/>
      <c r="E166" s="4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2"/>
    </row>
    <row r="167" spans="1:41" s="25" customFormat="1" ht="17.25" customHeight="1" thickBot="1" x14ac:dyDescent="0.3">
      <c r="A167" s="301"/>
      <c r="B167" s="304"/>
      <c r="C167" s="49"/>
      <c r="D167" s="50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6"/>
    </row>
    <row r="168" spans="1:41" s="25" customFormat="1" ht="17.25" customHeight="1" x14ac:dyDescent="0.25">
      <c r="A168" s="299"/>
      <c r="B168" s="302"/>
      <c r="C168" s="39"/>
      <c r="D168" s="40"/>
      <c r="E168" s="40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6"/>
    </row>
    <row r="169" spans="1:41" s="25" customFormat="1" ht="17.25" customHeight="1" thickBot="1" x14ac:dyDescent="0.3">
      <c r="A169" s="300"/>
      <c r="B169" s="303"/>
      <c r="C169" s="43"/>
      <c r="D169" s="44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6"/>
    </row>
    <row r="170" spans="1:41" s="25" customFormat="1" ht="17.25" customHeight="1" x14ac:dyDescent="0.25">
      <c r="A170" s="300"/>
      <c r="B170" s="303"/>
      <c r="C170" s="47"/>
      <c r="D170" s="44"/>
      <c r="E170" s="4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2"/>
    </row>
    <row r="171" spans="1:41" s="25" customFormat="1" ht="17.25" customHeight="1" thickBot="1" x14ac:dyDescent="0.3">
      <c r="A171" s="301"/>
      <c r="B171" s="304"/>
      <c r="C171" s="49"/>
      <c r="D171" s="50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6"/>
    </row>
    <row r="172" spans="1:41" s="25" customFormat="1" ht="17.25" customHeight="1" x14ac:dyDescent="0.25">
      <c r="A172" s="299"/>
      <c r="B172" s="302"/>
      <c r="C172" s="39"/>
      <c r="D172" s="40"/>
      <c r="E172" s="40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6"/>
    </row>
    <row r="173" spans="1:41" s="25" customFormat="1" ht="17.25" customHeight="1" thickBot="1" x14ac:dyDescent="0.3">
      <c r="A173" s="300"/>
      <c r="B173" s="303"/>
      <c r="C173" s="43"/>
      <c r="D173" s="44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6"/>
    </row>
    <row r="174" spans="1:41" s="25" customFormat="1" ht="17.25" customHeight="1" x14ac:dyDescent="0.25">
      <c r="A174" s="300"/>
      <c r="B174" s="303"/>
      <c r="C174" s="47"/>
      <c r="D174" s="44"/>
      <c r="E174" s="44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2"/>
    </row>
    <row r="175" spans="1:41" s="25" customFormat="1" ht="17.25" customHeight="1" thickBot="1" x14ac:dyDescent="0.3">
      <c r="A175" s="301"/>
      <c r="B175" s="304"/>
      <c r="C175" s="49"/>
      <c r="D175" s="50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6"/>
    </row>
    <row r="176" spans="1:41" s="25" customFormat="1" ht="17.25" customHeight="1" x14ac:dyDescent="0.25">
      <c r="A176" s="299"/>
      <c r="B176" s="302"/>
      <c r="C176" s="39"/>
      <c r="D176" s="40"/>
      <c r="E176" s="40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6"/>
    </row>
    <row r="177" spans="1:41" s="25" customFormat="1" ht="17.25" customHeight="1" thickBot="1" x14ac:dyDescent="0.3">
      <c r="A177" s="300"/>
      <c r="B177" s="303"/>
      <c r="C177" s="43"/>
      <c r="D177" s="44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6"/>
    </row>
    <row r="178" spans="1:41" s="25" customFormat="1" ht="17.25" customHeight="1" x14ac:dyDescent="0.25">
      <c r="A178" s="300"/>
      <c r="B178" s="303"/>
      <c r="C178" s="47"/>
      <c r="D178" s="44"/>
      <c r="E178" s="44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2"/>
    </row>
    <row r="179" spans="1:41" s="25" customFormat="1" ht="17.25" customHeight="1" thickBot="1" x14ac:dyDescent="0.3">
      <c r="A179" s="301"/>
      <c r="B179" s="304"/>
      <c r="C179" s="49"/>
      <c r="D179" s="50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6"/>
    </row>
    <row r="180" spans="1:41" s="25" customFormat="1" ht="17.25" customHeight="1" x14ac:dyDescent="0.25">
      <c r="A180" s="299"/>
      <c r="B180" s="302"/>
      <c r="C180" s="39"/>
      <c r="D180" s="40"/>
      <c r="E180" s="40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6"/>
    </row>
    <row r="181" spans="1:41" s="25" customFormat="1" ht="17.25" customHeight="1" thickBot="1" x14ac:dyDescent="0.3">
      <c r="A181" s="300"/>
      <c r="B181" s="303"/>
      <c r="C181" s="43"/>
      <c r="D181" s="44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6"/>
    </row>
    <row r="182" spans="1:41" s="25" customFormat="1" ht="17.25" customHeight="1" x14ac:dyDescent="0.25">
      <c r="A182" s="300"/>
      <c r="B182" s="303"/>
      <c r="C182" s="47"/>
      <c r="D182" s="44"/>
      <c r="E182" s="44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2"/>
    </row>
    <row r="183" spans="1:41" s="25" customFormat="1" ht="17.25" customHeight="1" thickBot="1" x14ac:dyDescent="0.3">
      <c r="A183" s="301"/>
      <c r="B183" s="304"/>
      <c r="C183" s="49"/>
      <c r="D183" s="50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6"/>
    </row>
    <row r="184" spans="1:41" s="25" customFormat="1" ht="17.25" customHeight="1" x14ac:dyDescent="0.25">
      <c r="A184" s="299"/>
      <c r="B184" s="302"/>
      <c r="C184" s="39"/>
      <c r="D184" s="40"/>
      <c r="E184" s="40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6"/>
    </row>
    <row r="185" spans="1:41" s="25" customFormat="1" ht="17.25" customHeight="1" thickBot="1" x14ac:dyDescent="0.3">
      <c r="A185" s="300"/>
      <c r="B185" s="303"/>
      <c r="C185" s="43"/>
      <c r="D185" s="44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6"/>
    </row>
    <row r="186" spans="1:41" s="25" customFormat="1" ht="17.25" customHeight="1" x14ac:dyDescent="0.25">
      <c r="A186" s="300"/>
      <c r="B186" s="303"/>
      <c r="C186" s="47"/>
      <c r="D186" s="44"/>
      <c r="E186" s="44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2"/>
    </row>
    <row r="187" spans="1:41" s="25" customFormat="1" ht="17.25" customHeight="1" thickBot="1" x14ac:dyDescent="0.3">
      <c r="A187" s="301"/>
      <c r="B187" s="304"/>
      <c r="C187" s="49"/>
      <c r="D187" s="50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6"/>
    </row>
    <row r="188" spans="1:41" s="25" customFormat="1" ht="17.25" customHeight="1" x14ac:dyDescent="0.25">
      <c r="A188" s="299"/>
      <c r="B188" s="302"/>
      <c r="C188" s="39"/>
      <c r="D188" s="40"/>
      <c r="E188" s="40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6"/>
    </row>
    <row r="189" spans="1:41" s="25" customFormat="1" ht="17.25" customHeight="1" thickBot="1" x14ac:dyDescent="0.3">
      <c r="A189" s="300"/>
      <c r="B189" s="303"/>
      <c r="C189" s="43"/>
      <c r="D189" s="44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52"/>
    </row>
    <row r="190" spans="1:41" s="25" customFormat="1" ht="17.25" customHeight="1" thickBot="1" x14ac:dyDescent="0.3">
      <c r="A190" s="300"/>
      <c r="B190" s="303"/>
      <c r="C190" s="47"/>
      <c r="D190" s="44"/>
      <c r="E190" s="44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69"/>
    </row>
    <row r="191" spans="1:41" s="25" customFormat="1" ht="17.25" customHeight="1" thickBot="1" x14ac:dyDescent="0.3">
      <c r="A191" s="301"/>
      <c r="B191" s="304"/>
      <c r="C191" s="49"/>
      <c r="D191" s="50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42"/>
    </row>
    <row r="192" spans="1:41" s="25" customFormat="1" ht="17.25" customHeight="1" thickBot="1" x14ac:dyDescent="0.3">
      <c r="A192" s="67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46"/>
    </row>
    <row r="193" spans="1:41" s="25" customFormat="1" ht="17.25" customHeight="1" x14ac:dyDescent="0.25">
      <c r="A193" s="299"/>
      <c r="B193" s="302"/>
      <c r="C193" s="39"/>
      <c r="D193" s="40"/>
      <c r="E193" s="40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6"/>
    </row>
    <row r="194" spans="1:41" s="25" customFormat="1" ht="17.25" customHeight="1" thickBot="1" x14ac:dyDescent="0.3">
      <c r="A194" s="300"/>
      <c r="B194" s="303"/>
      <c r="C194" s="43"/>
      <c r="D194" s="44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52"/>
    </row>
    <row r="195" spans="1:41" s="37" customFormat="1" ht="17.25" customHeight="1" thickBot="1" x14ac:dyDescent="0.3">
      <c r="A195" s="300"/>
      <c r="B195" s="303"/>
      <c r="C195" s="47"/>
      <c r="D195" s="44"/>
      <c r="E195" s="44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57"/>
    </row>
    <row r="196" spans="1:41" ht="17.25" customHeight="1" thickBot="1" x14ac:dyDescent="0.3">
      <c r="A196" s="301"/>
      <c r="B196" s="304"/>
      <c r="C196" s="49"/>
      <c r="D196" s="50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</row>
    <row r="197" spans="1:41" ht="17.25" customHeight="1" thickBot="1" x14ac:dyDescent="0.3">
      <c r="A197" s="53"/>
      <c r="B197" s="54"/>
      <c r="C197" s="54"/>
      <c r="D197" s="55"/>
      <c r="E197" s="56">
        <f>E102+E104+E106+E108+E110+E112+E114+E116+E118+E120+E123+E125+E127+E129+E131+E133+E135+E137+E139+E141+E143+E145+E147+E149+E152+E154+E156+E158+E160+E162+E165+E167+E169+E171+E177+E179+E181+E183+E185+E187+E189+E191+E194+E196+E173+E175</f>
        <v>0</v>
      </c>
      <c r="F197" s="57">
        <f t="shared" ref="F197:AN197" si="37">F102+F104+F106+F108+F110+F112+F114+F116+F118+F120+F123+F125+F127+F129+F131+F133+F135+F137+F139+F141+F143+F145+F147+F149+F152+F154+F156+F158+F160+F162+F165+F167+F169+F171+F177+F179+F181+F183+F185+F187+F189+F191+F194+F196+F173+F175</f>
        <v>0</v>
      </c>
      <c r="G197" s="57">
        <f t="shared" si="37"/>
        <v>0</v>
      </c>
      <c r="H197" s="57">
        <f t="shared" si="37"/>
        <v>0</v>
      </c>
      <c r="I197" s="57">
        <f t="shared" si="37"/>
        <v>0</v>
      </c>
      <c r="J197" s="57">
        <f t="shared" si="37"/>
        <v>0</v>
      </c>
      <c r="K197" s="57">
        <f t="shared" si="37"/>
        <v>0</v>
      </c>
      <c r="L197" s="57">
        <f t="shared" si="37"/>
        <v>0</v>
      </c>
      <c r="M197" s="57">
        <f t="shared" si="37"/>
        <v>0</v>
      </c>
      <c r="N197" s="57">
        <f t="shared" si="37"/>
        <v>0</v>
      </c>
      <c r="O197" s="57">
        <f t="shared" si="37"/>
        <v>0</v>
      </c>
      <c r="P197" s="57">
        <f t="shared" si="37"/>
        <v>0</v>
      </c>
      <c r="Q197" s="57">
        <f t="shared" si="37"/>
        <v>0</v>
      </c>
      <c r="R197" s="57">
        <f t="shared" si="37"/>
        <v>0</v>
      </c>
      <c r="S197" s="57">
        <f t="shared" si="37"/>
        <v>0</v>
      </c>
      <c r="T197" s="57">
        <f t="shared" si="37"/>
        <v>0</v>
      </c>
      <c r="U197" s="57">
        <f t="shared" si="37"/>
        <v>0</v>
      </c>
      <c r="V197" s="57">
        <f t="shared" si="37"/>
        <v>0</v>
      </c>
      <c r="W197" s="57">
        <f t="shared" si="37"/>
        <v>0</v>
      </c>
      <c r="X197" s="57">
        <f t="shared" si="37"/>
        <v>0</v>
      </c>
      <c r="Y197" s="57">
        <f t="shared" si="37"/>
        <v>0</v>
      </c>
      <c r="Z197" s="57">
        <f t="shared" si="37"/>
        <v>0</v>
      </c>
      <c r="AA197" s="57">
        <f t="shared" si="37"/>
        <v>0</v>
      </c>
      <c r="AB197" s="57">
        <f t="shared" si="37"/>
        <v>0</v>
      </c>
      <c r="AC197" s="57">
        <f t="shared" si="37"/>
        <v>0</v>
      </c>
      <c r="AD197" s="57">
        <f t="shared" si="37"/>
        <v>0</v>
      </c>
      <c r="AE197" s="57">
        <f t="shared" si="37"/>
        <v>0</v>
      </c>
      <c r="AF197" s="57">
        <f t="shared" si="37"/>
        <v>0</v>
      </c>
      <c r="AG197" s="57">
        <f t="shared" si="37"/>
        <v>0</v>
      </c>
      <c r="AH197" s="57">
        <f t="shared" si="37"/>
        <v>0</v>
      </c>
      <c r="AI197" s="57">
        <f t="shared" si="37"/>
        <v>0</v>
      </c>
      <c r="AJ197" s="57">
        <f t="shared" si="37"/>
        <v>0</v>
      </c>
      <c r="AK197" s="57">
        <f t="shared" si="37"/>
        <v>0</v>
      </c>
      <c r="AL197" s="57">
        <f t="shared" si="37"/>
        <v>0</v>
      </c>
      <c r="AM197" s="57">
        <f t="shared" si="37"/>
        <v>0</v>
      </c>
      <c r="AN197" s="57">
        <f t="shared" si="37"/>
        <v>0</v>
      </c>
    </row>
  </sheetData>
  <mergeCells count="124">
    <mergeCell ref="A193:A196"/>
    <mergeCell ref="B193:B196"/>
    <mergeCell ref="A180:A183"/>
    <mergeCell ref="B180:B183"/>
    <mergeCell ref="A184:A187"/>
    <mergeCell ref="B184:B187"/>
    <mergeCell ref="A188:A191"/>
    <mergeCell ref="B188:B191"/>
    <mergeCell ref="A168:A171"/>
    <mergeCell ref="B168:B171"/>
    <mergeCell ref="A172:A175"/>
    <mergeCell ref="B172:B175"/>
    <mergeCell ref="A176:A179"/>
    <mergeCell ref="B176:B179"/>
    <mergeCell ref="A155:A158"/>
    <mergeCell ref="B155:B158"/>
    <mergeCell ref="A159:A162"/>
    <mergeCell ref="B159:B162"/>
    <mergeCell ref="A164:A167"/>
    <mergeCell ref="B164:B167"/>
    <mergeCell ref="A142:A145"/>
    <mergeCell ref="B142:B145"/>
    <mergeCell ref="A146:A149"/>
    <mergeCell ref="B146:B149"/>
    <mergeCell ref="A151:A154"/>
    <mergeCell ref="B151:B154"/>
    <mergeCell ref="A130:A133"/>
    <mergeCell ref="B130:B133"/>
    <mergeCell ref="A134:A137"/>
    <mergeCell ref="B134:B137"/>
    <mergeCell ref="A138:A141"/>
    <mergeCell ref="B138:B141"/>
    <mergeCell ref="A117:A120"/>
    <mergeCell ref="B117:B120"/>
    <mergeCell ref="A122:A125"/>
    <mergeCell ref="B122:B125"/>
    <mergeCell ref="A126:A129"/>
    <mergeCell ref="B126:B129"/>
    <mergeCell ref="A105:A108"/>
    <mergeCell ref="B105:B108"/>
    <mergeCell ref="A109:A112"/>
    <mergeCell ref="B109:B112"/>
    <mergeCell ref="A113:A116"/>
    <mergeCell ref="B113:B116"/>
    <mergeCell ref="AB99:AC99"/>
    <mergeCell ref="AG99:AH99"/>
    <mergeCell ref="AI99:AJ99"/>
    <mergeCell ref="B100:AO100"/>
    <mergeCell ref="A101:A104"/>
    <mergeCell ref="B101:B104"/>
    <mergeCell ref="G99:H99"/>
    <mergeCell ref="N99:O99"/>
    <mergeCell ref="P99:R99"/>
    <mergeCell ref="T99:U99"/>
    <mergeCell ref="V99:W99"/>
    <mergeCell ref="Z99:AA99"/>
    <mergeCell ref="A88:A91"/>
    <mergeCell ref="B88:B91"/>
    <mergeCell ref="A92:A95"/>
    <mergeCell ref="B92:B95"/>
    <mergeCell ref="C99:D99"/>
    <mergeCell ref="E99:F99"/>
    <mergeCell ref="A75:A78"/>
    <mergeCell ref="B75:B78"/>
    <mergeCell ref="A79:AO79"/>
    <mergeCell ref="A80:A83"/>
    <mergeCell ref="B80:B83"/>
    <mergeCell ref="A84:A87"/>
    <mergeCell ref="B84:B87"/>
    <mergeCell ref="AM99:AN99"/>
    <mergeCell ref="A67:A70"/>
    <mergeCell ref="B67:B70"/>
    <mergeCell ref="A71:A74"/>
    <mergeCell ref="B71:B74"/>
    <mergeCell ref="A50:AO50"/>
    <mergeCell ref="A51:A54"/>
    <mergeCell ref="B51:B54"/>
    <mergeCell ref="A55:A58"/>
    <mergeCell ref="B55:B58"/>
    <mergeCell ref="A59:A62"/>
    <mergeCell ref="B59:B62"/>
    <mergeCell ref="A13:A16"/>
    <mergeCell ref="B13:B16"/>
    <mergeCell ref="A17:A20"/>
    <mergeCell ref="B17:B20"/>
    <mergeCell ref="A21:A24"/>
    <mergeCell ref="B21:B24"/>
    <mergeCell ref="AH4:AI4"/>
    <mergeCell ref="A63:A66"/>
    <mergeCell ref="B63:B66"/>
    <mergeCell ref="A38:A41"/>
    <mergeCell ref="B38:B41"/>
    <mergeCell ref="A42:A45"/>
    <mergeCell ref="B42:B45"/>
    <mergeCell ref="A46:A49"/>
    <mergeCell ref="B46:B49"/>
    <mergeCell ref="A25:A28"/>
    <mergeCell ref="B25:B28"/>
    <mergeCell ref="A29:AO29"/>
    <mergeCell ref="A30:A33"/>
    <mergeCell ref="B30:B33"/>
    <mergeCell ref="A34:A37"/>
    <mergeCell ref="B34:B37"/>
    <mergeCell ref="AN4:AO4"/>
    <mergeCell ref="A5:AO5"/>
    <mergeCell ref="A8:AO8"/>
    <mergeCell ref="A9:A12"/>
    <mergeCell ref="B9:B12"/>
    <mergeCell ref="B3:B4"/>
    <mergeCell ref="AA3:AB3"/>
    <mergeCell ref="AC3:AD4"/>
    <mergeCell ref="AH3:AI3"/>
    <mergeCell ref="AJ3:AK4"/>
    <mergeCell ref="AN3:AO3"/>
    <mergeCell ref="H4:I4"/>
    <mergeCell ref="O4:P4"/>
    <mergeCell ref="Q4:S4"/>
    <mergeCell ref="U4:V4"/>
    <mergeCell ref="AA4:AB4"/>
    <mergeCell ref="H3:I3"/>
    <mergeCell ref="O3:P3"/>
    <mergeCell ref="Q3:S3"/>
    <mergeCell ref="U3:V3"/>
    <mergeCell ref="W3:X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7"/>
  <sheetViews>
    <sheetView topLeftCell="D67" zoomScale="62" zoomScaleNormal="62" workbookViewId="0">
      <selection activeCell="AK80" sqref="AK80"/>
    </sheetView>
  </sheetViews>
  <sheetFormatPr defaultColWidth="5.85546875" defaultRowHeight="15.75" x14ac:dyDescent="0.25"/>
  <cols>
    <col min="1" max="1" width="5.85546875" style="23"/>
    <col min="2" max="2" width="30.85546875" style="36" customWidth="1"/>
    <col min="3" max="3" width="11.42578125" style="23" customWidth="1"/>
    <col min="4" max="4" width="9.5703125" style="23" customWidth="1"/>
    <col min="5" max="5" width="8.140625" style="23" customWidth="1"/>
    <col min="6" max="11" width="9.28515625" style="23" customWidth="1"/>
    <col min="12" max="13" width="9.28515625" style="24" customWidth="1"/>
    <col min="14" max="14" width="6.28515625" style="24" customWidth="1"/>
    <col min="15" max="15" width="9.28515625" style="24" customWidth="1"/>
    <col min="16" max="16" width="6.140625" style="24" customWidth="1"/>
    <col min="17" max="21" width="9.28515625" style="24" customWidth="1"/>
    <col min="22" max="41" width="9.28515625" style="23" customWidth="1"/>
    <col min="42" max="16384" width="5.85546875" style="23"/>
  </cols>
  <sheetData>
    <row r="1" spans="1:42" ht="26.25" customHeight="1" x14ac:dyDescent="0.25">
      <c r="B1" s="36" t="s">
        <v>47</v>
      </c>
      <c r="C1" s="23" t="s">
        <v>48</v>
      </c>
    </row>
    <row r="2" spans="1:42" ht="25.5" customHeight="1" thickBot="1" x14ac:dyDescent="0.3"/>
    <row r="3" spans="1:42" ht="39" customHeight="1" thickBot="1" x14ac:dyDescent="0.3">
      <c r="B3" s="336" t="s">
        <v>28</v>
      </c>
      <c r="C3" s="61" t="s">
        <v>52</v>
      </c>
      <c r="D3" s="62"/>
      <c r="E3" s="83"/>
      <c r="F3" s="58" t="s">
        <v>54</v>
      </c>
      <c r="G3" s="8"/>
      <c r="H3" s="320">
        <v>100</v>
      </c>
      <c r="I3" s="321"/>
      <c r="J3" s="61" t="s">
        <v>53</v>
      </c>
      <c r="K3" s="62"/>
      <c r="L3" s="83"/>
      <c r="M3" s="58" t="s">
        <v>54</v>
      </c>
      <c r="N3" s="8"/>
      <c r="O3" s="320"/>
      <c r="P3" s="321"/>
      <c r="Q3" s="322" t="s">
        <v>56</v>
      </c>
      <c r="R3" s="323"/>
      <c r="S3" s="324"/>
      <c r="T3" s="58" t="s">
        <v>54</v>
      </c>
      <c r="U3" s="320">
        <v>1</v>
      </c>
      <c r="V3" s="321"/>
      <c r="W3" s="342" t="s">
        <v>30</v>
      </c>
      <c r="X3" s="343"/>
      <c r="Y3" s="58" t="s">
        <v>54</v>
      </c>
      <c r="Z3" s="8"/>
      <c r="AA3" s="320">
        <v>1</v>
      </c>
      <c r="AB3" s="325"/>
      <c r="AC3" s="341"/>
      <c r="AD3" s="341"/>
      <c r="AE3" s="70"/>
      <c r="AF3" s="70"/>
      <c r="AG3" s="70"/>
      <c r="AH3" s="340"/>
      <c r="AI3" s="340"/>
      <c r="AJ3" s="341"/>
      <c r="AK3" s="341"/>
      <c r="AL3" s="70"/>
      <c r="AM3" s="70"/>
      <c r="AN3" s="340"/>
      <c r="AO3" s="340"/>
      <c r="AP3" s="71"/>
    </row>
    <row r="4" spans="1:42" ht="21.75" customHeight="1" thickBot="1" x14ac:dyDescent="0.3">
      <c r="B4" s="337"/>
      <c r="C4" s="60" t="s">
        <v>59</v>
      </c>
      <c r="D4" s="59"/>
      <c r="E4" s="38"/>
      <c r="F4" s="9" t="s">
        <v>55</v>
      </c>
      <c r="G4" s="10"/>
      <c r="H4" s="320">
        <v>1</v>
      </c>
      <c r="I4" s="321"/>
      <c r="J4" s="60" t="s">
        <v>60</v>
      </c>
      <c r="K4" s="59"/>
      <c r="L4" s="38"/>
      <c r="M4" s="9" t="s">
        <v>55</v>
      </c>
      <c r="N4" s="10"/>
      <c r="O4" s="320">
        <v>1</v>
      </c>
      <c r="P4" s="321"/>
      <c r="Q4" s="322" t="s">
        <v>57</v>
      </c>
      <c r="R4" s="323"/>
      <c r="S4" s="324"/>
      <c r="T4" s="9" t="s">
        <v>55</v>
      </c>
      <c r="U4" s="320">
        <v>1</v>
      </c>
      <c r="V4" s="321"/>
      <c r="W4" s="344"/>
      <c r="X4" s="345"/>
      <c r="Y4" s="9" t="s">
        <v>55</v>
      </c>
      <c r="Z4" s="10"/>
      <c r="AA4" s="320">
        <v>1</v>
      </c>
      <c r="AB4" s="325"/>
      <c r="AC4" s="341"/>
      <c r="AD4" s="341"/>
      <c r="AE4" s="72"/>
      <c r="AF4" s="72"/>
      <c r="AG4" s="72"/>
      <c r="AH4" s="340"/>
      <c r="AI4" s="340"/>
      <c r="AJ4" s="341"/>
      <c r="AK4" s="341"/>
      <c r="AL4" s="72"/>
      <c r="AM4" s="72"/>
      <c r="AN4" s="340"/>
      <c r="AO4" s="340"/>
      <c r="AP4" s="71"/>
    </row>
    <row r="5" spans="1:42" s="25" customFormat="1" ht="20.25" customHeight="1" thickBot="1" x14ac:dyDescent="0.3">
      <c r="A5" s="317" t="s">
        <v>0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9"/>
    </row>
    <row r="6" spans="1:42" s="34" customFormat="1" ht="85.5" customHeight="1" thickBot="1" x14ac:dyDescent="0.3">
      <c r="A6" s="27" t="s">
        <v>1</v>
      </c>
      <c r="B6" s="28" t="s">
        <v>2</v>
      </c>
      <c r="C6" s="29" t="s">
        <v>26</v>
      </c>
      <c r="D6" s="29" t="s">
        <v>46</v>
      </c>
      <c r="E6" s="29" t="s">
        <v>32</v>
      </c>
      <c r="F6" s="29" t="s">
        <v>3</v>
      </c>
      <c r="G6" s="29" t="s">
        <v>4</v>
      </c>
      <c r="H6" s="29" t="s">
        <v>5</v>
      </c>
      <c r="I6" s="29" t="s">
        <v>201</v>
      </c>
      <c r="J6" s="29" t="s">
        <v>204</v>
      </c>
      <c r="K6" s="29" t="s">
        <v>6</v>
      </c>
      <c r="L6" s="30" t="s">
        <v>37</v>
      </c>
      <c r="M6" s="30" t="s">
        <v>202</v>
      </c>
      <c r="N6" s="30" t="s">
        <v>40</v>
      </c>
      <c r="O6" s="30" t="s">
        <v>34</v>
      </c>
      <c r="P6" s="30" t="s">
        <v>36</v>
      </c>
      <c r="Q6" s="30" t="s">
        <v>35</v>
      </c>
      <c r="R6" s="30" t="s">
        <v>38</v>
      </c>
      <c r="S6" s="30" t="s">
        <v>7</v>
      </c>
      <c r="T6" s="30" t="s">
        <v>44</v>
      </c>
      <c r="U6" s="30" t="s">
        <v>45</v>
      </c>
      <c r="V6" s="29" t="s">
        <v>8</v>
      </c>
      <c r="W6" s="31" t="s">
        <v>9</v>
      </c>
      <c r="X6" s="32" t="s">
        <v>10</v>
      </c>
      <c r="Y6" s="32" t="s">
        <v>11</v>
      </c>
      <c r="Z6" s="33" t="s">
        <v>12</v>
      </c>
      <c r="AA6" s="29" t="s">
        <v>43</v>
      </c>
      <c r="AB6" s="29" t="s">
        <v>205</v>
      </c>
      <c r="AC6" s="29" t="s">
        <v>39</v>
      </c>
      <c r="AD6" s="29" t="s">
        <v>13</v>
      </c>
      <c r="AE6" s="29" t="s">
        <v>14</v>
      </c>
      <c r="AF6" s="29" t="s">
        <v>15</v>
      </c>
      <c r="AG6" s="29" t="s">
        <v>33</v>
      </c>
      <c r="AH6" s="29" t="s">
        <v>99</v>
      </c>
      <c r="AI6" s="29" t="s">
        <v>17</v>
      </c>
      <c r="AJ6" s="29" t="s">
        <v>18</v>
      </c>
      <c r="AK6" s="29" t="s">
        <v>19</v>
      </c>
      <c r="AL6" s="29" t="s">
        <v>20</v>
      </c>
      <c r="AM6" s="29" t="s">
        <v>21</v>
      </c>
      <c r="AN6" s="31" t="s">
        <v>206</v>
      </c>
      <c r="AO6" s="29" t="s">
        <v>203</v>
      </c>
    </row>
    <row r="7" spans="1:42" s="25" customFormat="1" ht="18.75" customHeight="1" thickBot="1" x14ac:dyDescent="0.3">
      <c r="A7" s="22">
        <v>1</v>
      </c>
      <c r="B7" s="35">
        <v>2</v>
      </c>
      <c r="C7" s="12">
        <f>B7+1</f>
        <v>3</v>
      </c>
      <c r="D7" s="12">
        <f t="shared" ref="D7:AB7" si="0">C7+1</f>
        <v>4</v>
      </c>
      <c r="E7" s="12">
        <f t="shared" si="0"/>
        <v>5</v>
      </c>
      <c r="F7" s="12">
        <f t="shared" si="0"/>
        <v>6</v>
      </c>
      <c r="G7" s="12">
        <f t="shared" si="0"/>
        <v>7</v>
      </c>
      <c r="H7" s="12">
        <f t="shared" si="0"/>
        <v>8</v>
      </c>
      <c r="I7" s="12">
        <f t="shared" si="0"/>
        <v>9</v>
      </c>
      <c r="J7" s="12">
        <f t="shared" si="0"/>
        <v>10</v>
      </c>
      <c r="K7" s="12">
        <f t="shared" si="0"/>
        <v>11</v>
      </c>
      <c r="L7" s="13">
        <f t="shared" si="0"/>
        <v>12</v>
      </c>
      <c r="M7" s="13">
        <f t="shared" si="0"/>
        <v>13</v>
      </c>
      <c r="N7" s="13">
        <f t="shared" si="0"/>
        <v>14</v>
      </c>
      <c r="O7" s="13">
        <f t="shared" si="0"/>
        <v>15</v>
      </c>
      <c r="P7" s="13">
        <f t="shared" si="0"/>
        <v>16</v>
      </c>
      <c r="Q7" s="13">
        <f t="shared" si="0"/>
        <v>17</v>
      </c>
      <c r="R7" s="13">
        <f t="shared" si="0"/>
        <v>18</v>
      </c>
      <c r="S7" s="13">
        <f t="shared" si="0"/>
        <v>19</v>
      </c>
      <c r="T7" s="13">
        <f t="shared" si="0"/>
        <v>20</v>
      </c>
      <c r="U7" s="13">
        <f t="shared" si="0"/>
        <v>21</v>
      </c>
      <c r="V7" s="13">
        <f t="shared" si="0"/>
        <v>22</v>
      </c>
      <c r="W7" s="13">
        <f t="shared" si="0"/>
        <v>23</v>
      </c>
      <c r="X7" s="13">
        <f t="shared" si="0"/>
        <v>24</v>
      </c>
      <c r="Y7" s="13">
        <f t="shared" si="0"/>
        <v>25</v>
      </c>
      <c r="Z7" s="13">
        <f t="shared" si="0"/>
        <v>26</v>
      </c>
      <c r="AA7" s="13">
        <f t="shared" si="0"/>
        <v>27</v>
      </c>
      <c r="AB7" s="13">
        <f t="shared" si="0"/>
        <v>28</v>
      </c>
      <c r="AC7" s="13">
        <f>AB7+1</f>
        <v>29</v>
      </c>
      <c r="AD7" s="13">
        <f t="shared" ref="AD7:AO7" si="1">AC7+1</f>
        <v>30</v>
      </c>
      <c r="AE7" s="13">
        <f t="shared" si="1"/>
        <v>31</v>
      </c>
      <c r="AF7" s="13">
        <f t="shared" si="1"/>
        <v>32</v>
      </c>
      <c r="AG7" s="13">
        <f t="shared" si="1"/>
        <v>33</v>
      </c>
      <c r="AH7" s="13">
        <f t="shared" si="1"/>
        <v>34</v>
      </c>
      <c r="AI7" s="13">
        <f t="shared" si="1"/>
        <v>35</v>
      </c>
      <c r="AJ7" s="13">
        <f t="shared" si="1"/>
        <v>36</v>
      </c>
      <c r="AK7" s="13">
        <f t="shared" si="1"/>
        <v>37</v>
      </c>
      <c r="AL7" s="13">
        <f t="shared" si="1"/>
        <v>38</v>
      </c>
      <c r="AM7" s="13">
        <f t="shared" si="1"/>
        <v>39</v>
      </c>
      <c r="AN7" s="13">
        <f t="shared" si="1"/>
        <v>40</v>
      </c>
      <c r="AO7" s="13">
        <f t="shared" si="1"/>
        <v>41</v>
      </c>
    </row>
    <row r="8" spans="1:42" s="26" customFormat="1" ht="18.75" customHeight="1" thickBot="1" x14ac:dyDescent="0.3">
      <c r="A8" s="317" t="s">
        <v>49</v>
      </c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9"/>
    </row>
    <row r="9" spans="1:42" s="101" customFormat="1" ht="18.75" customHeight="1" x14ac:dyDescent="0.25">
      <c r="A9" s="305"/>
      <c r="B9" s="308" t="s">
        <v>107</v>
      </c>
      <c r="C9" s="97" t="s">
        <v>63</v>
      </c>
      <c r="D9" s="98" t="s">
        <v>54</v>
      </c>
      <c r="E9" s="99">
        <v>85</v>
      </c>
      <c r="F9" s="99"/>
      <c r="G9" s="99"/>
      <c r="H9" s="99"/>
      <c r="I9" s="99">
        <v>44</v>
      </c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>
        <v>6</v>
      </c>
      <c r="X9" s="99"/>
      <c r="Y9" s="99"/>
      <c r="Z9" s="99"/>
      <c r="AA9" s="99"/>
      <c r="AB9" s="99"/>
      <c r="AC9" s="99"/>
      <c r="AD9" s="99"/>
      <c r="AE9" s="99"/>
      <c r="AF9" s="99">
        <v>85</v>
      </c>
      <c r="AG9" s="99"/>
      <c r="AH9" s="99"/>
      <c r="AI9" s="99"/>
      <c r="AJ9" s="99"/>
      <c r="AK9" s="99">
        <v>5</v>
      </c>
      <c r="AL9" s="99"/>
      <c r="AM9" s="99"/>
      <c r="AN9" s="99"/>
      <c r="AO9" s="100"/>
    </row>
    <row r="10" spans="1:42" s="101" customFormat="1" ht="18.75" customHeight="1" x14ac:dyDescent="0.25">
      <c r="A10" s="306"/>
      <c r="B10" s="309"/>
      <c r="C10" s="102"/>
      <c r="D10" s="103"/>
      <c r="E10" s="104">
        <f>E9*$H$3/1000</f>
        <v>8.5</v>
      </c>
      <c r="F10" s="104">
        <f t="shared" ref="F10:AO10" si="2">F9*$H$3/1000</f>
        <v>0</v>
      </c>
      <c r="G10" s="104">
        <f t="shared" si="2"/>
        <v>0</v>
      </c>
      <c r="H10" s="104">
        <f t="shared" si="2"/>
        <v>0</v>
      </c>
      <c r="I10" s="104">
        <f t="shared" si="2"/>
        <v>4.4000000000000004</v>
      </c>
      <c r="J10" s="104">
        <f t="shared" si="2"/>
        <v>0</v>
      </c>
      <c r="K10" s="104">
        <f t="shared" si="2"/>
        <v>0</v>
      </c>
      <c r="L10" s="104">
        <f t="shared" si="2"/>
        <v>0</v>
      </c>
      <c r="M10" s="104">
        <f t="shared" si="2"/>
        <v>0</v>
      </c>
      <c r="N10" s="104">
        <f t="shared" si="2"/>
        <v>0</v>
      </c>
      <c r="O10" s="104">
        <f t="shared" si="2"/>
        <v>0</v>
      </c>
      <c r="P10" s="104">
        <f t="shared" si="2"/>
        <v>0</v>
      </c>
      <c r="Q10" s="104">
        <f t="shared" si="2"/>
        <v>0</v>
      </c>
      <c r="R10" s="104">
        <f t="shared" si="2"/>
        <v>0</v>
      </c>
      <c r="S10" s="104">
        <f t="shared" si="2"/>
        <v>0</v>
      </c>
      <c r="T10" s="104">
        <f t="shared" si="2"/>
        <v>0</v>
      </c>
      <c r="U10" s="104">
        <f t="shared" si="2"/>
        <v>0</v>
      </c>
      <c r="V10" s="104">
        <f t="shared" si="2"/>
        <v>0</v>
      </c>
      <c r="W10" s="104">
        <f t="shared" si="2"/>
        <v>0.6</v>
      </c>
      <c r="X10" s="104">
        <f t="shared" si="2"/>
        <v>0</v>
      </c>
      <c r="Y10" s="104">
        <f t="shared" si="2"/>
        <v>0</v>
      </c>
      <c r="Z10" s="104">
        <f t="shared" si="2"/>
        <v>0</v>
      </c>
      <c r="AA10" s="104">
        <f t="shared" si="2"/>
        <v>0</v>
      </c>
      <c r="AB10" s="104">
        <f t="shared" si="2"/>
        <v>0</v>
      </c>
      <c r="AC10" s="104">
        <f t="shared" si="2"/>
        <v>0</v>
      </c>
      <c r="AD10" s="104">
        <f t="shared" si="2"/>
        <v>0</v>
      </c>
      <c r="AE10" s="104">
        <f t="shared" si="2"/>
        <v>0</v>
      </c>
      <c r="AF10" s="104">
        <f t="shared" si="2"/>
        <v>8.5</v>
      </c>
      <c r="AG10" s="104">
        <f t="shared" si="2"/>
        <v>0</v>
      </c>
      <c r="AH10" s="104">
        <f t="shared" si="2"/>
        <v>0</v>
      </c>
      <c r="AI10" s="104">
        <f t="shared" si="2"/>
        <v>0</v>
      </c>
      <c r="AJ10" s="104">
        <f t="shared" si="2"/>
        <v>0</v>
      </c>
      <c r="AK10" s="104">
        <f t="shared" si="2"/>
        <v>0.5</v>
      </c>
      <c r="AL10" s="104">
        <f t="shared" si="2"/>
        <v>0</v>
      </c>
      <c r="AM10" s="104">
        <f t="shared" si="2"/>
        <v>0</v>
      </c>
      <c r="AN10" s="104">
        <f t="shared" si="2"/>
        <v>0</v>
      </c>
      <c r="AO10" s="104">
        <f t="shared" si="2"/>
        <v>0</v>
      </c>
    </row>
    <row r="11" spans="1:42" s="101" customFormat="1" ht="18.75" customHeight="1" x14ac:dyDescent="0.25">
      <c r="A11" s="306"/>
      <c r="B11" s="309"/>
      <c r="C11" s="105" t="s">
        <v>64</v>
      </c>
      <c r="D11" s="103" t="s">
        <v>58</v>
      </c>
      <c r="E11" s="109">
        <v>100</v>
      </c>
      <c r="F11" s="104"/>
      <c r="G11" s="104"/>
      <c r="H11" s="104"/>
      <c r="I11" s="104">
        <v>18</v>
      </c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>
        <v>7.5</v>
      </c>
      <c r="X11" s="104"/>
      <c r="Y11" s="104"/>
      <c r="Z11" s="104"/>
      <c r="AA11" s="104"/>
      <c r="AB11" s="104"/>
      <c r="AC11" s="104"/>
      <c r="AD11" s="104"/>
      <c r="AE11" s="104"/>
      <c r="AF11" s="104">
        <v>100</v>
      </c>
      <c r="AG11" s="104"/>
      <c r="AH11" s="104"/>
      <c r="AI11" s="104"/>
      <c r="AJ11" s="104"/>
      <c r="AK11" s="104">
        <v>5</v>
      </c>
      <c r="AL11" s="104"/>
      <c r="AM11" s="104"/>
      <c r="AN11" s="104"/>
      <c r="AO11" s="106"/>
    </row>
    <row r="12" spans="1:42" s="101" customFormat="1" ht="18.75" customHeight="1" thickBot="1" x14ac:dyDescent="0.3">
      <c r="A12" s="307"/>
      <c r="B12" s="310"/>
      <c r="C12" s="107"/>
      <c r="D12" s="108"/>
      <c r="E12" s="110">
        <f>E11*$H$4/1000</f>
        <v>0.1</v>
      </c>
      <c r="F12" s="110">
        <f t="shared" ref="F12:AO12" si="3">F11*$H$4/1000</f>
        <v>0</v>
      </c>
      <c r="G12" s="110">
        <f t="shared" si="3"/>
        <v>0</v>
      </c>
      <c r="H12" s="110">
        <f t="shared" si="3"/>
        <v>0</v>
      </c>
      <c r="I12" s="110">
        <f t="shared" si="3"/>
        <v>1.7999999999999999E-2</v>
      </c>
      <c r="J12" s="110">
        <f t="shared" si="3"/>
        <v>0</v>
      </c>
      <c r="K12" s="110">
        <f t="shared" si="3"/>
        <v>0</v>
      </c>
      <c r="L12" s="110">
        <f t="shared" si="3"/>
        <v>0</v>
      </c>
      <c r="M12" s="110">
        <f t="shared" si="3"/>
        <v>0</v>
      </c>
      <c r="N12" s="110">
        <f t="shared" si="3"/>
        <v>0</v>
      </c>
      <c r="O12" s="110">
        <f t="shared" si="3"/>
        <v>0</v>
      </c>
      <c r="P12" s="110">
        <f t="shared" si="3"/>
        <v>0</v>
      </c>
      <c r="Q12" s="110">
        <f t="shared" si="3"/>
        <v>0</v>
      </c>
      <c r="R12" s="110">
        <f t="shared" si="3"/>
        <v>0</v>
      </c>
      <c r="S12" s="110">
        <f t="shared" si="3"/>
        <v>0</v>
      </c>
      <c r="T12" s="110">
        <f t="shared" si="3"/>
        <v>0</v>
      </c>
      <c r="U12" s="110">
        <f t="shared" si="3"/>
        <v>0</v>
      </c>
      <c r="V12" s="110">
        <f t="shared" si="3"/>
        <v>0</v>
      </c>
      <c r="W12" s="110">
        <f t="shared" si="3"/>
        <v>7.4999999999999997E-3</v>
      </c>
      <c r="X12" s="110">
        <f t="shared" si="3"/>
        <v>0</v>
      </c>
      <c r="Y12" s="110">
        <f t="shared" si="3"/>
        <v>0</v>
      </c>
      <c r="Z12" s="110">
        <f t="shared" si="3"/>
        <v>0</v>
      </c>
      <c r="AA12" s="110">
        <f t="shared" si="3"/>
        <v>0</v>
      </c>
      <c r="AB12" s="110">
        <f t="shared" si="3"/>
        <v>0</v>
      </c>
      <c r="AC12" s="110">
        <f t="shared" si="3"/>
        <v>0</v>
      </c>
      <c r="AD12" s="110">
        <f t="shared" si="3"/>
        <v>0</v>
      </c>
      <c r="AE12" s="110">
        <f t="shared" si="3"/>
        <v>0</v>
      </c>
      <c r="AF12" s="110">
        <f t="shared" si="3"/>
        <v>0.1</v>
      </c>
      <c r="AG12" s="110">
        <f t="shared" si="3"/>
        <v>0</v>
      </c>
      <c r="AH12" s="110">
        <f t="shared" si="3"/>
        <v>0</v>
      </c>
      <c r="AI12" s="110">
        <f t="shared" si="3"/>
        <v>0</v>
      </c>
      <c r="AJ12" s="110">
        <f t="shared" si="3"/>
        <v>0</v>
      </c>
      <c r="AK12" s="110">
        <f t="shared" si="3"/>
        <v>5.0000000000000001E-3</v>
      </c>
      <c r="AL12" s="110">
        <f t="shared" si="3"/>
        <v>0</v>
      </c>
      <c r="AM12" s="110">
        <f t="shared" si="3"/>
        <v>0</v>
      </c>
      <c r="AN12" s="110">
        <f t="shared" si="3"/>
        <v>0</v>
      </c>
      <c r="AO12" s="110">
        <f t="shared" si="3"/>
        <v>0</v>
      </c>
    </row>
    <row r="13" spans="1:42" s="25" customFormat="1" ht="18.75" customHeight="1" x14ac:dyDescent="0.25">
      <c r="A13" s="311"/>
      <c r="B13" s="314" t="s">
        <v>65</v>
      </c>
      <c r="C13" s="6">
        <v>15</v>
      </c>
      <c r="D13" s="14" t="s">
        <v>54</v>
      </c>
      <c r="E13" s="3"/>
      <c r="F13" s="3"/>
      <c r="G13" s="3"/>
      <c r="H13" s="3"/>
      <c r="I13" s="3"/>
      <c r="J13" s="3"/>
      <c r="K13" s="3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>
        <v>15</v>
      </c>
      <c r="AK13" s="3"/>
      <c r="AL13" s="3"/>
      <c r="AM13" s="3"/>
      <c r="AN13" s="3"/>
      <c r="AO13" s="4"/>
    </row>
    <row r="14" spans="1:42" s="25" customFormat="1" ht="18.75" customHeight="1" x14ac:dyDescent="0.25">
      <c r="A14" s="312"/>
      <c r="B14" s="315"/>
      <c r="C14" s="16"/>
      <c r="D14" s="17"/>
      <c r="E14" s="1">
        <f>E13*$H$3/1000</f>
        <v>0</v>
      </c>
      <c r="F14" s="1">
        <f t="shared" ref="F14:AO14" si="4">F13*$H$3/1000</f>
        <v>0</v>
      </c>
      <c r="G14" s="1">
        <f t="shared" si="4"/>
        <v>0</v>
      </c>
      <c r="H14" s="1">
        <f t="shared" si="4"/>
        <v>0</v>
      </c>
      <c r="I14" s="1">
        <f t="shared" si="4"/>
        <v>0</v>
      </c>
      <c r="J14" s="1">
        <f t="shared" si="4"/>
        <v>0</v>
      </c>
      <c r="K14" s="1">
        <f t="shared" si="4"/>
        <v>0</v>
      </c>
      <c r="L14" s="1">
        <f t="shared" si="4"/>
        <v>0</v>
      </c>
      <c r="M14" s="1">
        <f t="shared" si="4"/>
        <v>0</v>
      </c>
      <c r="N14" s="1">
        <f t="shared" si="4"/>
        <v>0</v>
      </c>
      <c r="O14" s="1">
        <f t="shared" si="4"/>
        <v>0</v>
      </c>
      <c r="P14" s="1">
        <f t="shared" si="4"/>
        <v>0</v>
      </c>
      <c r="Q14" s="1">
        <f t="shared" si="4"/>
        <v>0</v>
      </c>
      <c r="R14" s="1">
        <f t="shared" si="4"/>
        <v>0</v>
      </c>
      <c r="S14" s="1">
        <f t="shared" si="4"/>
        <v>0</v>
      </c>
      <c r="T14" s="1">
        <f t="shared" si="4"/>
        <v>0</v>
      </c>
      <c r="U14" s="1">
        <f t="shared" si="4"/>
        <v>0</v>
      </c>
      <c r="V14" s="1">
        <f t="shared" si="4"/>
        <v>0</v>
      </c>
      <c r="W14" s="1">
        <f t="shared" si="4"/>
        <v>0</v>
      </c>
      <c r="X14" s="1">
        <f t="shared" si="4"/>
        <v>0</v>
      </c>
      <c r="Y14" s="1">
        <f t="shared" si="4"/>
        <v>0</v>
      </c>
      <c r="Z14" s="1">
        <f t="shared" si="4"/>
        <v>0</v>
      </c>
      <c r="AA14" s="1">
        <f t="shared" si="4"/>
        <v>0</v>
      </c>
      <c r="AB14" s="1">
        <f t="shared" si="4"/>
        <v>0</v>
      </c>
      <c r="AC14" s="1">
        <f t="shared" si="4"/>
        <v>0</v>
      </c>
      <c r="AD14" s="1">
        <f t="shared" si="4"/>
        <v>0</v>
      </c>
      <c r="AE14" s="1">
        <f t="shared" si="4"/>
        <v>0</v>
      </c>
      <c r="AF14" s="1">
        <f t="shared" si="4"/>
        <v>0</v>
      </c>
      <c r="AG14" s="1">
        <f t="shared" si="4"/>
        <v>0</v>
      </c>
      <c r="AH14" s="1">
        <f t="shared" si="4"/>
        <v>0</v>
      </c>
      <c r="AI14" s="1">
        <f t="shared" si="4"/>
        <v>0</v>
      </c>
      <c r="AJ14" s="1">
        <f t="shared" si="4"/>
        <v>1.5</v>
      </c>
      <c r="AK14" s="1">
        <f t="shared" si="4"/>
        <v>0</v>
      </c>
      <c r="AL14" s="1">
        <f t="shared" si="4"/>
        <v>0</v>
      </c>
      <c r="AM14" s="1">
        <f t="shared" si="4"/>
        <v>0</v>
      </c>
      <c r="AN14" s="1">
        <f t="shared" si="4"/>
        <v>0</v>
      </c>
      <c r="AO14" s="1">
        <f t="shared" si="4"/>
        <v>0</v>
      </c>
    </row>
    <row r="15" spans="1:42" s="25" customFormat="1" ht="18.75" customHeight="1" x14ac:dyDescent="0.25">
      <c r="A15" s="312"/>
      <c r="B15" s="315"/>
      <c r="C15" s="7">
        <v>15</v>
      </c>
      <c r="D15" s="17" t="s">
        <v>58</v>
      </c>
      <c r="E15" s="2"/>
      <c r="F15" s="1"/>
      <c r="G15" s="1"/>
      <c r="H15" s="1"/>
      <c r="I15" s="1"/>
      <c r="J15" s="1"/>
      <c r="K15" s="1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>
        <v>15</v>
      </c>
      <c r="AK15" s="1"/>
      <c r="AL15" s="1"/>
      <c r="AM15" s="1"/>
      <c r="AN15" s="1"/>
      <c r="AO15" s="5"/>
    </row>
    <row r="16" spans="1:42" s="25" customFormat="1" ht="18.75" customHeight="1" thickBot="1" x14ac:dyDescent="0.3">
      <c r="A16" s="313"/>
      <c r="B16" s="316"/>
      <c r="C16" s="19"/>
      <c r="D16" s="20"/>
      <c r="E16" s="21">
        <f>E15*$H$4/1000</f>
        <v>0</v>
      </c>
      <c r="F16" s="21">
        <f t="shared" ref="F16:AO16" si="5">F15*$H$4/1000</f>
        <v>0</v>
      </c>
      <c r="G16" s="21">
        <f t="shared" si="5"/>
        <v>0</v>
      </c>
      <c r="H16" s="21">
        <f t="shared" si="5"/>
        <v>0</v>
      </c>
      <c r="I16" s="21">
        <f t="shared" si="5"/>
        <v>0</v>
      </c>
      <c r="J16" s="21">
        <f t="shared" si="5"/>
        <v>0</v>
      </c>
      <c r="K16" s="21">
        <f t="shared" si="5"/>
        <v>0</v>
      </c>
      <c r="L16" s="21">
        <f t="shared" si="5"/>
        <v>0</v>
      </c>
      <c r="M16" s="21">
        <f t="shared" si="5"/>
        <v>0</v>
      </c>
      <c r="N16" s="21">
        <f t="shared" si="5"/>
        <v>0</v>
      </c>
      <c r="O16" s="21">
        <f t="shared" si="5"/>
        <v>0</v>
      </c>
      <c r="P16" s="21">
        <f t="shared" si="5"/>
        <v>0</v>
      </c>
      <c r="Q16" s="21">
        <f t="shared" si="5"/>
        <v>0</v>
      </c>
      <c r="R16" s="21">
        <f t="shared" si="5"/>
        <v>0</v>
      </c>
      <c r="S16" s="21">
        <f t="shared" si="5"/>
        <v>0</v>
      </c>
      <c r="T16" s="21">
        <f t="shared" si="5"/>
        <v>0</v>
      </c>
      <c r="U16" s="21">
        <f t="shared" si="5"/>
        <v>0</v>
      </c>
      <c r="V16" s="21">
        <f t="shared" si="5"/>
        <v>0</v>
      </c>
      <c r="W16" s="21">
        <f t="shared" si="5"/>
        <v>0</v>
      </c>
      <c r="X16" s="21">
        <f t="shared" si="5"/>
        <v>0</v>
      </c>
      <c r="Y16" s="21">
        <f t="shared" si="5"/>
        <v>0</v>
      </c>
      <c r="Z16" s="21">
        <f t="shared" si="5"/>
        <v>0</v>
      </c>
      <c r="AA16" s="21">
        <f t="shared" si="5"/>
        <v>0</v>
      </c>
      <c r="AB16" s="21">
        <f t="shared" si="5"/>
        <v>0</v>
      </c>
      <c r="AC16" s="21">
        <f t="shared" si="5"/>
        <v>0</v>
      </c>
      <c r="AD16" s="21">
        <f t="shared" si="5"/>
        <v>0</v>
      </c>
      <c r="AE16" s="21">
        <f t="shared" si="5"/>
        <v>0</v>
      </c>
      <c r="AF16" s="21">
        <f t="shared" si="5"/>
        <v>0</v>
      </c>
      <c r="AG16" s="21">
        <f t="shared" si="5"/>
        <v>0</v>
      </c>
      <c r="AH16" s="21">
        <f t="shared" si="5"/>
        <v>0</v>
      </c>
      <c r="AI16" s="21">
        <f t="shared" si="5"/>
        <v>0</v>
      </c>
      <c r="AJ16" s="21">
        <f t="shared" si="5"/>
        <v>1.4999999999999999E-2</v>
      </c>
      <c r="AK16" s="21">
        <f t="shared" si="5"/>
        <v>0</v>
      </c>
      <c r="AL16" s="21">
        <f t="shared" si="5"/>
        <v>0</v>
      </c>
      <c r="AM16" s="21">
        <f t="shared" si="5"/>
        <v>0</v>
      </c>
      <c r="AN16" s="21">
        <f t="shared" si="5"/>
        <v>0</v>
      </c>
      <c r="AO16" s="21">
        <f t="shared" si="5"/>
        <v>0</v>
      </c>
    </row>
    <row r="17" spans="1:41" s="25" customFormat="1" ht="18.75" customHeight="1" x14ac:dyDescent="0.25">
      <c r="A17" s="311"/>
      <c r="B17" s="314"/>
      <c r="C17" s="6"/>
      <c r="D17" s="14"/>
      <c r="E17" s="3"/>
      <c r="F17" s="3"/>
      <c r="G17" s="3"/>
      <c r="H17" s="3"/>
      <c r="I17" s="3"/>
      <c r="J17" s="3"/>
      <c r="K17" s="3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4"/>
    </row>
    <row r="18" spans="1:41" s="25" customFormat="1" ht="18.75" customHeight="1" x14ac:dyDescent="0.25">
      <c r="A18" s="312"/>
      <c r="B18" s="315"/>
      <c r="C18" s="16"/>
      <c r="D18" s="1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25" customFormat="1" ht="18.75" customHeight="1" x14ac:dyDescent="0.25">
      <c r="A19" s="312"/>
      <c r="B19" s="315"/>
      <c r="C19" s="7"/>
      <c r="D19" s="17"/>
      <c r="E19" s="2"/>
      <c r="F19" s="1"/>
      <c r="G19" s="1"/>
      <c r="H19" s="1"/>
      <c r="I19" s="1"/>
      <c r="J19" s="1"/>
      <c r="K19" s="1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5"/>
    </row>
    <row r="20" spans="1:41" s="25" customFormat="1" ht="18.75" customHeight="1" thickBot="1" x14ac:dyDescent="0.3">
      <c r="A20" s="313"/>
      <c r="B20" s="316"/>
      <c r="C20" s="19"/>
      <c r="D20" s="20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</row>
    <row r="21" spans="1:41" s="25" customFormat="1" ht="18.75" customHeight="1" x14ac:dyDescent="0.25">
      <c r="A21" s="311"/>
      <c r="B21" s="314" t="s">
        <v>108</v>
      </c>
      <c r="C21" s="6" t="s">
        <v>68</v>
      </c>
      <c r="D21" s="14" t="s">
        <v>54</v>
      </c>
      <c r="E21" s="3">
        <v>200</v>
      </c>
      <c r="F21" s="3"/>
      <c r="G21" s="3"/>
      <c r="H21" s="3"/>
      <c r="I21" s="3"/>
      <c r="J21" s="3"/>
      <c r="K21" s="3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3"/>
      <c r="W21" s="3">
        <v>10</v>
      </c>
      <c r="X21" s="3"/>
      <c r="Y21" s="3">
        <v>4</v>
      </c>
      <c r="Z21" s="3"/>
      <c r="AA21" s="3"/>
      <c r="AB21" s="3"/>
      <c r="AC21" s="3"/>
      <c r="AD21" s="3"/>
      <c r="AE21" s="3"/>
      <c r="AF21" s="3"/>
      <c r="AG21" s="3">
        <v>10</v>
      </c>
      <c r="AH21" s="3"/>
      <c r="AI21" s="3"/>
      <c r="AJ21" s="3"/>
      <c r="AK21" s="3"/>
      <c r="AL21" s="3"/>
      <c r="AM21" s="3"/>
      <c r="AN21" s="3"/>
      <c r="AO21" s="4"/>
    </row>
    <row r="22" spans="1:41" s="25" customFormat="1" ht="18.75" customHeight="1" x14ac:dyDescent="0.25">
      <c r="A22" s="312"/>
      <c r="B22" s="315"/>
      <c r="C22" s="16"/>
      <c r="D22" s="17"/>
      <c r="E22" s="1">
        <f>E21*$H$3/1000</f>
        <v>20</v>
      </c>
      <c r="F22" s="1">
        <f t="shared" ref="F22:AO22" si="6">F21*$H$3/1000</f>
        <v>0</v>
      </c>
      <c r="G22" s="1">
        <f t="shared" si="6"/>
        <v>0</v>
      </c>
      <c r="H22" s="1">
        <f t="shared" si="6"/>
        <v>0</v>
      </c>
      <c r="I22" s="1">
        <f t="shared" si="6"/>
        <v>0</v>
      </c>
      <c r="J22" s="1">
        <f t="shared" si="6"/>
        <v>0</v>
      </c>
      <c r="K22" s="1">
        <f t="shared" si="6"/>
        <v>0</v>
      </c>
      <c r="L22" s="1">
        <f t="shared" si="6"/>
        <v>0</v>
      </c>
      <c r="M22" s="1">
        <f t="shared" si="6"/>
        <v>0</v>
      </c>
      <c r="N22" s="1">
        <f t="shared" si="6"/>
        <v>0</v>
      </c>
      <c r="O22" s="1">
        <f t="shared" si="6"/>
        <v>0</v>
      </c>
      <c r="P22" s="1">
        <f t="shared" si="6"/>
        <v>0</v>
      </c>
      <c r="Q22" s="1">
        <f t="shared" si="6"/>
        <v>0</v>
      </c>
      <c r="R22" s="1">
        <f t="shared" si="6"/>
        <v>0</v>
      </c>
      <c r="S22" s="1">
        <f t="shared" si="6"/>
        <v>0</v>
      </c>
      <c r="T22" s="1">
        <f t="shared" si="6"/>
        <v>0</v>
      </c>
      <c r="U22" s="1">
        <f t="shared" si="6"/>
        <v>0</v>
      </c>
      <c r="V22" s="1">
        <f t="shared" si="6"/>
        <v>0</v>
      </c>
      <c r="W22" s="1">
        <f t="shared" si="6"/>
        <v>1</v>
      </c>
      <c r="X22" s="1">
        <f t="shared" si="6"/>
        <v>0</v>
      </c>
      <c r="Y22" s="1">
        <f t="shared" si="6"/>
        <v>0.4</v>
      </c>
      <c r="Z22" s="1">
        <f t="shared" si="6"/>
        <v>0</v>
      </c>
      <c r="AA22" s="1">
        <f t="shared" si="6"/>
        <v>0</v>
      </c>
      <c r="AB22" s="1">
        <f t="shared" si="6"/>
        <v>0</v>
      </c>
      <c r="AC22" s="1">
        <f t="shared" si="6"/>
        <v>0</v>
      </c>
      <c r="AD22" s="1">
        <f t="shared" si="6"/>
        <v>0</v>
      </c>
      <c r="AE22" s="1">
        <f t="shared" si="6"/>
        <v>0</v>
      </c>
      <c r="AF22" s="1">
        <f t="shared" si="6"/>
        <v>0</v>
      </c>
      <c r="AG22" s="1">
        <f t="shared" si="6"/>
        <v>1</v>
      </c>
      <c r="AH22" s="1">
        <f t="shared" si="6"/>
        <v>0</v>
      </c>
      <c r="AI22" s="1">
        <f t="shared" si="6"/>
        <v>0</v>
      </c>
      <c r="AJ22" s="1">
        <f t="shared" si="6"/>
        <v>0</v>
      </c>
      <c r="AK22" s="1">
        <f t="shared" si="6"/>
        <v>0</v>
      </c>
      <c r="AL22" s="1">
        <f t="shared" si="6"/>
        <v>0</v>
      </c>
      <c r="AM22" s="1">
        <f t="shared" si="6"/>
        <v>0</v>
      </c>
      <c r="AN22" s="1">
        <f t="shared" si="6"/>
        <v>0</v>
      </c>
      <c r="AO22" s="1">
        <f t="shared" si="6"/>
        <v>0</v>
      </c>
    </row>
    <row r="23" spans="1:41" s="25" customFormat="1" ht="18.75" customHeight="1" x14ac:dyDescent="0.25">
      <c r="A23" s="312"/>
      <c r="B23" s="315"/>
      <c r="C23" s="7" t="s">
        <v>68</v>
      </c>
      <c r="D23" s="17" t="s">
        <v>58</v>
      </c>
      <c r="E23" s="2">
        <v>200</v>
      </c>
      <c r="F23" s="1"/>
      <c r="G23" s="1"/>
      <c r="H23" s="1"/>
      <c r="I23" s="1"/>
      <c r="J23" s="1"/>
      <c r="K23" s="1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"/>
      <c r="W23" s="1">
        <v>10</v>
      </c>
      <c r="X23" s="1"/>
      <c r="Y23" s="1">
        <v>4</v>
      </c>
      <c r="Z23" s="1"/>
      <c r="AA23" s="1"/>
      <c r="AB23" s="1"/>
      <c r="AC23" s="1"/>
      <c r="AD23" s="1"/>
      <c r="AE23" s="1"/>
      <c r="AF23" s="1"/>
      <c r="AG23" s="1">
        <v>10</v>
      </c>
      <c r="AH23" s="1"/>
      <c r="AI23" s="1"/>
      <c r="AJ23" s="1"/>
      <c r="AK23" s="1"/>
      <c r="AL23" s="1"/>
      <c r="AM23" s="1"/>
      <c r="AN23" s="1"/>
      <c r="AO23" s="5"/>
    </row>
    <row r="24" spans="1:41" s="25" customFormat="1" ht="18.75" customHeight="1" thickBot="1" x14ac:dyDescent="0.3">
      <c r="A24" s="313"/>
      <c r="B24" s="316"/>
      <c r="C24" s="19"/>
      <c r="D24" s="20"/>
      <c r="E24" s="21">
        <f>E23*$H$4/1000</f>
        <v>0.2</v>
      </c>
      <c r="F24" s="21">
        <f t="shared" ref="F24:AO24" si="7">F23*$H$4/1000</f>
        <v>0</v>
      </c>
      <c r="G24" s="21">
        <f t="shared" si="7"/>
        <v>0</v>
      </c>
      <c r="H24" s="21">
        <f t="shared" si="7"/>
        <v>0</v>
      </c>
      <c r="I24" s="21">
        <f t="shared" si="7"/>
        <v>0</v>
      </c>
      <c r="J24" s="21">
        <f t="shared" si="7"/>
        <v>0</v>
      </c>
      <c r="K24" s="21">
        <f t="shared" si="7"/>
        <v>0</v>
      </c>
      <c r="L24" s="21">
        <f t="shared" si="7"/>
        <v>0</v>
      </c>
      <c r="M24" s="21">
        <f t="shared" si="7"/>
        <v>0</v>
      </c>
      <c r="N24" s="21">
        <f t="shared" si="7"/>
        <v>0</v>
      </c>
      <c r="O24" s="21">
        <f t="shared" si="7"/>
        <v>0</v>
      </c>
      <c r="P24" s="21">
        <f t="shared" si="7"/>
        <v>0</v>
      </c>
      <c r="Q24" s="21">
        <f t="shared" si="7"/>
        <v>0</v>
      </c>
      <c r="R24" s="21">
        <f t="shared" si="7"/>
        <v>0</v>
      </c>
      <c r="S24" s="21">
        <f t="shared" si="7"/>
        <v>0</v>
      </c>
      <c r="T24" s="21">
        <f t="shared" si="7"/>
        <v>0</v>
      </c>
      <c r="U24" s="21">
        <f t="shared" si="7"/>
        <v>0</v>
      </c>
      <c r="V24" s="21">
        <f t="shared" si="7"/>
        <v>0</v>
      </c>
      <c r="W24" s="21">
        <f t="shared" si="7"/>
        <v>0.01</v>
      </c>
      <c r="X24" s="21">
        <f t="shared" si="7"/>
        <v>0</v>
      </c>
      <c r="Y24" s="21">
        <f t="shared" si="7"/>
        <v>4.0000000000000001E-3</v>
      </c>
      <c r="Z24" s="21">
        <f t="shared" si="7"/>
        <v>0</v>
      </c>
      <c r="AA24" s="21">
        <f t="shared" si="7"/>
        <v>0</v>
      </c>
      <c r="AB24" s="21">
        <f t="shared" si="7"/>
        <v>0</v>
      </c>
      <c r="AC24" s="21">
        <f t="shared" si="7"/>
        <v>0</v>
      </c>
      <c r="AD24" s="21">
        <f t="shared" si="7"/>
        <v>0</v>
      </c>
      <c r="AE24" s="21">
        <f t="shared" si="7"/>
        <v>0</v>
      </c>
      <c r="AF24" s="21">
        <f t="shared" si="7"/>
        <v>0</v>
      </c>
      <c r="AG24" s="21">
        <f t="shared" si="7"/>
        <v>0.01</v>
      </c>
      <c r="AH24" s="21">
        <f t="shared" si="7"/>
        <v>0</v>
      </c>
      <c r="AI24" s="21">
        <f t="shared" si="7"/>
        <v>0</v>
      </c>
      <c r="AJ24" s="21">
        <f t="shared" si="7"/>
        <v>0</v>
      </c>
      <c r="AK24" s="21">
        <f t="shared" si="7"/>
        <v>0</v>
      </c>
      <c r="AL24" s="21">
        <f t="shared" si="7"/>
        <v>0</v>
      </c>
      <c r="AM24" s="21">
        <f t="shared" si="7"/>
        <v>0</v>
      </c>
      <c r="AN24" s="21">
        <f t="shared" si="7"/>
        <v>0</v>
      </c>
      <c r="AO24" s="21">
        <f t="shared" si="7"/>
        <v>0</v>
      </c>
    </row>
    <row r="25" spans="1:41" s="25" customFormat="1" ht="18.75" customHeight="1" x14ac:dyDescent="0.25">
      <c r="A25" s="311"/>
      <c r="B25" s="314" t="s">
        <v>69</v>
      </c>
      <c r="C25" s="6">
        <v>75</v>
      </c>
      <c r="D25" s="14" t="s">
        <v>54</v>
      </c>
      <c r="E25" s="3"/>
      <c r="F25" s="3">
        <v>50</v>
      </c>
      <c r="G25" s="3">
        <v>25</v>
      </c>
      <c r="H25" s="3"/>
      <c r="I25" s="3"/>
      <c r="J25" s="3"/>
      <c r="K25" s="3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4"/>
    </row>
    <row r="26" spans="1:41" s="25" customFormat="1" ht="18.75" customHeight="1" x14ac:dyDescent="0.25">
      <c r="A26" s="312"/>
      <c r="B26" s="315"/>
      <c r="C26" s="16"/>
      <c r="D26" s="17"/>
      <c r="E26" s="1">
        <f>E25*$H$3/1000</f>
        <v>0</v>
      </c>
      <c r="F26" s="1">
        <f t="shared" ref="F26:AO26" si="8">F25*$H$3/1000</f>
        <v>5</v>
      </c>
      <c r="G26" s="1">
        <f t="shared" si="8"/>
        <v>2.5</v>
      </c>
      <c r="H26" s="1">
        <f t="shared" si="8"/>
        <v>0</v>
      </c>
      <c r="I26" s="1">
        <f t="shared" si="8"/>
        <v>0</v>
      </c>
      <c r="J26" s="1">
        <f t="shared" si="8"/>
        <v>0</v>
      </c>
      <c r="K26" s="1">
        <f t="shared" si="8"/>
        <v>0</v>
      </c>
      <c r="L26" s="1">
        <f t="shared" si="8"/>
        <v>0</v>
      </c>
      <c r="M26" s="1">
        <f t="shared" si="8"/>
        <v>0</v>
      </c>
      <c r="N26" s="1">
        <f t="shared" si="8"/>
        <v>0</v>
      </c>
      <c r="O26" s="1">
        <f t="shared" si="8"/>
        <v>0</v>
      </c>
      <c r="P26" s="1">
        <f t="shared" si="8"/>
        <v>0</v>
      </c>
      <c r="Q26" s="1">
        <f t="shared" si="8"/>
        <v>0</v>
      </c>
      <c r="R26" s="1">
        <f t="shared" si="8"/>
        <v>0</v>
      </c>
      <c r="S26" s="1">
        <f t="shared" si="8"/>
        <v>0</v>
      </c>
      <c r="T26" s="1">
        <f t="shared" si="8"/>
        <v>0</v>
      </c>
      <c r="U26" s="1">
        <f t="shared" si="8"/>
        <v>0</v>
      </c>
      <c r="V26" s="1">
        <f t="shared" si="8"/>
        <v>0</v>
      </c>
      <c r="W26" s="1">
        <f t="shared" si="8"/>
        <v>0</v>
      </c>
      <c r="X26" s="1">
        <f t="shared" si="8"/>
        <v>0</v>
      </c>
      <c r="Y26" s="1">
        <f t="shared" si="8"/>
        <v>0</v>
      </c>
      <c r="Z26" s="1">
        <f t="shared" si="8"/>
        <v>0</v>
      </c>
      <c r="AA26" s="1">
        <f t="shared" si="8"/>
        <v>0</v>
      </c>
      <c r="AB26" s="1">
        <f t="shared" si="8"/>
        <v>0</v>
      </c>
      <c r="AC26" s="1">
        <f t="shared" si="8"/>
        <v>0</v>
      </c>
      <c r="AD26" s="1">
        <f t="shared" si="8"/>
        <v>0</v>
      </c>
      <c r="AE26" s="1">
        <f t="shared" si="8"/>
        <v>0</v>
      </c>
      <c r="AF26" s="1">
        <f t="shared" si="8"/>
        <v>0</v>
      </c>
      <c r="AG26" s="1">
        <f t="shared" si="8"/>
        <v>0</v>
      </c>
      <c r="AH26" s="1">
        <f t="shared" si="8"/>
        <v>0</v>
      </c>
      <c r="AI26" s="1">
        <f t="shared" si="8"/>
        <v>0</v>
      </c>
      <c r="AJ26" s="1">
        <f t="shared" si="8"/>
        <v>0</v>
      </c>
      <c r="AK26" s="1">
        <f t="shared" si="8"/>
        <v>0</v>
      </c>
      <c r="AL26" s="1">
        <f t="shared" si="8"/>
        <v>0</v>
      </c>
      <c r="AM26" s="1">
        <f t="shared" si="8"/>
        <v>0</v>
      </c>
      <c r="AN26" s="1">
        <f t="shared" si="8"/>
        <v>0</v>
      </c>
      <c r="AO26" s="1">
        <f t="shared" si="8"/>
        <v>0</v>
      </c>
    </row>
    <row r="27" spans="1:41" s="25" customFormat="1" ht="18.75" customHeight="1" x14ac:dyDescent="0.25">
      <c r="A27" s="312"/>
      <c r="B27" s="315"/>
      <c r="C27" s="7">
        <v>75</v>
      </c>
      <c r="D27" s="17" t="s">
        <v>58</v>
      </c>
      <c r="E27" s="2"/>
      <c r="F27" s="1">
        <v>50</v>
      </c>
      <c r="G27" s="1">
        <v>25</v>
      </c>
      <c r="H27" s="1"/>
      <c r="I27" s="1"/>
      <c r="J27" s="1"/>
      <c r="K27" s="1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5"/>
    </row>
    <row r="28" spans="1:41" s="25" customFormat="1" ht="18.75" customHeight="1" thickBot="1" x14ac:dyDescent="0.3">
      <c r="A28" s="313"/>
      <c r="B28" s="316"/>
      <c r="C28" s="19"/>
      <c r="D28" s="20"/>
      <c r="E28" s="21">
        <f>E27*$H$4/1000</f>
        <v>0</v>
      </c>
      <c r="F28" s="21">
        <f t="shared" ref="F28:AO28" si="9">F27*$H$4/1000</f>
        <v>0.05</v>
      </c>
      <c r="G28" s="21">
        <f t="shared" si="9"/>
        <v>2.5000000000000001E-2</v>
      </c>
      <c r="H28" s="21">
        <f t="shared" si="9"/>
        <v>0</v>
      </c>
      <c r="I28" s="21">
        <f t="shared" si="9"/>
        <v>0</v>
      </c>
      <c r="J28" s="21">
        <f t="shared" si="9"/>
        <v>0</v>
      </c>
      <c r="K28" s="21">
        <f t="shared" si="9"/>
        <v>0</v>
      </c>
      <c r="L28" s="21">
        <f t="shared" si="9"/>
        <v>0</v>
      </c>
      <c r="M28" s="21">
        <f t="shared" si="9"/>
        <v>0</v>
      </c>
      <c r="N28" s="21">
        <f t="shared" si="9"/>
        <v>0</v>
      </c>
      <c r="O28" s="21">
        <f t="shared" si="9"/>
        <v>0</v>
      </c>
      <c r="P28" s="21">
        <f t="shared" si="9"/>
        <v>0</v>
      </c>
      <c r="Q28" s="21">
        <f t="shared" si="9"/>
        <v>0</v>
      </c>
      <c r="R28" s="21">
        <f t="shared" si="9"/>
        <v>0</v>
      </c>
      <c r="S28" s="21">
        <f t="shared" si="9"/>
        <v>0</v>
      </c>
      <c r="T28" s="21">
        <f t="shared" si="9"/>
        <v>0</v>
      </c>
      <c r="U28" s="21">
        <f t="shared" si="9"/>
        <v>0</v>
      </c>
      <c r="V28" s="21">
        <f t="shared" si="9"/>
        <v>0</v>
      </c>
      <c r="W28" s="21">
        <f t="shared" si="9"/>
        <v>0</v>
      </c>
      <c r="X28" s="21">
        <f t="shared" si="9"/>
        <v>0</v>
      </c>
      <c r="Y28" s="21">
        <f t="shared" si="9"/>
        <v>0</v>
      </c>
      <c r="Z28" s="21">
        <f t="shared" si="9"/>
        <v>0</v>
      </c>
      <c r="AA28" s="21">
        <f t="shared" si="9"/>
        <v>0</v>
      </c>
      <c r="AB28" s="21">
        <f t="shared" si="9"/>
        <v>0</v>
      </c>
      <c r="AC28" s="21">
        <f t="shared" si="9"/>
        <v>0</v>
      </c>
      <c r="AD28" s="21">
        <f t="shared" si="9"/>
        <v>0</v>
      </c>
      <c r="AE28" s="21">
        <f t="shared" si="9"/>
        <v>0</v>
      </c>
      <c r="AF28" s="21">
        <f t="shared" si="9"/>
        <v>0</v>
      </c>
      <c r="AG28" s="21">
        <f t="shared" si="9"/>
        <v>0</v>
      </c>
      <c r="AH28" s="21">
        <f t="shared" si="9"/>
        <v>0</v>
      </c>
      <c r="AI28" s="21">
        <f t="shared" si="9"/>
        <v>0</v>
      </c>
      <c r="AJ28" s="21">
        <f t="shared" si="9"/>
        <v>0</v>
      </c>
      <c r="AK28" s="21">
        <f t="shared" si="9"/>
        <v>0</v>
      </c>
      <c r="AL28" s="21">
        <f t="shared" si="9"/>
        <v>0</v>
      </c>
      <c r="AM28" s="21">
        <f t="shared" si="9"/>
        <v>0</v>
      </c>
      <c r="AN28" s="21">
        <f t="shared" si="9"/>
        <v>0</v>
      </c>
      <c r="AO28" s="21">
        <f t="shared" si="9"/>
        <v>0</v>
      </c>
    </row>
    <row r="29" spans="1:41" s="26" customFormat="1" ht="18.75" customHeight="1" thickBot="1" x14ac:dyDescent="0.3">
      <c r="A29" s="317" t="s">
        <v>50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9"/>
    </row>
    <row r="30" spans="1:41" s="101" customFormat="1" ht="18.75" customHeight="1" x14ac:dyDescent="0.25">
      <c r="A30" s="305"/>
      <c r="B30" s="308" t="s">
        <v>109</v>
      </c>
      <c r="C30" s="97" t="s">
        <v>93</v>
      </c>
      <c r="D30" s="98" t="s">
        <v>54</v>
      </c>
      <c r="E30" s="99"/>
      <c r="F30" s="99"/>
      <c r="G30" s="99"/>
      <c r="H30" s="99">
        <v>2</v>
      </c>
      <c r="I30" s="99"/>
      <c r="J30" s="99"/>
      <c r="K30" s="99"/>
      <c r="L30" s="99"/>
      <c r="M30" s="99">
        <v>1</v>
      </c>
      <c r="N30" s="99"/>
      <c r="O30" s="99">
        <v>7</v>
      </c>
      <c r="P30" s="99">
        <v>215</v>
      </c>
      <c r="Q30" s="99">
        <v>4</v>
      </c>
      <c r="R30" s="99">
        <v>9</v>
      </c>
      <c r="S30" s="99"/>
      <c r="T30" s="99"/>
      <c r="U30" s="99"/>
      <c r="V30" s="99"/>
      <c r="W30" s="99">
        <v>4</v>
      </c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>
        <v>5</v>
      </c>
      <c r="AM30" s="99"/>
      <c r="AN30" s="99"/>
      <c r="AO30" s="100"/>
    </row>
    <row r="31" spans="1:41" s="101" customFormat="1" ht="18.75" customHeight="1" x14ac:dyDescent="0.25">
      <c r="A31" s="306"/>
      <c r="B31" s="309"/>
      <c r="C31" s="102"/>
      <c r="D31" s="103"/>
      <c r="E31" s="104">
        <f>E30*$O$3/1000</f>
        <v>0</v>
      </c>
      <c r="F31" s="104">
        <f t="shared" ref="F31:AO31" si="10">F30*$O$3/1000</f>
        <v>0</v>
      </c>
      <c r="G31" s="104">
        <f t="shared" si="10"/>
        <v>0</v>
      </c>
      <c r="H31" s="104">
        <f t="shared" si="10"/>
        <v>0</v>
      </c>
      <c r="I31" s="104">
        <f t="shared" si="10"/>
        <v>0</v>
      </c>
      <c r="J31" s="104">
        <f t="shared" si="10"/>
        <v>0</v>
      </c>
      <c r="K31" s="104">
        <f t="shared" si="10"/>
        <v>0</v>
      </c>
      <c r="L31" s="104">
        <f t="shared" si="10"/>
        <v>0</v>
      </c>
      <c r="M31" s="104">
        <f t="shared" si="10"/>
        <v>0</v>
      </c>
      <c r="N31" s="104">
        <f t="shared" si="10"/>
        <v>0</v>
      </c>
      <c r="O31" s="104">
        <f t="shared" si="10"/>
        <v>0</v>
      </c>
      <c r="P31" s="104">
        <f t="shared" si="10"/>
        <v>0</v>
      </c>
      <c r="Q31" s="104">
        <f t="shared" si="10"/>
        <v>0</v>
      </c>
      <c r="R31" s="104">
        <f t="shared" si="10"/>
        <v>0</v>
      </c>
      <c r="S31" s="104">
        <f t="shared" si="10"/>
        <v>0</v>
      </c>
      <c r="T31" s="104">
        <f t="shared" si="10"/>
        <v>0</v>
      </c>
      <c r="U31" s="104">
        <f t="shared" si="10"/>
        <v>0</v>
      </c>
      <c r="V31" s="104">
        <f t="shared" si="10"/>
        <v>0</v>
      </c>
      <c r="W31" s="104">
        <f t="shared" si="10"/>
        <v>0</v>
      </c>
      <c r="X31" s="104">
        <f t="shared" si="10"/>
        <v>0</v>
      </c>
      <c r="Y31" s="104">
        <f t="shared" si="10"/>
        <v>0</v>
      </c>
      <c r="Z31" s="104">
        <f t="shared" si="10"/>
        <v>0</v>
      </c>
      <c r="AA31" s="104">
        <f t="shared" si="10"/>
        <v>0</v>
      </c>
      <c r="AB31" s="104">
        <f t="shared" si="10"/>
        <v>0</v>
      </c>
      <c r="AC31" s="104">
        <f t="shared" si="10"/>
        <v>0</v>
      </c>
      <c r="AD31" s="104">
        <f t="shared" si="10"/>
        <v>0</v>
      </c>
      <c r="AE31" s="104">
        <f t="shared" si="10"/>
        <v>0</v>
      </c>
      <c r="AF31" s="104">
        <f t="shared" si="10"/>
        <v>0</v>
      </c>
      <c r="AG31" s="104">
        <f t="shared" si="10"/>
        <v>0</v>
      </c>
      <c r="AH31" s="104">
        <f t="shared" si="10"/>
        <v>0</v>
      </c>
      <c r="AI31" s="104">
        <f t="shared" si="10"/>
        <v>0</v>
      </c>
      <c r="AJ31" s="104">
        <f t="shared" si="10"/>
        <v>0</v>
      </c>
      <c r="AK31" s="104">
        <f t="shared" si="10"/>
        <v>0</v>
      </c>
      <c r="AL31" s="104">
        <f t="shared" si="10"/>
        <v>0</v>
      </c>
      <c r="AM31" s="104">
        <f t="shared" si="10"/>
        <v>0</v>
      </c>
      <c r="AN31" s="104">
        <f t="shared" si="10"/>
        <v>0</v>
      </c>
      <c r="AO31" s="104">
        <f t="shared" si="10"/>
        <v>0</v>
      </c>
    </row>
    <row r="32" spans="1:41" s="101" customFormat="1" ht="18.75" customHeight="1" x14ac:dyDescent="0.25">
      <c r="A32" s="306"/>
      <c r="B32" s="309"/>
      <c r="C32" s="105" t="s">
        <v>94</v>
      </c>
      <c r="D32" s="103" t="s">
        <v>58</v>
      </c>
      <c r="E32" s="109"/>
      <c r="F32" s="104"/>
      <c r="G32" s="104"/>
      <c r="H32" s="104">
        <v>2</v>
      </c>
      <c r="I32" s="104"/>
      <c r="J32" s="104"/>
      <c r="K32" s="104"/>
      <c r="L32" s="104"/>
      <c r="M32" s="104">
        <v>1</v>
      </c>
      <c r="N32" s="104"/>
      <c r="O32" s="104">
        <v>10</v>
      </c>
      <c r="P32" s="104">
        <v>286</v>
      </c>
      <c r="Q32" s="104">
        <v>5</v>
      </c>
      <c r="R32" s="104">
        <v>12</v>
      </c>
      <c r="S32" s="104"/>
      <c r="T32" s="104"/>
      <c r="U32" s="104"/>
      <c r="V32" s="104"/>
      <c r="W32" s="104">
        <v>6</v>
      </c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>
        <v>7</v>
      </c>
      <c r="AM32" s="104"/>
      <c r="AN32" s="104"/>
      <c r="AO32" s="106"/>
    </row>
    <row r="33" spans="1:41" s="101" customFormat="1" ht="18.75" customHeight="1" thickBot="1" x14ac:dyDescent="0.3">
      <c r="A33" s="307"/>
      <c r="B33" s="310"/>
      <c r="C33" s="107"/>
      <c r="D33" s="108"/>
      <c r="E33" s="110">
        <f>E32*$O$4/1000</f>
        <v>0</v>
      </c>
      <c r="F33" s="110">
        <f t="shared" ref="F33:AO33" si="11">F32*$O$4/1000</f>
        <v>0</v>
      </c>
      <c r="G33" s="110">
        <f t="shared" si="11"/>
        <v>0</v>
      </c>
      <c r="H33" s="110">
        <f t="shared" si="11"/>
        <v>2E-3</v>
      </c>
      <c r="I33" s="110">
        <f t="shared" si="11"/>
        <v>0</v>
      </c>
      <c r="J33" s="110">
        <f t="shared" si="11"/>
        <v>0</v>
      </c>
      <c r="K33" s="110">
        <f t="shared" si="11"/>
        <v>0</v>
      </c>
      <c r="L33" s="110">
        <f t="shared" si="11"/>
        <v>0</v>
      </c>
      <c r="M33" s="110">
        <f t="shared" si="11"/>
        <v>1E-3</v>
      </c>
      <c r="N33" s="110">
        <f t="shared" si="11"/>
        <v>0</v>
      </c>
      <c r="O33" s="110">
        <f t="shared" si="11"/>
        <v>0.01</v>
      </c>
      <c r="P33" s="110">
        <f t="shared" si="11"/>
        <v>0.28599999999999998</v>
      </c>
      <c r="Q33" s="110">
        <f t="shared" si="11"/>
        <v>5.0000000000000001E-3</v>
      </c>
      <c r="R33" s="110">
        <f t="shared" si="11"/>
        <v>1.2E-2</v>
      </c>
      <c r="S33" s="110">
        <f t="shared" si="11"/>
        <v>0</v>
      </c>
      <c r="T33" s="110">
        <f t="shared" si="11"/>
        <v>0</v>
      </c>
      <c r="U33" s="110">
        <f t="shared" si="11"/>
        <v>0</v>
      </c>
      <c r="V33" s="110">
        <f t="shared" si="11"/>
        <v>0</v>
      </c>
      <c r="W33" s="110">
        <f t="shared" si="11"/>
        <v>6.0000000000000001E-3</v>
      </c>
      <c r="X33" s="110">
        <f t="shared" si="11"/>
        <v>0</v>
      </c>
      <c r="Y33" s="110">
        <f t="shared" si="11"/>
        <v>0</v>
      </c>
      <c r="Z33" s="110">
        <f t="shared" si="11"/>
        <v>0</v>
      </c>
      <c r="AA33" s="110">
        <f t="shared" si="11"/>
        <v>0</v>
      </c>
      <c r="AB33" s="110">
        <f t="shared" si="11"/>
        <v>0</v>
      </c>
      <c r="AC33" s="110">
        <f t="shared" si="11"/>
        <v>0</v>
      </c>
      <c r="AD33" s="110">
        <f t="shared" si="11"/>
        <v>0</v>
      </c>
      <c r="AE33" s="110">
        <f t="shared" si="11"/>
        <v>0</v>
      </c>
      <c r="AF33" s="110">
        <f t="shared" si="11"/>
        <v>0</v>
      </c>
      <c r="AG33" s="110">
        <f t="shared" si="11"/>
        <v>0</v>
      </c>
      <c r="AH33" s="110">
        <f t="shared" si="11"/>
        <v>0</v>
      </c>
      <c r="AI33" s="110">
        <f t="shared" si="11"/>
        <v>0</v>
      </c>
      <c r="AJ33" s="110">
        <f t="shared" si="11"/>
        <v>0</v>
      </c>
      <c r="AK33" s="110">
        <f t="shared" si="11"/>
        <v>0</v>
      </c>
      <c r="AL33" s="110">
        <f t="shared" si="11"/>
        <v>7.0000000000000001E-3</v>
      </c>
      <c r="AM33" s="110">
        <f t="shared" si="11"/>
        <v>0</v>
      </c>
      <c r="AN33" s="110">
        <f t="shared" si="11"/>
        <v>0</v>
      </c>
      <c r="AO33" s="110">
        <f t="shared" si="11"/>
        <v>0</v>
      </c>
    </row>
    <row r="34" spans="1:41" s="25" customFormat="1" ht="18.75" customHeight="1" x14ac:dyDescent="0.25">
      <c r="A34" s="311"/>
      <c r="B34" s="314" t="s">
        <v>110</v>
      </c>
      <c r="C34" s="6">
        <v>30</v>
      </c>
      <c r="D34" s="14" t="s">
        <v>54</v>
      </c>
      <c r="E34" s="3"/>
      <c r="F34" s="3"/>
      <c r="G34" s="3"/>
      <c r="H34" s="3"/>
      <c r="I34" s="3"/>
      <c r="J34" s="3"/>
      <c r="K34" s="3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4">
        <v>30</v>
      </c>
    </row>
    <row r="35" spans="1:41" s="25" customFormat="1" ht="18.75" customHeight="1" x14ac:dyDescent="0.25">
      <c r="A35" s="312"/>
      <c r="B35" s="315"/>
      <c r="C35" s="16"/>
      <c r="D35" s="17"/>
      <c r="E35" s="1">
        <f>E34*$O$3/1000</f>
        <v>0</v>
      </c>
      <c r="F35" s="1">
        <f t="shared" ref="F35:AO35" si="12">F34*$O$3/1000</f>
        <v>0</v>
      </c>
      <c r="G35" s="1">
        <f t="shared" si="12"/>
        <v>0</v>
      </c>
      <c r="H35" s="1">
        <f t="shared" si="12"/>
        <v>0</v>
      </c>
      <c r="I35" s="1">
        <f t="shared" si="12"/>
        <v>0</v>
      </c>
      <c r="J35" s="1">
        <f t="shared" si="12"/>
        <v>0</v>
      </c>
      <c r="K35" s="1">
        <f t="shared" si="12"/>
        <v>0</v>
      </c>
      <c r="L35" s="1">
        <f t="shared" si="12"/>
        <v>0</v>
      </c>
      <c r="M35" s="1">
        <f t="shared" si="12"/>
        <v>0</v>
      </c>
      <c r="N35" s="1">
        <f t="shared" si="12"/>
        <v>0</v>
      </c>
      <c r="O35" s="1">
        <f t="shared" si="12"/>
        <v>0</v>
      </c>
      <c r="P35" s="1">
        <f t="shared" si="12"/>
        <v>0</v>
      </c>
      <c r="Q35" s="1">
        <f t="shared" si="12"/>
        <v>0</v>
      </c>
      <c r="R35" s="1">
        <f t="shared" si="12"/>
        <v>0</v>
      </c>
      <c r="S35" s="1">
        <f t="shared" si="12"/>
        <v>0</v>
      </c>
      <c r="T35" s="1">
        <f t="shared" si="12"/>
        <v>0</v>
      </c>
      <c r="U35" s="1">
        <f t="shared" si="12"/>
        <v>0</v>
      </c>
      <c r="V35" s="1">
        <f t="shared" si="12"/>
        <v>0</v>
      </c>
      <c r="W35" s="1">
        <f t="shared" si="12"/>
        <v>0</v>
      </c>
      <c r="X35" s="1">
        <f t="shared" si="12"/>
        <v>0</v>
      </c>
      <c r="Y35" s="1">
        <f t="shared" si="12"/>
        <v>0</v>
      </c>
      <c r="Z35" s="1">
        <f t="shared" si="12"/>
        <v>0</v>
      </c>
      <c r="AA35" s="1">
        <f t="shared" si="12"/>
        <v>0</v>
      </c>
      <c r="AB35" s="1">
        <f t="shared" si="12"/>
        <v>0</v>
      </c>
      <c r="AC35" s="1">
        <f t="shared" si="12"/>
        <v>0</v>
      </c>
      <c r="AD35" s="1">
        <f t="shared" si="12"/>
        <v>0</v>
      </c>
      <c r="AE35" s="1">
        <f t="shared" si="12"/>
        <v>0</v>
      </c>
      <c r="AF35" s="1">
        <f t="shared" si="12"/>
        <v>0</v>
      </c>
      <c r="AG35" s="1">
        <f t="shared" si="12"/>
        <v>0</v>
      </c>
      <c r="AH35" s="1">
        <f t="shared" si="12"/>
        <v>0</v>
      </c>
      <c r="AI35" s="1">
        <f t="shared" si="12"/>
        <v>0</v>
      </c>
      <c r="AJ35" s="1">
        <f t="shared" si="12"/>
        <v>0</v>
      </c>
      <c r="AK35" s="1">
        <f t="shared" si="12"/>
        <v>0</v>
      </c>
      <c r="AL35" s="1">
        <f t="shared" si="12"/>
        <v>0</v>
      </c>
      <c r="AM35" s="1">
        <f t="shared" si="12"/>
        <v>0</v>
      </c>
      <c r="AN35" s="1">
        <f t="shared" si="12"/>
        <v>0</v>
      </c>
      <c r="AO35" s="1">
        <f t="shared" si="12"/>
        <v>0</v>
      </c>
    </row>
    <row r="36" spans="1:41" s="25" customFormat="1" ht="18.75" customHeight="1" x14ac:dyDescent="0.25">
      <c r="A36" s="312"/>
      <c r="B36" s="315"/>
      <c r="C36" s="7">
        <v>30</v>
      </c>
      <c r="D36" s="17" t="s">
        <v>58</v>
      </c>
      <c r="E36" s="2"/>
      <c r="F36" s="1"/>
      <c r="G36" s="1"/>
      <c r="H36" s="1"/>
      <c r="I36" s="1"/>
      <c r="J36" s="1"/>
      <c r="K36" s="1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5">
        <v>30</v>
      </c>
    </row>
    <row r="37" spans="1:41" s="25" customFormat="1" ht="18.75" customHeight="1" thickBot="1" x14ac:dyDescent="0.3">
      <c r="A37" s="313"/>
      <c r="B37" s="316"/>
      <c r="C37" s="19"/>
      <c r="D37" s="20"/>
      <c r="E37" s="21">
        <f>E36*$O$4/1000</f>
        <v>0</v>
      </c>
      <c r="F37" s="21">
        <f t="shared" ref="F37:AO37" si="13">F36*$O$4/1000</f>
        <v>0</v>
      </c>
      <c r="G37" s="21">
        <f t="shared" si="13"/>
        <v>0</v>
      </c>
      <c r="H37" s="21">
        <f t="shared" si="13"/>
        <v>0</v>
      </c>
      <c r="I37" s="21">
        <f t="shared" si="13"/>
        <v>0</v>
      </c>
      <c r="J37" s="21">
        <f t="shared" si="13"/>
        <v>0</v>
      </c>
      <c r="K37" s="21">
        <f t="shared" si="13"/>
        <v>0</v>
      </c>
      <c r="L37" s="21">
        <f t="shared" si="13"/>
        <v>0</v>
      </c>
      <c r="M37" s="21">
        <f t="shared" si="13"/>
        <v>0</v>
      </c>
      <c r="N37" s="21">
        <f t="shared" si="13"/>
        <v>0</v>
      </c>
      <c r="O37" s="21">
        <f t="shared" si="13"/>
        <v>0</v>
      </c>
      <c r="P37" s="21">
        <f t="shared" si="13"/>
        <v>0</v>
      </c>
      <c r="Q37" s="21">
        <f t="shared" si="13"/>
        <v>0</v>
      </c>
      <c r="R37" s="21">
        <f t="shared" si="13"/>
        <v>0</v>
      </c>
      <c r="S37" s="21">
        <f t="shared" si="13"/>
        <v>0</v>
      </c>
      <c r="T37" s="21">
        <f t="shared" si="13"/>
        <v>0</v>
      </c>
      <c r="U37" s="21">
        <f t="shared" si="13"/>
        <v>0</v>
      </c>
      <c r="V37" s="21">
        <f t="shared" si="13"/>
        <v>0</v>
      </c>
      <c r="W37" s="21">
        <f t="shared" si="13"/>
        <v>0</v>
      </c>
      <c r="X37" s="21">
        <f t="shared" si="13"/>
        <v>0</v>
      </c>
      <c r="Y37" s="21">
        <f t="shared" si="13"/>
        <v>0</v>
      </c>
      <c r="Z37" s="21">
        <f t="shared" si="13"/>
        <v>0</v>
      </c>
      <c r="AA37" s="21">
        <f t="shared" si="13"/>
        <v>0</v>
      </c>
      <c r="AB37" s="21">
        <f t="shared" si="13"/>
        <v>0</v>
      </c>
      <c r="AC37" s="21">
        <f t="shared" si="13"/>
        <v>0</v>
      </c>
      <c r="AD37" s="21">
        <f t="shared" si="13"/>
        <v>0</v>
      </c>
      <c r="AE37" s="21">
        <f t="shared" si="13"/>
        <v>0</v>
      </c>
      <c r="AF37" s="21">
        <f t="shared" si="13"/>
        <v>0</v>
      </c>
      <c r="AG37" s="21">
        <f t="shared" si="13"/>
        <v>0</v>
      </c>
      <c r="AH37" s="21">
        <f t="shared" si="13"/>
        <v>0</v>
      </c>
      <c r="AI37" s="21">
        <f t="shared" si="13"/>
        <v>0</v>
      </c>
      <c r="AJ37" s="21">
        <f t="shared" si="13"/>
        <v>0</v>
      </c>
      <c r="AK37" s="21">
        <f t="shared" si="13"/>
        <v>0</v>
      </c>
      <c r="AL37" s="21">
        <f t="shared" si="13"/>
        <v>0</v>
      </c>
      <c r="AM37" s="21">
        <f t="shared" si="13"/>
        <v>0</v>
      </c>
      <c r="AN37" s="21">
        <f t="shared" si="13"/>
        <v>0</v>
      </c>
      <c r="AO37" s="21">
        <f t="shared" si="13"/>
        <v>0.03</v>
      </c>
    </row>
    <row r="38" spans="1:41" s="101" customFormat="1" ht="18.75" customHeight="1" x14ac:dyDescent="0.25">
      <c r="A38" s="305"/>
      <c r="B38" s="308" t="s">
        <v>108</v>
      </c>
      <c r="C38" s="97" t="s">
        <v>95</v>
      </c>
      <c r="D38" s="98" t="s">
        <v>54</v>
      </c>
      <c r="E38" s="99">
        <v>200</v>
      </c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>
        <v>10</v>
      </c>
      <c r="X38" s="99"/>
      <c r="Y38" s="99">
        <v>4</v>
      </c>
      <c r="Z38" s="99"/>
      <c r="AA38" s="99"/>
      <c r="AB38" s="99"/>
      <c r="AC38" s="99"/>
      <c r="AD38" s="99"/>
      <c r="AE38" s="99"/>
      <c r="AF38" s="99"/>
      <c r="AG38" s="99">
        <v>10</v>
      </c>
      <c r="AH38" s="99"/>
      <c r="AI38" s="99"/>
      <c r="AJ38" s="99"/>
      <c r="AK38" s="99"/>
      <c r="AL38" s="99"/>
      <c r="AM38" s="99"/>
      <c r="AN38" s="99"/>
      <c r="AO38" s="100"/>
    </row>
    <row r="39" spans="1:41" s="101" customFormat="1" ht="18.75" customHeight="1" x14ac:dyDescent="0.25">
      <c r="A39" s="306"/>
      <c r="B39" s="309"/>
      <c r="C39" s="102"/>
      <c r="D39" s="103"/>
      <c r="E39" s="104">
        <f>E38*$O$3/1000</f>
        <v>0</v>
      </c>
      <c r="F39" s="104">
        <f t="shared" ref="F39:AO39" si="14">F38*$O$3/1000</f>
        <v>0</v>
      </c>
      <c r="G39" s="104">
        <f t="shared" si="14"/>
        <v>0</v>
      </c>
      <c r="H39" s="104">
        <f t="shared" si="14"/>
        <v>0</v>
      </c>
      <c r="I39" s="104">
        <f t="shared" si="14"/>
        <v>0</v>
      </c>
      <c r="J39" s="104">
        <f t="shared" si="14"/>
        <v>0</v>
      </c>
      <c r="K39" s="104">
        <f t="shared" si="14"/>
        <v>0</v>
      </c>
      <c r="L39" s="104">
        <f t="shared" si="14"/>
        <v>0</v>
      </c>
      <c r="M39" s="104">
        <f t="shared" si="14"/>
        <v>0</v>
      </c>
      <c r="N39" s="104">
        <f t="shared" si="14"/>
        <v>0</v>
      </c>
      <c r="O39" s="104">
        <f t="shared" si="14"/>
        <v>0</v>
      </c>
      <c r="P39" s="104">
        <f t="shared" si="14"/>
        <v>0</v>
      </c>
      <c r="Q39" s="104">
        <f t="shared" si="14"/>
        <v>0</v>
      </c>
      <c r="R39" s="104">
        <f t="shared" si="14"/>
        <v>0</v>
      </c>
      <c r="S39" s="104">
        <f t="shared" si="14"/>
        <v>0</v>
      </c>
      <c r="T39" s="104">
        <f t="shared" si="14"/>
        <v>0</v>
      </c>
      <c r="U39" s="104">
        <f t="shared" si="14"/>
        <v>0</v>
      </c>
      <c r="V39" s="104">
        <f t="shared" si="14"/>
        <v>0</v>
      </c>
      <c r="W39" s="104">
        <f t="shared" si="14"/>
        <v>0</v>
      </c>
      <c r="X39" s="104">
        <f t="shared" si="14"/>
        <v>0</v>
      </c>
      <c r="Y39" s="104">
        <f t="shared" si="14"/>
        <v>0</v>
      </c>
      <c r="Z39" s="104">
        <f t="shared" si="14"/>
        <v>0</v>
      </c>
      <c r="AA39" s="104">
        <f t="shared" si="14"/>
        <v>0</v>
      </c>
      <c r="AB39" s="104">
        <f t="shared" si="14"/>
        <v>0</v>
      </c>
      <c r="AC39" s="104">
        <f t="shared" si="14"/>
        <v>0</v>
      </c>
      <c r="AD39" s="104">
        <f t="shared" si="14"/>
        <v>0</v>
      </c>
      <c r="AE39" s="104">
        <f t="shared" si="14"/>
        <v>0</v>
      </c>
      <c r="AF39" s="104">
        <f t="shared" si="14"/>
        <v>0</v>
      </c>
      <c r="AG39" s="104">
        <f t="shared" si="14"/>
        <v>0</v>
      </c>
      <c r="AH39" s="104">
        <f t="shared" si="14"/>
        <v>0</v>
      </c>
      <c r="AI39" s="104">
        <f t="shared" si="14"/>
        <v>0</v>
      </c>
      <c r="AJ39" s="104">
        <f t="shared" si="14"/>
        <v>0</v>
      </c>
      <c r="AK39" s="104">
        <f t="shared" si="14"/>
        <v>0</v>
      </c>
      <c r="AL39" s="104">
        <f t="shared" si="14"/>
        <v>0</v>
      </c>
      <c r="AM39" s="104">
        <f t="shared" si="14"/>
        <v>0</v>
      </c>
      <c r="AN39" s="104">
        <f t="shared" si="14"/>
        <v>0</v>
      </c>
      <c r="AO39" s="104">
        <f t="shared" si="14"/>
        <v>0</v>
      </c>
    </row>
    <row r="40" spans="1:41" s="101" customFormat="1" ht="18.75" customHeight="1" x14ac:dyDescent="0.25">
      <c r="A40" s="306"/>
      <c r="B40" s="309"/>
      <c r="C40" s="105" t="s">
        <v>95</v>
      </c>
      <c r="D40" s="103" t="s">
        <v>58</v>
      </c>
      <c r="E40" s="109">
        <v>200</v>
      </c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>
        <v>10</v>
      </c>
      <c r="X40" s="104"/>
      <c r="Y40" s="104">
        <v>4</v>
      </c>
      <c r="Z40" s="104"/>
      <c r="AA40" s="104"/>
      <c r="AB40" s="104"/>
      <c r="AC40" s="104"/>
      <c r="AD40" s="104"/>
      <c r="AE40" s="104"/>
      <c r="AF40" s="104"/>
      <c r="AG40" s="104">
        <v>10</v>
      </c>
      <c r="AH40" s="104"/>
      <c r="AI40" s="104"/>
      <c r="AJ40" s="104"/>
      <c r="AK40" s="104"/>
      <c r="AL40" s="104"/>
      <c r="AM40" s="104"/>
      <c r="AN40" s="104"/>
      <c r="AO40" s="106"/>
    </row>
    <row r="41" spans="1:41" s="101" customFormat="1" ht="18.75" customHeight="1" thickBot="1" x14ac:dyDescent="0.3">
      <c r="A41" s="307"/>
      <c r="B41" s="310"/>
      <c r="C41" s="107"/>
      <c r="D41" s="108"/>
      <c r="E41" s="110">
        <f>E40*$O$4/1000</f>
        <v>0.2</v>
      </c>
      <c r="F41" s="110">
        <f t="shared" ref="F41:AO41" si="15">F40*$O$4/1000</f>
        <v>0</v>
      </c>
      <c r="G41" s="110">
        <f t="shared" si="15"/>
        <v>0</v>
      </c>
      <c r="H41" s="110">
        <f t="shared" si="15"/>
        <v>0</v>
      </c>
      <c r="I41" s="110">
        <f t="shared" si="15"/>
        <v>0</v>
      </c>
      <c r="J41" s="110">
        <f t="shared" si="15"/>
        <v>0</v>
      </c>
      <c r="K41" s="110">
        <f t="shared" si="15"/>
        <v>0</v>
      </c>
      <c r="L41" s="110">
        <f t="shared" si="15"/>
        <v>0</v>
      </c>
      <c r="M41" s="110">
        <f t="shared" si="15"/>
        <v>0</v>
      </c>
      <c r="N41" s="110">
        <f t="shared" si="15"/>
        <v>0</v>
      </c>
      <c r="O41" s="110">
        <f t="shared" si="15"/>
        <v>0</v>
      </c>
      <c r="P41" s="110">
        <f t="shared" si="15"/>
        <v>0</v>
      </c>
      <c r="Q41" s="110">
        <f t="shared" si="15"/>
        <v>0</v>
      </c>
      <c r="R41" s="110">
        <f t="shared" si="15"/>
        <v>0</v>
      </c>
      <c r="S41" s="110">
        <f t="shared" si="15"/>
        <v>0</v>
      </c>
      <c r="T41" s="110">
        <f t="shared" si="15"/>
        <v>0</v>
      </c>
      <c r="U41" s="110">
        <f t="shared" si="15"/>
        <v>0</v>
      </c>
      <c r="V41" s="110">
        <f t="shared" si="15"/>
        <v>0</v>
      </c>
      <c r="W41" s="110">
        <f t="shared" si="15"/>
        <v>0.01</v>
      </c>
      <c r="X41" s="110">
        <f t="shared" si="15"/>
        <v>0</v>
      </c>
      <c r="Y41" s="110">
        <f t="shared" si="15"/>
        <v>4.0000000000000001E-3</v>
      </c>
      <c r="Z41" s="110">
        <f t="shared" si="15"/>
        <v>0</v>
      </c>
      <c r="AA41" s="110">
        <f t="shared" si="15"/>
        <v>0</v>
      </c>
      <c r="AB41" s="110">
        <f t="shared" si="15"/>
        <v>0</v>
      </c>
      <c r="AC41" s="110">
        <f t="shared" si="15"/>
        <v>0</v>
      </c>
      <c r="AD41" s="110">
        <f t="shared" si="15"/>
        <v>0</v>
      </c>
      <c r="AE41" s="110">
        <f t="shared" si="15"/>
        <v>0</v>
      </c>
      <c r="AF41" s="110">
        <f t="shared" si="15"/>
        <v>0</v>
      </c>
      <c r="AG41" s="110">
        <f t="shared" si="15"/>
        <v>0.01</v>
      </c>
      <c r="AH41" s="110">
        <f t="shared" si="15"/>
        <v>0</v>
      </c>
      <c r="AI41" s="110">
        <f t="shared" si="15"/>
        <v>0</v>
      </c>
      <c r="AJ41" s="110">
        <f t="shared" si="15"/>
        <v>0</v>
      </c>
      <c r="AK41" s="110">
        <f t="shared" si="15"/>
        <v>0</v>
      </c>
      <c r="AL41" s="110">
        <f t="shared" si="15"/>
        <v>0</v>
      </c>
      <c r="AM41" s="110">
        <f t="shared" si="15"/>
        <v>0</v>
      </c>
      <c r="AN41" s="110">
        <f t="shared" si="15"/>
        <v>0</v>
      </c>
      <c r="AO41" s="110">
        <f t="shared" si="15"/>
        <v>0</v>
      </c>
    </row>
    <row r="42" spans="1:41" s="25" customFormat="1" ht="18.75" customHeight="1" x14ac:dyDescent="0.25">
      <c r="A42" s="311"/>
      <c r="B42" s="314" t="s">
        <v>69</v>
      </c>
      <c r="C42" s="6">
        <v>75</v>
      </c>
      <c r="D42" s="14" t="s">
        <v>54</v>
      </c>
      <c r="E42" s="3"/>
      <c r="F42" s="3">
        <v>50</v>
      </c>
      <c r="G42" s="3">
        <v>25</v>
      </c>
      <c r="H42" s="3"/>
      <c r="I42" s="3"/>
      <c r="J42" s="3"/>
      <c r="K42" s="3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4"/>
    </row>
    <row r="43" spans="1:41" s="25" customFormat="1" ht="18.75" customHeight="1" x14ac:dyDescent="0.25">
      <c r="A43" s="312"/>
      <c r="B43" s="315"/>
      <c r="C43" s="16"/>
      <c r="D43" s="17"/>
      <c r="E43" s="1">
        <f>E42*$O$3/1000</f>
        <v>0</v>
      </c>
      <c r="F43" s="1">
        <f t="shared" ref="F43:AO43" si="16">F42*$O$3/1000</f>
        <v>0</v>
      </c>
      <c r="G43" s="1">
        <f t="shared" si="16"/>
        <v>0</v>
      </c>
      <c r="H43" s="1">
        <f t="shared" si="16"/>
        <v>0</v>
      </c>
      <c r="I43" s="1">
        <f t="shared" si="16"/>
        <v>0</v>
      </c>
      <c r="J43" s="1">
        <f t="shared" si="16"/>
        <v>0</v>
      </c>
      <c r="K43" s="1">
        <f t="shared" si="16"/>
        <v>0</v>
      </c>
      <c r="L43" s="1">
        <f t="shared" si="16"/>
        <v>0</v>
      </c>
      <c r="M43" s="1">
        <f t="shared" si="16"/>
        <v>0</v>
      </c>
      <c r="N43" s="1">
        <f t="shared" si="16"/>
        <v>0</v>
      </c>
      <c r="O43" s="1">
        <f t="shared" si="16"/>
        <v>0</v>
      </c>
      <c r="P43" s="1">
        <f t="shared" si="16"/>
        <v>0</v>
      </c>
      <c r="Q43" s="1">
        <f t="shared" si="16"/>
        <v>0</v>
      </c>
      <c r="R43" s="1">
        <f t="shared" si="16"/>
        <v>0</v>
      </c>
      <c r="S43" s="1">
        <f t="shared" si="16"/>
        <v>0</v>
      </c>
      <c r="T43" s="1">
        <f t="shared" si="16"/>
        <v>0</v>
      </c>
      <c r="U43" s="1">
        <f t="shared" si="16"/>
        <v>0</v>
      </c>
      <c r="V43" s="1">
        <f t="shared" si="16"/>
        <v>0</v>
      </c>
      <c r="W43" s="1">
        <f t="shared" si="16"/>
        <v>0</v>
      </c>
      <c r="X43" s="1">
        <f t="shared" si="16"/>
        <v>0</v>
      </c>
      <c r="Y43" s="1">
        <f t="shared" si="16"/>
        <v>0</v>
      </c>
      <c r="Z43" s="1">
        <f t="shared" si="16"/>
        <v>0</v>
      </c>
      <c r="AA43" s="1">
        <f t="shared" si="16"/>
        <v>0</v>
      </c>
      <c r="AB43" s="1">
        <f t="shared" si="16"/>
        <v>0</v>
      </c>
      <c r="AC43" s="1">
        <f t="shared" si="16"/>
        <v>0</v>
      </c>
      <c r="AD43" s="1">
        <f t="shared" si="16"/>
        <v>0</v>
      </c>
      <c r="AE43" s="1">
        <f t="shared" si="16"/>
        <v>0</v>
      </c>
      <c r="AF43" s="1">
        <f t="shared" si="16"/>
        <v>0</v>
      </c>
      <c r="AG43" s="1">
        <f t="shared" si="16"/>
        <v>0</v>
      </c>
      <c r="AH43" s="1">
        <f t="shared" si="16"/>
        <v>0</v>
      </c>
      <c r="AI43" s="1">
        <f t="shared" si="16"/>
        <v>0</v>
      </c>
      <c r="AJ43" s="1">
        <f t="shared" si="16"/>
        <v>0</v>
      </c>
      <c r="AK43" s="1">
        <f t="shared" si="16"/>
        <v>0</v>
      </c>
      <c r="AL43" s="1">
        <f t="shared" si="16"/>
        <v>0</v>
      </c>
      <c r="AM43" s="1">
        <f t="shared" si="16"/>
        <v>0</v>
      </c>
      <c r="AN43" s="1">
        <f t="shared" si="16"/>
        <v>0</v>
      </c>
      <c r="AO43" s="1">
        <f t="shared" si="16"/>
        <v>0</v>
      </c>
    </row>
    <row r="44" spans="1:41" s="25" customFormat="1" ht="18.75" customHeight="1" x14ac:dyDescent="0.25">
      <c r="A44" s="312"/>
      <c r="B44" s="315"/>
      <c r="C44" s="7">
        <v>75</v>
      </c>
      <c r="D44" s="17" t="s">
        <v>58</v>
      </c>
      <c r="E44" s="2"/>
      <c r="F44" s="1">
        <v>50</v>
      </c>
      <c r="G44" s="1">
        <v>25</v>
      </c>
      <c r="H44" s="1"/>
      <c r="I44" s="1"/>
      <c r="J44" s="1"/>
      <c r="K44" s="1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5"/>
    </row>
    <row r="45" spans="1:41" s="25" customFormat="1" ht="18.75" customHeight="1" thickBot="1" x14ac:dyDescent="0.3">
      <c r="A45" s="313"/>
      <c r="B45" s="316"/>
      <c r="C45" s="19"/>
      <c r="D45" s="20"/>
      <c r="E45" s="21">
        <f>E44*$O$4/1000</f>
        <v>0</v>
      </c>
      <c r="F45" s="21">
        <f t="shared" ref="F45:AO45" si="17">F44*$O$4/1000</f>
        <v>0.05</v>
      </c>
      <c r="G45" s="21">
        <f t="shared" si="17"/>
        <v>2.5000000000000001E-2</v>
      </c>
      <c r="H45" s="21">
        <f t="shared" si="17"/>
        <v>0</v>
      </c>
      <c r="I45" s="21">
        <f t="shared" si="17"/>
        <v>0</v>
      </c>
      <c r="J45" s="21">
        <f t="shared" si="17"/>
        <v>0</v>
      </c>
      <c r="K45" s="21">
        <f t="shared" si="17"/>
        <v>0</v>
      </c>
      <c r="L45" s="21">
        <f t="shared" si="17"/>
        <v>0</v>
      </c>
      <c r="M45" s="21">
        <f t="shared" si="17"/>
        <v>0</v>
      </c>
      <c r="N45" s="21">
        <f t="shared" si="17"/>
        <v>0</v>
      </c>
      <c r="O45" s="21">
        <f t="shared" si="17"/>
        <v>0</v>
      </c>
      <c r="P45" s="21">
        <f t="shared" si="17"/>
        <v>0</v>
      </c>
      <c r="Q45" s="21">
        <f t="shared" si="17"/>
        <v>0</v>
      </c>
      <c r="R45" s="21">
        <f t="shared" si="17"/>
        <v>0</v>
      </c>
      <c r="S45" s="21">
        <f t="shared" si="17"/>
        <v>0</v>
      </c>
      <c r="T45" s="21">
        <f t="shared" si="17"/>
        <v>0</v>
      </c>
      <c r="U45" s="21">
        <f t="shared" si="17"/>
        <v>0</v>
      </c>
      <c r="V45" s="21">
        <f t="shared" si="17"/>
        <v>0</v>
      </c>
      <c r="W45" s="21">
        <f t="shared" si="17"/>
        <v>0</v>
      </c>
      <c r="X45" s="21">
        <f t="shared" si="17"/>
        <v>0</v>
      </c>
      <c r="Y45" s="21">
        <f t="shared" si="17"/>
        <v>0</v>
      </c>
      <c r="Z45" s="21">
        <f t="shared" si="17"/>
        <v>0</v>
      </c>
      <c r="AA45" s="21">
        <f t="shared" si="17"/>
        <v>0</v>
      </c>
      <c r="AB45" s="21">
        <f t="shared" si="17"/>
        <v>0</v>
      </c>
      <c r="AC45" s="21">
        <f t="shared" si="17"/>
        <v>0</v>
      </c>
      <c r="AD45" s="21">
        <f t="shared" si="17"/>
        <v>0</v>
      </c>
      <c r="AE45" s="21">
        <f t="shared" si="17"/>
        <v>0</v>
      </c>
      <c r="AF45" s="21">
        <f t="shared" si="17"/>
        <v>0</v>
      </c>
      <c r="AG45" s="21">
        <f t="shared" si="17"/>
        <v>0</v>
      </c>
      <c r="AH45" s="21">
        <f t="shared" si="17"/>
        <v>0</v>
      </c>
      <c r="AI45" s="21">
        <f t="shared" si="17"/>
        <v>0</v>
      </c>
      <c r="AJ45" s="21">
        <f t="shared" si="17"/>
        <v>0</v>
      </c>
      <c r="AK45" s="21">
        <f t="shared" si="17"/>
        <v>0</v>
      </c>
      <c r="AL45" s="21">
        <f t="shared" si="17"/>
        <v>0</v>
      </c>
      <c r="AM45" s="21">
        <f t="shared" si="17"/>
        <v>0</v>
      </c>
      <c r="AN45" s="21">
        <f t="shared" si="17"/>
        <v>0</v>
      </c>
      <c r="AO45" s="21">
        <f t="shared" si="17"/>
        <v>0</v>
      </c>
    </row>
    <row r="46" spans="1:41" s="25" customFormat="1" ht="18.75" customHeight="1" x14ac:dyDescent="0.25">
      <c r="A46" s="311"/>
      <c r="B46" s="314"/>
      <c r="C46" s="6"/>
      <c r="D46" s="14"/>
      <c r="E46" s="3"/>
      <c r="F46" s="3"/>
      <c r="G46" s="3"/>
      <c r="H46" s="3"/>
      <c r="I46" s="3"/>
      <c r="J46" s="3"/>
      <c r="K46" s="3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4"/>
    </row>
    <row r="47" spans="1:41" s="25" customFormat="1" ht="18.75" customHeight="1" x14ac:dyDescent="0.25">
      <c r="A47" s="312"/>
      <c r="B47" s="315"/>
      <c r="C47" s="16"/>
      <c r="D47" s="1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s="25" customFormat="1" ht="18.75" customHeight="1" x14ac:dyDescent="0.25">
      <c r="A48" s="312"/>
      <c r="B48" s="315"/>
      <c r="C48" s="7"/>
      <c r="D48" s="17"/>
      <c r="E48" s="2"/>
      <c r="F48" s="1"/>
      <c r="G48" s="1"/>
      <c r="H48" s="1"/>
      <c r="I48" s="1"/>
      <c r="J48" s="1"/>
      <c r="K48" s="1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5"/>
    </row>
    <row r="49" spans="1:41" s="25" customFormat="1" ht="18.75" customHeight="1" thickBot="1" x14ac:dyDescent="0.3">
      <c r="A49" s="313"/>
      <c r="B49" s="316"/>
      <c r="C49" s="19"/>
      <c r="D49" s="2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</row>
    <row r="50" spans="1:41" s="25" customFormat="1" ht="18.75" customHeight="1" thickBot="1" x14ac:dyDescent="0.3">
      <c r="A50" s="317" t="s">
        <v>51</v>
      </c>
      <c r="B50" s="318"/>
      <c r="C50" s="318"/>
      <c r="D50" s="318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9"/>
    </row>
    <row r="51" spans="1:41" s="101" customFormat="1" ht="18.75" customHeight="1" x14ac:dyDescent="0.25">
      <c r="A51" s="305"/>
      <c r="B51" s="308" t="s">
        <v>111</v>
      </c>
      <c r="C51" s="97" t="s">
        <v>91</v>
      </c>
      <c r="D51" s="98" t="s">
        <v>54</v>
      </c>
      <c r="E51" s="98">
        <v>150</v>
      </c>
      <c r="F51" s="99"/>
      <c r="G51" s="99"/>
      <c r="H51" s="99"/>
      <c r="I51" s="99"/>
      <c r="J51" s="99">
        <v>13</v>
      </c>
      <c r="K51" s="99"/>
      <c r="L51" s="99">
        <v>80</v>
      </c>
      <c r="M51" s="99"/>
      <c r="N51" s="99"/>
      <c r="O51" s="99">
        <v>10</v>
      </c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>
        <v>4</v>
      </c>
      <c r="AM51" s="99"/>
      <c r="AN51" s="99"/>
      <c r="AO51" s="100"/>
    </row>
    <row r="52" spans="1:41" s="101" customFormat="1" ht="18.75" customHeight="1" x14ac:dyDescent="0.25">
      <c r="A52" s="306"/>
      <c r="B52" s="309"/>
      <c r="C52" s="102"/>
      <c r="D52" s="103"/>
      <c r="E52" s="104">
        <f>E51*$U$3/1000</f>
        <v>0.15</v>
      </c>
      <c r="F52" s="104">
        <f t="shared" ref="F52:AO52" si="18">F51*$U$3/1000</f>
        <v>0</v>
      </c>
      <c r="G52" s="104">
        <f t="shared" si="18"/>
        <v>0</v>
      </c>
      <c r="H52" s="104">
        <f t="shared" si="18"/>
        <v>0</v>
      </c>
      <c r="I52" s="104">
        <f t="shared" si="18"/>
        <v>0</v>
      </c>
      <c r="J52" s="104">
        <f t="shared" si="18"/>
        <v>1.2999999999999999E-2</v>
      </c>
      <c r="K52" s="104">
        <f t="shared" si="18"/>
        <v>0</v>
      </c>
      <c r="L52" s="104">
        <f t="shared" si="18"/>
        <v>0.08</v>
      </c>
      <c r="M52" s="104">
        <f t="shared" si="18"/>
        <v>0</v>
      </c>
      <c r="N52" s="104">
        <f t="shared" si="18"/>
        <v>0</v>
      </c>
      <c r="O52" s="104">
        <f t="shared" si="18"/>
        <v>0.01</v>
      </c>
      <c r="P52" s="104">
        <f t="shared" si="18"/>
        <v>0</v>
      </c>
      <c r="Q52" s="104">
        <f t="shared" si="18"/>
        <v>0</v>
      </c>
      <c r="R52" s="104">
        <f t="shared" si="18"/>
        <v>0</v>
      </c>
      <c r="S52" s="104">
        <f t="shared" si="18"/>
        <v>0</v>
      </c>
      <c r="T52" s="104">
        <f t="shared" si="18"/>
        <v>0</v>
      </c>
      <c r="U52" s="104">
        <f t="shared" si="18"/>
        <v>0</v>
      </c>
      <c r="V52" s="104">
        <f t="shared" si="18"/>
        <v>0</v>
      </c>
      <c r="W52" s="104">
        <f t="shared" si="18"/>
        <v>0</v>
      </c>
      <c r="X52" s="104">
        <f t="shared" si="18"/>
        <v>0</v>
      </c>
      <c r="Y52" s="104">
        <f t="shared" si="18"/>
        <v>0</v>
      </c>
      <c r="Z52" s="104">
        <f t="shared" si="18"/>
        <v>0</v>
      </c>
      <c r="AA52" s="104">
        <f t="shared" si="18"/>
        <v>0</v>
      </c>
      <c r="AB52" s="104">
        <f t="shared" si="18"/>
        <v>0</v>
      </c>
      <c r="AC52" s="104">
        <f t="shared" si="18"/>
        <v>0</v>
      </c>
      <c r="AD52" s="104">
        <f t="shared" si="18"/>
        <v>0</v>
      </c>
      <c r="AE52" s="104">
        <f t="shared" si="18"/>
        <v>0</v>
      </c>
      <c r="AF52" s="104">
        <f t="shared" si="18"/>
        <v>0</v>
      </c>
      <c r="AG52" s="104">
        <f t="shared" si="18"/>
        <v>0</v>
      </c>
      <c r="AH52" s="104">
        <f t="shared" si="18"/>
        <v>0</v>
      </c>
      <c r="AI52" s="104">
        <f t="shared" si="18"/>
        <v>0</v>
      </c>
      <c r="AJ52" s="104">
        <f t="shared" si="18"/>
        <v>0</v>
      </c>
      <c r="AK52" s="104">
        <f t="shared" si="18"/>
        <v>0</v>
      </c>
      <c r="AL52" s="104">
        <f t="shared" si="18"/>
        <v>4.0000000000000001E-3</v>
      </c>
      <c r="AM52" s="104">
        <f t="shared" si="18"/>
        <v>0</v>
      </c>
      <c r="AN52" s="104">
        <f t="shared" si="18"/>
        <v>0</v>
      </c>
      <c r="AO52" s="104">
        <f t="shared" si="18"/>
        <v>0</v>
      </c>
    </row>
    <row r="53" spans="1:41" s="101" customFormat="1" ht="18.75" customHeight="1" x14ac:dyDescent="0.25">
      <c r="A53" s="306"/>
      <c r="B53" s="309"/>
      <c r="C53" s="105" t="s">
        <v>92</v>
      </c>
      <c r="D53" s="103" t="s">
        <v>58</v>
      </c>
      <c r="E53" s="103">
        <v>188</v>
      </c>
      <c r="F53" s="104"/>
      <c r="G53" s="104"/>
      <c r="H53" s="104"/>
      <c r="I53" s="104"/>
      <c r="J53" s="104">
        <v>16</v>
      </c>
      <c r="K53" s="104"/>
      <c r="L53" s="104">
        <v>100</v>
      </c>
      <c r="M53" s="104"/>
      <c r="N53" s="104"/>
      <c r="O53" s="104">
        <v>12</v>
      </c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>
        <v>5</v>
      </c>
      <c r="AM53" s="104"/>
      <c r="AN53" s="104"/>
      <c r="AO53" s="106"/>
    </row>
    <row r="54" spans="1:41" s="101" customFormat="1" ht="18.75" customHeight="1" thickBot="1" x14ac:dyDescent="0.3">
      <c r="A54" s="307"/>
      <c r="B54" s="310"/>
      <c r="C54" s="107"/>
      <c r="D54" s="108"/>
      <c r="E54" s="104">
        <f>E53*$U$4/1000</f>
        <v>0.188</v>
      </c>
      <c r="F54" s="104">
        <f t="shared" ref="F54:AO54" si="19">F53*$U$4/1000</f>
        <v>0</v>
      </c>
      <c r="G54" s="104">
        <f t="shared" si="19"/>
        <v>0</v>
      </c>
      <c r="H54" s="104">
        <f t="shared" si="19"/>
        <v>0</v>
      </c>
      <c r="I54" s="104">
        <f t="shared" si="19"/>
        <v>0</v>
      </c>
      <c r="J54" s="104">
        <f t="shared" si="19"/>
        <v>1.6E-2</v>
      </c>
      <c r="K54" s="104">
        <f t="shared" si="19"/>
        <v>0</v>
      </c>
      <c r="L54" s="104">
        <f t="shared" si="19"/>
        <v>0.1</v>
      </c>
      <c r="M54" s="104">
        <f t="shared" si="19"/>
        <v>0</v>
      </c>
      <c r="N54" s="104">
        <f t="shared" si="19"/>
        <v>0</v>
      </c>
      <c r="O54" s="104">
        <f t="shared" si="19"/>
        <v>1.2E-2</v>
      </c>
      <c r="P54" s="104">
        <f t="shared" si="19"/>
        <v>0</v>
      </c>
      <c r="Q54" s="104">
        <f t="shared" si="19"/>
        <v>0</v>
      </c>
      <c r="R54" s="104">
        <f t="shared" si="19"/>
        <v>0</v>
      </c>
      <c r="S54" s="104">
        <f t="shared" si="19"/>
        <v>0</v>
      </c>
      <c r="T54" s="104">
        <f t="shared" si="19"/>
        <v>0</v>
      </c>
      <c r="U54" s="104">
        <f t="shared" si="19"/>
        <v>0</v>
      </c>
      <c r="V54" s="104">
        <f t="shared" si="19"/>
        <v>0</v>
      </c>
      <c r="W54" s="104">
        <f t="shared" si="19"/>
        <v>0</v>
      </c>
      <c r="X54" s="104">
        <f t="shared" si="19"/>
        <v>0</v>
      </c>
      <c r="Y54" s="104">
        <f t="shared" si="19"/>
        <v>0</v>
      </c>
      <c r="Z54" s="104">
        <f t="shared" si="19"/>
        <v>0</v>
      </c>
      <c r="AA54" s="104">
        <f t="shared" si="19"/>
        <v>0</v>
      </c>
      <c r="AB54" s="104">
        <f t="shared" si="19"/>
        <v>0</v>
      </c>
      <c r="AC54" s="104">
        <f t="shared" si="19"/>
        <v>0</v>
      </c>
      <c r="AD54" s="104">
        <f t="shared" si="19"/>
        <v>0</v>
      </c>
      <c r="AE54" s="104">
        <f t="shared" si="19"/>
        <v>0</v>
      </c>
      <c r="AF54" s="104">
        <f t="shared" si="19"/>
        <v>0</v>
      </c>
      <c r="AG54" s="104">
        <f t="shared" si="19"/>
        <v>0</v>
      </c>
      <c r="AH54" s="104">
        <f t="shared" si="19"/>
        <v>0</v>
      </c>
      <c r="AI54" s="104">
        <f t="shared" si="19"/>
        <v>0</v>
      </c>
      <c r="AJ54" s="104">
        <f t="shared" si="19"/>
        <v>0</v>
      </c>
      <c r="AK54" s="104">
        <f t="shared" si="19"/>
        <v>0</v>
      </c>
      <c r="AL54" s="104">
        <f t="shared" si="19"/>
        <v>5.0000000000000001E-3</v>
      </c>
      <c r="AM54" s="104">
        <f t="shared" si="19"/>
        <v>0</v>
      </c>
      <c r="AN54" s="104">
        <f t="shared" si="19"/>
        <v>0</v>
      </c>
      <c r="AO54" s="104">
        <f t="shared" si="19"/>
        <v>0</v>
      </c>
    </row>
    <row r="55" spans="1:41" s="101" customFormat="1" ht="18.75" customHeight="1" x14ac:dyDescent="0.25">
      <c r="A55" s="305"/>
      <c r="B55" s="308" t="s">
        <v>112</v>
      </c>
      <c r="C55" s="97" t="s">
        <v>90</v>
      </c>
      <c r="D55" s="98" t="s">
        <v>54</v>
      </c>
      <c r="E55" s="98">
        <v>60</v>
      </c>
      <c r="F55" s="99"/>
      <c r="G55" s="99"/>
      <c r="H55" s="99">
        <v>6</v>
      </c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>
        <v>87</v>
      </c>
      <c r="AC55" s="99"/>
      <c r="AD55" s="99"/>
      <c r="AE55" s="99"/>
      <c r="AF55" s="99"/>
      <c r="AG55" s="99"/>
      <c r="AH55" s="99"/>
      <c r="AI55" s="99">
        <v>20</v>
      </c>
      <c r="AJ55" s="99"/>
      <c r="AK55" s="99"/>
      <c r="AL55" s="99">
        <v>2</v>
      </c>
      <c r="AM55" s="99"/>
      <c r="AN55" s="99"/>
      <c r="AO55" s="100"/>
    </row>
    <row r="56" spans="1:41" s="101" customFormat="1" ht="18.75" customHeight="1" x14ac:dyDescent="0.25">
      <c r="A56" s="306"/>
      <c r="B56" s="309"/>
      <c r="C56" s="102"/>
      <c r="D56" s="103"/>
      <c r="E56" s="104">
        <f>E55*$U$3/1000</f>
        <v>0.06</v>
      </c>
      <c r="F56" s="104">
        <f t="shared" ref="F56:AO56" si="20">F55*$U$3/1000</f>
        <v>0</v>
      </c>
      <c r="G56" s="104">
        <f t="shared" si="20"/>
        <v>0</v>
      </c>
      <c r="H56" s="104">
        <f t="shared" si="20"/>
        <v>6.0000000000000001E-3</v>
      </c>
      <c r="I56" s="104">
        <f t="shared" si="20"/>
        <v>0</v>
      </c>
      <c r="J56" s="104">
        <f t="shared" si="20"/>
        <v>0</v>
      </c>
      <c r="K56" s="104">
        <f t="shared" si="20"/>
        <v>0</v>
      </c>
      <c r="L56" s="104">
        <f t="shared" si="20"/>
        <v>0</v>
      </c>
      <c r="M56" s="104">
        <f t="shared" si="20"/>
        <v>0</v>
      </c>
      <c r="N56" s="104">
        <f t="shared" si="20"/>
        <v>0</v>
      </c>
      <c r="O56" s="104">
        <f t="shared" si="20"/>
        <v>0</v>
      </c>
      <c r="P56" s="104">
        <f t="shared" si="20"/>
        <v>0</v>
      </c>
      <c r="Q56" s="104">
        <f t="shared" si="20"/>
        <v>0</v>
      </c>
      <c r="R56" s="104">
        <f t="shared" si="20"/>
        <v>0</v>
      </c>
      <c r="S56" s="104">
        <f t="shared" si="20"/>
        <v>0</v>
      </c>
      <c r="T56" s="104">
        <f t="shared" si="20"/>
        <v>0</v>
      </c>
      <c r="U56" s="104">
        <f t="shared" si="20"/>
        <v>0</v>
      </c>
      <c r="V56" s="104">
        <f t="shared" si="20"/>
        <v>0</v>
      </c>
      <c r="W56" s="104">
        <f t="shared" si="20"/>
        <v>0</v>
      </c>
      <c r="X56" s="104">
        <f t="shared" si="20"/>
        <v>0</v>
      </c>
      <c r="Y56" s="104">
        <f t="shared" si="20"/>
        <v>0</v>
      </c>
      <c r="Z56" s="104">
        <f t="shared" si="20"/>
        <v>0</v>
      </c>
      <c r="AA56" s="104">
        <f t="shared" si="20"/>
        <v>0</v>
      </c>
      <c r="AB56" s="104">
        <f t="shared" si="20"/>
        <v>8.6999999999999994E-2</v>
      </c>
      <c r="AC56" s="104">
        <f t="shared" si="20"/>
        <v>0</v>
      </c>
      <c r="AD56" s="104">
        <f t="shared" si="20"/>
        <v>0</v>
      </c>
      <c r="AE56" s="104">
        <f t="shared" si="20"/>
        <v>0</v>
      </c>
      <c r="AF56" s="104">
        <f t="shared" si="20"/>
        <v>0</v>
      </c>
      <c r="AG56" s="104">
        <f t="shared" si="20"/>
        <v>0</v>
      </c>
      <c r="AH56" s="104">
        <f t="shared" si="20"/>
        <v>0</v>
      </c>
      <c r="AI56" s="104">
        <f t="shared" si="20"/>
        <v>0.02</v>
      </c>
      <c r="AJ56" s="104">
        <f t="shared" si="20"/>
        <v>0</v>
      </c>
      <c r="AK56" s="104">
        <f t="shared" si="20"/>
        <v>0</v>
      </c>
      <c r="AL56" s="104">
        <f t="shared" si="20"/>
        <v>2E-3</v>
      </c>
      <c r="AM56" s="104">
        <f t="shared" si="20"/>
        <v>0</v>
      </c>
      <c r="AN56" s="104">
        <f t="shared" si="20"/>
        <v>0</v>
      </c>
      <c r="AO56" s="104">
        <f t="shared" si="20"/>
        <v>0</v>
      </c>
    </row>
    <row r="57" spans="1:41" s="101" customFormat="1" ht="18.75" customHeight="1" x14ac:dyDescent="0.25">
      <c r="A57" s="306"/>
      <c r="B57" s="309"/>
      <c r="C57" s="105" t="s">
        <v>89</v>
      </c>
      <c r="D57" s="103" t="s">
        <v>58</v>
      </c>
      <c r="E57" s="103">
        <v>75</v>
      </c>
      <c r="F57" s="104"/>
      <c r="G57" s="104"/>
      <c r="H57" s="104">
        <v>7</v>
      </c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>
        <v>109</v>
      </c>
      <c r="AC57" s="104"/>
      <c r="AD57" s="104"/>
      <c r="AE57" s="104"/>
      <c r="AF57" s="104"/>
      <c r="AG57" s="104"/>
      <c r="AH57" s="104"/>
      <c r="AI57" s="104">
        <v>25</v>
      </c>
      <c r="AJ57" s="104"/>
      <c r="AK57" s="104"/>
      <c r="AL57" s="104">
        <v>2</v>
      </c>
      <c r="AM57" s="104"/>
      <c r="AN57" s="104"/>
      <c r="AO57" s="106"/>
    </row>
    <row r="58" spans="1:41" s="101" customFormat="1" ht="18.75" customHeight="1" thickBot="1" x14ac:dyDescent="0.3">
      <c r="A58" s="307"/>
      <c r="B58" s="310"/>
      <c r="C58" s="107"/>
      <c r="D58" s="108"/>
      <c r="E58" s="104">
        <f>E57*$U$4/1000</f>
        <v>7.4999999999999997E-2</v>
      </c>
      <c r="F58" s="104">
        <f t="shared" ref="F58:AO58" si="21">F57*$U$4/1000</f>
        <v>0</v>
      </c>
      <c r="G58" s="104">
        <f t="shared" si="21"/>
        <v>0</v>
      </c>
      <c r="H58" s="104">
        <f t="shared" si="21"/>
        <v>7.0000000000000001E-3</v>
      </c>
      <c r="I58" s="104">
        <f t="shared" si="21"/>
        <v>0</v>
      </c>
      <c r="J58" s="104">
        <f t="shared" si="21"/>
        <v>0</v>
      </c>
      <c r="K58" s="104">
        <f t="shared" si="21"/>
        <v>0</v>
      </c>
      <c r="L58" s="104">
        <f t="shared" si="21"/>
        <v>0</v>
      </c>
      <c r="M58" s="104">
        <f t="shared" si="21"/>
        <v>0</v>
      </c>
      <c r="N58" s="104">
        <f t="shared" si="21"/>
        <v>0</v>
      </c>
      <c r="O58" s="104">
        <f t="shared" si="21"/>
        <v>0</v>
      </c>
      <c r="P58" s="104">
        <f t="shared" si="21"/>
        <v>0</v>
      </c>
      <c r="Q58" s="104">
        <f t="shared" si="21"/>
        <v>0</v>
      </c>
      <c r="R58" s="104">
        <f t="shared" si="21"/>
        <v>0</v>
      </c>
      <c r="S58" s="104">
        <f t="shared" si="21"/>
        <v>0</v>
      </c>
      <c r="T58" s="104">
        <f t="shared" si="21"/>
        <v>0</v>
      </c>
      <c r="U58" s="104">
        <f t="shared" si="21"/>
        <v>0</v>
      </c>
      <c r="V58" s="104">
        <f t="shared" si="21"/>
        <v>0</v>
      </c>
      <c r="W58" s="104">
        <f t="shared" si="21"/>
        <v>0</v>
      </c>
      <c r="X58" s="104">
        <f t="shared" si="21"/>
        <v>0</v>
      </c>
      <c r="Y58" s="104">
        <f t="shared" si="21"/>
        <v>0</v>
      </c>
      <c r="Z58" s="104">
        <f t="shared" si="21"/>
        <v>0</v>
      </c>
      <c r="AA58" s="104">
        <f t="shared" si="21"/>
        <v>0</v>
      </c>
      <c r="AB58" s="104">
        <f t="shared" si="21"/>
        <v>0.109</v>
      </c>
      <c r="AC58" s="104">
        <f t="shared" si="21"/>
        <v>0</v>
      </c>
      <c r="AD58" s="104">
        <f t="shared" si="21"/>
        <v>0</v>
      </c>
      <c r="AE58" s="104">
        <f t="shared" si="21"/>
        <v>0</v>
      </c>
      <c r="AF58" s="104">
        <f t="shared" si="21"/>
        <v>0</v>
      </c>
      <c r="AG58" s="104">
        <f t="shared" si="21"/>
        <v>0</v>
      </c>
      <c r="AH58" s="104">
        <f t="shared" si="21"/>
        <v>0</v>
      </c>
      <c r="AI58" s="104">
        <f t="shared" si="21"/>
        <v>2.5000000000000001E-2</v>
      </c>
      <c r="AJ58" s="104">
        <f t="shared" si="21"/>
        <v>0</v>
      </c>
      <c r="AK58" s="104">
        <f t="shared" si="21"/>
        <v>0</v>
      </c>
      <c r="AL58" s="104">
        <f t="shared" si="21"/>
        <v>2E-3</v>
      </c>
      <c r="AM58" s="104">
        <f t="shared" si="21"/>
        <v>0</v>
      </c>
      <c r="AN58" s="104">
        <f t="shared" si="21"/>
        <v>0</v>
      </c>
      <c r="AO58" s="104">
        <f t="shared" si="21"/>
        <v>0</v>
      </c>
    </row>
    <row r="59" spans="1:41" s="101" customFormat="1" ht="18.75" customHeight="1" x14ac:dyDescent="0.25">
      <c r="A59" s="305"/>
      <c r="B59" s="308" t="s">
        <v>86</v>
      </c>
      <c r="C59" s="97">
        <v>150</v>
      </c>
      <c r="D59" s="98" t="s">
        <v>54</v>
      </c>
      <c r="E59" s="98">
        <v>159</v>
      </c>
      <c r="F59" s="99"/>
      <c r="G59" s="99"/>
      <c r="H59" s="99"/>
      <c r="I59" s="99"/>
      <c r="J59" s="99"/>
      <c r="K59" s="99">
        <v>53</v>
      </c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100"/>
    </row>
    <row r="60" spans="1:41" s="101" customFormat="1" ht="18.75" customHeight="1" x14ac:dyDescent="0.25">
      <c r="A60" s="306"/>
      <c r="B60" s="309"/>
      <c r="C60" s="102"/>
      <c r="D60" s="103"/>
      <c r="E60" s="104">
        <f>E59*$U$3/1000</f>
        <v>0.159</v>
      </c>
      <c r="F60" s="104">
        <f t="shared" ref="F60:AO60" si="22">F59*$U$3/1000</f>
        <v>0</v>
      </c>
      <c r="G60" s="104">
        <f t="shared" si="22"/>
        <v>0</v>
      </c>
      <c r="H60" s="104">
        <f t="shared" si="22"/>
        <v>0</v>
      </c>
      <c r="I60" s="104">
        <f t="shared" si="22"/>
        <v>0</v>
      </c>
      <c r="J60" s="104">
        <f t="shared" si="22"/>
        <v>0</v>
      </c>
      <c r="K60" s="104">
        <f t="shared" si="22"/>
        <v>5.2999999999999999E-2</v>
      </c>
      <c r="L60" s="104">
        <f t="shared" si="22"/>
        <v>0</v>
      </c>
      <c r="M60" s="104">
        <f t="shared" si="22"/>
        <v>0</v>
      </c>
      <c r="N60" s="104">
        <f t="shared" si="22"/>
        <v>0</v>
      </c>
      <c r="O60" s="104">
        <f t="shared" si="22"/>
        <v>0</v>
      </c>
      <c r="P60" s="104">
        <f t="shared" si="22"/>
        <v>0</v>
      </c>
      <c r="Q60" s="104">
        <f t="shared" si="22"/>
        <v>0</v>
      </c>
      <c r="R60" s="104">
        <f t="shared" si="22"/>
        <v>0</v>
      </c>
      <c r="S60" s="104">
        <f t="shared" si="22"/>
        <v>0</v>
      </c>
      <c r="T60" s="104">
        <f t="shared" si="22"/>
        <v>0</v>
      </c>
      <c r="U60" s="104">
        <f t="shared" si="22"/>
        <v>0</v>
      </c>
      <c r="V60" s="104">
        <f t="shared" si="22"/>
        <v>0</v>
      </c>
      <c r="W60" s="104">
        <f t="shared" si="22"/>
        <v>0</v>
      </c>
      <c r="X60" s="104">
        <f t="shared" si="22"/>
        <v>0</v>
      </c>
      <c r="Y60" s="104">
        <f t="shared" si="22"/>
        <v>0</v>
      </c>
      <c r="Z60" s="104">
        <f t="shared" si="22"/>
        <v>0</v>
      </c>
      <c r="AA60" s="104">
        <f t="shared" si="22"/>
        <v>0</v>
      </c>
      <c r="AB60" s="104">
        <f t="shared" si="22"/>
        <v>0</v>
      </c>
      <c r="AC60" s="104">
        <f t="shared" si="22"/>
        <v>0</v>
      </c>
      <c r="AD60" s="104">
        <f t="shared" si="22"/>
        <v>0</v>
      </c>
      <c r="AE60" s="104">
        <f t="shared" si="22"/>
        <v>0</v>
      </c>
      <c r="AF60" s="104">
        <f t="shared" si="22"/>
        <v>0</v>
      </c>
      <c r="AG60" s="104">
        <f t="shared" si="22"/>
        <v>0</v>
      </c>
      <c r="AH60" s="104">
        <f t="shared" si="22"/>
        <v>0</v>
      </c>
      <c r="AI60" s="104">
        <f t="shared" si="22"/>
        <v>0</v>
      </c>
      <c r="AJ60" s="104">
        <f t="shared" si="22"/>
        <v>0</v>
      </c>
      <c r="AK60" s="104">
        <f t="shared" si="22"/>
        <v>0</v>
      </c>
      <c r="AL60" s="104">
        <f t="shared" si="22"/>
        <v>0</v>
      </c>
      <c r="AM60" s="104">
        <f t="shared" si="22"/>
        <v>0</v>
      </c>
      <c r="AN60" s="104">
        <f t="shared" si="22"/>
        <v>0</v>
      </c>
      <c r="AO60" s="104">
        <f t="shared" si="22"/>
        <v>0</v>
      </c>
    </row>
    <row r="61" spans="1:41" s="101" customFormat="1" ht="18.75" customHeight="1" x14ac:dyDescent="0.25">
      <c r="A61" s="306"/>
      <c r="B61" s="309"/>
      <c r="C61" s="105">
        <v>180</v>
      </c>
      <c r="D61" s="103" t="s">
        <v>58</v>
      </c>
      <c r="E61" s="103">
        <v>189</v>
      </c>
      <c r="F61" s="104"/>
      <c r="G61" s="104"/>
      <c r="H61" s="104"/>
      <c r="I61" s="104"/>
      <c r="J61" s="104"/>
      <c r="K61" s="104">
        <v>63</v>
      </c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6"/>
    </row>
    <row r="62" spans="1:41" s="101" customFormat="1" ht="18.75" customHeight="1" thickBot="1" x14ac:dyDescent="0.3">
      <c r="A62" s="307"/>
      <c r="B62" s="310"/>
      <c r="C62" s="107"/>
      <c r="D62" s="108"/>
      <c r="E62" s="104">
        <f>E61*$U$4/1000</f>
        <v>0.189</v>
      </c>
      <c r="F62" s="104">
        <f t="shared" ref="F62:AO62" si="23">F61*$U$4/1000</f>
        <v>0</v>
      </c>
      <c r="G62" s="104">
        <f t="shared" si="23"/>
        <v>0</v>
      </c>
      <c r="H62" s="104">
        <f t="shared" si="23"/>
        <v>0</v>
      </c>
      <c r="I62" s="104">
        <f t="shared" si="23"/>
        <v>0</v>
      </c>
      <c r="J62" s="104">
        <f t="shared" si="23"/>
        <v>0</v>
      </c>
      <c r="K62" s="104">
        <f t="shared" si="23"/>
        <v>6.3E-2</v>
      </c>
      <c r="L62" s="104">
        <f t="shared" si="23"/>
        <v>0</v>
      </c>
      <c r="M62" s="104">
        <f t="shared" si="23"/>
        <v>0</v>
      </c>
      <c r="N62" s="104">
        <f t="shared" si="23"/>
        <v>0</v>
      </c>
      <c r="O62" s="104">
        <f t="shared" si="23"/>
        <v>0</v>
      </c>
      <c r="P62" s="104">
        <f t="shared" si="23"/>
        <v>0</v>
      </c>
      <c r="Q62" s="104">
        <f t="shared" si="23"/>
        <v>0</v>
      </c>
      <c r="R62" s="104">
        <f t="shared" si="23"/>
        <v>0</v>
      </c>
      <c r="S62" s="104">
        <f t="shared" si="23"/>
        <v>0</v>
      </c>
      <c r="T62" s="104">
        <f t="shared" si="23"/>
        <v>0</v>
      </c>
      <c r="U62" s="104">
        <f t="shared" si="23"/>
        <v>0</v>
      </c>
      <c r="V62" s="104">
        <f t="shared" si="23"/>
        <v>0</v>
      </c>
      <c r="W62" s="104">
        <f t="shared" si="23"/>
        <v>0</v>
      </c>
      <c r="X62" s="104">
        <f t="shared" si="23"/>
        <v>0</v>
      </c>
      <c r="Y62" s="104">
        <f t="shared" si="23"/>
        <v>0</v>
      </c>
      <c r="Z62" s="104">
        <f t="shared" si="23"/>
        <v>0</v>
      </c>
      <c r="AA62" s="104">
        <f t="shared" si="23"/>
        <v>0</v>
      </c>
      <c r="AB62" s="104">
        <f t="shared" si="23"/>
        <v>0</v>
      </c>
      <c r="AC62" s="104">
        <f t="shared" si="23"/>
        <v>0</v>
      </c>
      <c r="AD62" s="104">
        <f t="shared" si="23"/>
        <v>0</v>
      </c>
      <c r="AE62" s="104">
        <f t="shared" si="23"/>
        <v>0</v>
      </c>
      <c r="AF62" s="104">
        <f t="shared" si="23"/>
        <v>0</v>
      </c>
      <c r="AG62" s="104">
        <f t="shared" si="23"/>
        <v>0</v>
      </c>
      <c r="AH62" s="104">
        <f t="shared" si="23"/>
        <v>0</v>
      </c>
      <c r="AI62" s="104">
        <f t="shared" si="23"/>
        <v>0</v>
      </c>
      <c r="AJ62" s="104">
        <f t="shared" si="23"/>
        <v>0</v>
      </c>
      <c r="AK62" s="104">
        <f t="shared" si="23"/>
        <v>0</v>
      </c>
      <c r="AL62" s="104">
        <f t="shared" si="23"/>
        <v>0</v>
      </c>
      <c r="AM62" s="104">
        <f t="shared" si="23"/>
        <v>0</v>
      </c>
      <c r="AN62" s="104">
        <f t="shared" si="23"/>
        <v>0</v>
      </c>
      <c r="AO62" s="104">
        <f t="shared" si="23"/>
        <v>0</v>
      </c>
    </row>
    <row r="63" spans="1:41" s="25" customFormat="1" ht="18.75" customHeight="1" x14ac:dyDescent="0.25">
      <c r="A63" s="311"/>
      <c r="B63" s="314" t="s">
        <v>113</v>
      </c>
      <c r="C63" s="6">
        <v>30</v>
      </c>
      <c r="D63" s="14" t="s">
        <v>54</v>
      </c>
      <c r="E63" s="14"/>
      <c r="F63" s="3"/>
      <c r="G63" s="3"/>
      <c r="H63" s="3"/>
      <c r="I63" s="3"/>
      <c r="J63" s="3"/>
      <c r="K63" s="3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>
        <v>30</v>
      </c>
      <c r="AI63" s="3"/>
      <c r="AJ63" s="3"/>
      <c r="AK63" s="3"/>
      <c r="AL63" s="3"/>
      <c r="AM63" s="3"/>
      <c r="AN63" s="3"/>
      <c r="AO63" s="4"/>
    </row>
    <row r="64" spans="1:41" s="25" customFormat="1" ht="18.75" customHeight="1" x14ac:dyDescent="0.25">
      <c r="A64" s="312"/>
      <c r="B64" s="315"/>
      <c r="C64" s="16"/>
      <c r="D64" s="17"/>
      <c r="E64" s="1">
        <f>E63*$U$3/1000</f>
        <v>0</v>
      </c>
      <c r="F64" s="1">
        <f t="shared" ref="F64:AO64" si="24">F63*$U$3/1000</f>
        <v>0</v>
      </c>
      <c r="G64" s="1">
        <f t="shared" si="24"/>
        <v>0</v>
      </c>
      <c r="H64" s="1">
        <f t="shared" si="24"/>
        <v>0</v>
      </c>
      <c r="I64" s="1">
        <f t="shared" si="24"/>
        <v>0</v>
      </c>
      <c r="J64" s="1">
        <f t="shared" si="24"/>
        <v>0</v>
      </c>
      <c r="K64" s="1">
        <f t="shared" si="24"/>
        <v>0</v>
      </c>
      <c r="L64" s="1">
        <f t="shared" si="24"/>
        <v>0</v>
      </c>
      <c r="M64" s="1">
        <f t="shared" si="24"/>
        <v>0</v>
      </c>
      <c r="N64" s="1">
        <f t="shared" si="24"/>
        <v>0</v>
      </c>
      <c r="O64" s="1">
        <f t="shared" si="24"/>
        <v>0</v>
      </c>
      <c r="P64" s="1">
        <f t="shared" si="24"/>
        <v>0</v>
      </c>
      <c r="Q64" s="1">
        <f t="shared" si="24"/>
        <v>0</v>
      </c>
      <c r="R64" s="1">
        <f t="shared" si="24"/>
        <v>0</v>
      </c>
      <c r="S64" s="1">
        <f t="shared" si="24"/>
        <v>0</v>
      </c>
      <c r="T64" s="1">
        <f t="shared" si="24"/>
        <v>0</v>
      </c>
      <c r="U64" s="1">
        <f t="shared" si="24"/>
        <v>0</v>
      </c>
      <c r="V64" s="1">
        <f t="shared" si="24"/>
        <v>0</v>
      </c>
      <c r="W64" s="1">
        <f t="shared" si="24"/>
        <v>0</v>
      </c>
      <c r="X64" s="1">
        <f t="shared" si="24"/>
        <v>0</v>
      </c>
      <c r="Y64" s="1">
        <f t="shared" si="24"/>
        <v>0</v>
      </c>
      <c r="Z64" s="1">
        <f t="shared" si="24"/>
        <v>0</v>
      </c>
      <c r="AA64" s="1">
        <f t="shared" si="24"/>
        <v>0</v>
      </c>
      <c r="AB64" s="1">
        <f t="shared" si="24"/>
        <v>0</v>
      </c>
      <c r="AC64" s="1">
        <f t="shared" si="24"/>
        <v>0</v>
      </c>
      <c r="AD64" s="1">
        <f t="shared" si="24"/>
        <v>0</v>
      </c>
      <c r="AE64" s="1">
        <f t="shared" si="24"/>
        <v>0</v>
      </c>
      <c r="AF64" s="1">
        <f t="shared" si="24"/>
        <v>0</v>
      </c>
      <c r="AG64" s="1">
        <f t="shared" si="24"/>
        <v>0</v>
      </c>
      <c r="AH64" s="1">
        <f t="shared" si="24"/>
        <v>0.03</v>
      </c>
      <c r="AI64" s="1">
        <f t="shared" si="24"/>
        <v>0</v>
      </c>
      <c r="AJ64" s="1">
        <f t="shared" si="24"/>
        <v>0</v>
      </c>
      <c r="AK64" s="1">
        <f t="shared" si="24"/>
        <v>0</v>
      </c>
      <c r="AL64" s="1">
        <f t="shared" si="24"/>
        <v>0</v>
      </c>
      <c r="AM64" s="1">
        <f t="shared" si="24"/>
        <v>0</v>
      </c>
      <c r="AN64" s="1">
        <f t="shared" si="24"/>
        <v>0</v>
      </c>
      <c r="AO64" s="1">
        <f t="shared" si="24"/>
        <v>0</v>
      </c>
    </row>
    <row r="65" spans="1:41" s="25" customFormat="1" ht="18.75" customHeight="1" x14ac:dyDescent="0.25">
      <c r="A65" s="312"/>
      <c r="B65" s="315"/>
      <c r="C65" s="7">
        <v>30</v>
      </c>
      <c r="D65" s="17" t="s">
        <v>58</v>
      </c>
      <c r="E65" s="17"/>
      <c r="F65" s="1"/>
      <c r="G65" s="1"/>
      <c r="H65" s="1"/>
      <c r="I65" s="1"/>
      <c r="J65" s="1"/>
      <c r="K65" s="1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>
        <v>30</v>
      </c>
      <c r="AI65" s="1"/>
      <c r="AJ65" s="1"/>
      <c r="AK65" s="1"/>
      <c r="AL65" s="1"/>
      <c r="AM65" s="1"/>
      <c r="AN65" s="1"/>
      <c r="AO65" s="5"/>
    </row>
    <row r="66" spans="1:41" s="25" customFormat="1" ht="18.75" customHeight="1" thickBot="1" x14ac:dyDescent="0.3">
      <c r="A66" s="313"/>
      <c r="B66" s="316"/>
      <c r="C66" s="19"/>
      <c r="D66" s="20"/>
      <c r="E66" s="1">
        <f>E65*$U$4/1000</f>
        <v>0</v>
      </c>
      <c r="F66" s="1">
        <f t="shared" ref="F66:AO66" si="25">F65*$U$4/1000</f>
        <v>0</v>
      </c>
      <c r="G66" s="1">
        <f t="shared" si="25"/>
        <v>0</v>
      </c>
      <c r="H66" s="1">
        <f t="shared" si="25"/>
        <v>0</v>
      </c>
      <c r="I66" s="1">
        <f t="shared" si="25"/>
        <v>0</v>
      </c>
      <c r="J66" s="1">
        <f t="shared" si="25"/>
        <v>0</v>
      </c>
      <c r="K66" s="1">
        <f t="shared" si="25"/>
        <v>0</v>
      </c>
      <c r="L66" s="1">
        <f t="shared" si="25"/>
        <v>0</v>
      </c>
      <c r="M66" s="1">
        <f t="shared" si="25"/>
        <v>0</v>
      </c>
      <c r="N66" s="1">
        <f t="shared" si="25"/>
        <v>0</v>
      </c>
      <c r="O66" s="1">
        <f t="shared" si="25"/>
        <v>0</v>
      </c>
      <c r="P66" s="1">
        <f t="shared" si="25"/>
        <v>0</v>
      </c>
      <c r="Q66" s="1">
        <f t="shared" si="25"/>
        <v>0</v>
      </c>
      <c r="R66" s="1">
        <f t="shared" si="25"/>
        <v>0</v>
      </c>
      <c r="S66" s="1">
        <f t="shared" si="25"/>
        <v>0</v>
      </c>
      <c r="T66" s="1">
        <f t="shared" si="25"/>
        <v>0</v>
      </c>
      <c r="U66" s="1">
        <f t="shared" si="25"/>
        <v>0</v>
      </c>
      <c r="V66" s="1">
        <f t="shared" si="25"/>
        <v>0</v>
      </c>
      <c r="W66" s="1">
        <f t="shared" si="25"/>
        <v>0</v>
      </c>
      <c r="X66" s="1">
        <f t="shared" si="25"/>
        <v>0</v>
      </c>
      <c r="Y66" s="1">
        <f t="shared" si="25"/>
        <v>0</v>
      </c>
      <c r="Z66" s="1">
        <f t="shared" si="25"/>
        <v>0</v>
      </c>
      <c r="AA66" s="1">
        <f t="shared" si="25"/>
        <v>0</v>
      </c>
      <c r="AB66" s="1">
        <f t="shared" si="25"/>
        <v>0</v>
      </c>
      <c r="AC66" s="1">
        <f t="shared" si="25"/>
        <v>0</v>
      </c>
      <c r="AD66" s="1">
        <f t="shared" si="25"/>
        <v>0</v>
      </c>
      <c r="AE66" s="1">
        <f t="shared" si="25"/>
        <v>0</v>
      </c>
      <c r="AF66" s="1">
        <f t="shared" si="25"/>
        <v>0</v>
      </c>
      <c r="AG66" s="1">
        <f t="shared" si="25"/>
        <v>0</v>
      </c>
      <c r="AH66" s="1">
        <f t="shared" si="25"/>
        <v>0.03</v>
      </c>
      <c r="AI66" s="1">
        <f t="shared" si="25"/>
        <v>0</v>
      </c>
      <c r="AJ66" s="1">
        <f t="shared" si="25"/>
        <v>0</v>
      </c>
      <c r="AK66" s="1">
        <f t="shared" si="25"/>
        <v>0</v>
      </c>
      <c r="AL66" s="1">
        <f t="shared" si="25"/>
        <v>0</v>
      </c>
      <c r="AM66" s="1">
        <f t="shared" si="25"/>
        <v>0</v>
      </c>
      <c r="AN66" s="1">
        <f t="shared" si="25"/>
        <v>0</v>
      </c>
      <c r="AO66" s="1">
        <f t="shared" si="25"/>
        <v>0</v>
      </c>
    </row>
    <row r="67" spans="1:41" s="25" customFormat="1" ht="18.75" customHeight="1" x14ac:dyDescent="0.25">
      <c r="A67" s="311"/>
      <c r="B67" s="314" t="s">
        <v>69</v>
      </c>
      <c r="C67" s="6">
        <v>100</v>
      </c>
      <c r="D67" s="14" t="s">
        <v>54</v>
      </c>
      <c r="E67" s="14"/>
      <c r="F67" s="3">
        <v>50</v>
      </c>
      <c r="G67" s="3">
        <v>50</v>
      </c>
      <c r="H67" s="3"/>
      <c r="I67" s="3"/>
      <c r="J67" s="3"/>
      <c r="K67" s="3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4"/>
    </row>
    <row r="68" spans="1:41" s="25" customFormat="1" ht="18.75" customHeight="1" x14ac:dyDescent="0.25">
      <c r="A68" s="312"/>
      <c r="B68" s="315"/>
      <c r="C68" s="16"/>
      <c r="D68" s="17"/>
      <c r="E68" s="1">
        <f>E67*$U$3/1000</f>
        <v>0</v>
      </c>
      <c r="F68" s="1">
        <f t="shared" ref="F68:AO68" si="26">F67*$U$3/1000</f>
        <v>0.05</v>
      </c>
      <c r="G68" s="1">
        <f t="shared" si="26"/>
        <v>0.05</v>
      </c>
      <c r="H68" s="1">
        <f t="shared" si="26"/>
        <v>0</v>
      </c>
      <c r="I68" s="1">
        <f t="shared" si="26"/>
        <v>0</v>
      </c>
      <c r="J68" s="1">
        <f t="shared" si="26"/>
        <v>0</v>
      </c>
      <c r="K68" s="1">
        <f t="shared" si="26"/>
        <v>0</v>
      </c>
      <c r="L68" s="1">
        <f t="shared" si="26"/>
        <v>0</v>
      </c>
      <c r="M68" s="1">
        <f t="shared" si="26"/>
        <v>0</v>
      </c>
      <c r="N68" s="1">
        <f t="shared" si="26"/>
        <v>0</v>
      </c>
      <c r="O68" s="1">
        <f t="shared" si="26"/>
        <v>0</v>
      </c>
      <c r="P68" s="1">
        <f t="shared" si="26"/>
        <v>0</v>
      </c>
      <c r="Q68" s="1">
        <f t="shared" si="26"/>
        <v>0</v>
      </c>
      <c r="R68" s="1">
        <f t="shared" si="26"/>
        <v>0</v>
      </c>
      <c r="S68" s="1">
        <f t="shared" si="26"/>
        <v>0</v>
      </c>
      <c r="T68" s="1">
        <f t="shared" si="26"/>
        <v>0</v>
      </c>
      <c r="U68" s="1">
        <f t="shared" si="26"/>
        <v>0</v>
      </c>
      <c r="V68" s="1">
        <f t="shared" si="26"/>
        <v>0</v>
      </c>
      <c r="W68" s="1">
        <f t="shared" si="26"/>
        <v>0</v>
      </c>
      <c r="X68" s="1">
        <f t="shared" si="26"/>
        <v>0</v>
      </c>
      <c r="Y68" s="1">
        <f t="shared" si="26"/>
        <v>0</v>
      </c>
      <c r="Z68" s="1">
        <f t="shared" si="26"/>
        <v>0</v>
      </c>
      <c r="AA68" s="1">
        <f t="shared" si="26"/>
        <v>0</v>
      </c>
      <c r="AB68" s="1">
        <f t="shared" si="26"/>
        <v>0</v>
      </c>
      <c r="AC68" s="1">
        <f t="shared" si="26"/>
        <v>0</v>
      </c>
      <c r="AD68" s="1">
        <f t="shared" si="26"/>
        <v>0</v>
      </c>
      <c r="AE68" s="1">
        <f t="shared" si="26"/>
        <v>0</v>
      </c>
      <c r="AF68" s="1">
        <f t="shared" si="26"/>
        <v>0</v>
      </c>
      <c r="AG68" s="1">
        <f t="shared" si="26"/>
        <v>0</v>
      </c>
      <c r="AH68" s="1">
        <f t="shared" si="26"/>
        <v>0</v>
      </c>
      <c r="AI68" s="1">
        <f t="shared" si="26"/>
        <v>0</v>
      </c>
      <c r="AJ68" s="1">
        <f t="shared" si="26"/>
        <v>0</v>
      </c>
      <c r="AK68" s="1">
        <f t="shared" si="26"/>
        <v>0</v>
      </c>
      <c r="AL68" s="1">
        <f t="shared" si="26"/>
        <v>0</v>
      </c>
      <c r="AM68" s="1">
        <f t="shared" si="26"/>
        <v>0</v>
      </c>
      <c r="AN68" s="1">
        <f t="shared" si="26"/>
        <v>0</v>
      </c>
      <c r="AO68" s="1">
        <f t="shared" si="26"/>
        <v>0</v>
      </c>
    </row>
    <row r="69" spans="1:41" s="25" customFormat="1" ht="18.75" customHeight="1" x14ac:dyDescent="0.25">
      <c r="A69" s="312"/>
      <c r="B69" s="315"/>
      <c r="C69" s="7">
        <v>100</v>
      </c>
      <c r="D69" s="17" t="s">
        <v>58</v>
      </c>
      <c r="E69" s="17"/>
      <c r="F69" s="1">
        <v>50</v>
      </c>
      <c r="G69" s="1">
        <v>50</v>
      </c>
      <c r="H69" s="1"/>
      <c r="I69" s="1"/>
      <c r="J69" s="1"/>
      <c r="K69" s="1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5"/>
    </row>
    <row r="70" spans="1:41" s="25" customFormat="1" ht="18.75" customHeight="1" thickBot="1" x14ac:dyDescent="0.3">
      <c r="A70" s="313"/>
      <c r="B70" s="316"/>
      <c r="C70" s="19"/>
      <c r="D70" s="20"/>
      <c r="E70" s="1">
        <f>E69*$U$4/1000</f>
        <v>0</v>
      </c>
      <c r="F70" s="1">
        <f t="shared" ref="F70:AO70" si="27">F69*$U$4/1000</f>
        <v>0.05</v>
      </c>
      <c r="G70" s="1">
        <f t="shared" si="27"/>
        <v>0.05</v>
      </c>
      <c r="H70" s="1">
        <f t="shared" si="27"/>
        <v>0</v>
      </c>
      <c r="I70" s="1">
        <f t="shared" si="27"/>
        <v>0</v>
      </c>
      <c r="J70" s="1">
        <f t="shared" si="27"/>
        <v>0</v>
      </c>
      <c r="K70" s="1">
        <f t="shared" si="27"/>
        <v>0</v>
      </c>
      <c r="L70" s="1">
        <f t="shared" si="27"/>
        <v>0</v>
      </c>
      <c r="M70" s="1">
        <f t="shared" si="27"/>
        <v>0</v>
      </c>
      <c r="N70" s="1">
        <f t="shared" si="27"/>
        <v>0</v>
      </c>
      <c r="O70" s="1">
        <f t="shared" si="27"/>
        <v>0</v>
      </c>
      <c r="P70" s="1">
        <f t="shared" si="27"/>
        <v>0</v>
      </c>
      <c r="Q70" s="1">
        <f t="shared" si="27"/>
        <v>0</v>
      </c>
      <c r="R70" s="1">
        <f t="shared" si="27"/>
        <v>0</v>
      </c>
      <c r="S70" s="1">
        <f t="shared" si="27"/>
        <v>0</v>
      </c>
      <c r="T70" s="1">
        <f t="shared" si="27"/>
        <v>0</v>
      </c>
      <c r="U70" s="1">
        <f t="shared" si="27"/>
        <v>0</v>
      </c>
      <c r="V70" s="1">
        <f t="shared" si="27"/>
        <v>0</v>
      </c>
      <c r="W70" s="1">
        <f t="shared" si="27"/>
        <v>0</v>
      </c>
      <c r="X70" s="1">
        <f t="shared" si="27"/>
        <v>0</v>
      </c>
      <c r="Y70" s="1">
        <f t="shared" si="27"/>
        <v>0</v>
      </c>
      <c r="Z70" s="1">
        <f t="shared" si="27"/>
        <v>0</v>
      </c>
      <c r="AA70" s="1">
        <f t="shared" si="27"/>
        <v>0</v>
      </c>
      <c r="AB70" s="1">
        <f t="shared" si="27"/>
        <v>0</v>
      </c>
      <c r="AC70" s="1">
        <f t="shared" si="27"/>
        <v>0</v>
      </c>
      <c r="AD70" s="1">
        <f t="shared" si="27"/>
        <v>0</v>
      </c>
      <c r="AE70" s="1">
        <f t="shared" si="27"/>
        <v>0</v>
      </c>
      <c r="AF70" s="1">
        <f t="shared" si="27"/>
        <v>0</v>
      </c>
      <c r="AG70" s="1">
        <f t="shared" si="27"/>
        <v>0</v>
      </c>
      <c r="AH70" s="1">
        <f t="shared" si="27"/>
        <v>0</v>
      </c>
      <c r="AI70" s="1">
        <f t="shared" si="27"/>
        <v>0</v>
      </c>
      <c r="AJ70" s="1">
        <f t="shared" si="27"/>
        <v>0</v>
      </c>
      <c r="AK70" s="1">
        <f t="shared" si="27"/>
        <v>0</v>
      </c>
      <c r="AL70" s="1">
        <f t="shared" si="27"/>
        <v>0</v>
      </c>
      <c r="AM70" s="1">
        <f t="shared" si="27"/>
        <v>0</v>
      </c>
      <c r="AN70" s="1">
        <f t="shared" si="27"/>
        <v>0</v>
      </c>
      <c r="AO70" s="1">
        <f t="shared" si="27"/>
        <v>0</v>
      </c>
    </row>
    <row r="71" spans="1:41" s="101" customFormat="1" ht="18.75" customHeight="1" x14ac:dyDescent="0.25">
      <c r="A71" s="305"/>
      <c r="B71" s="308" t="s">
        <v>74</v>
      </c>
      <c r="C71" s="97">
        <v>200</v>
      </c>
      <c r="D71" s="98" t="s">
        <v>54</v>
      </c>
      <c r="E71" s="98">
        <v>200</v>
      </c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>
        <v>20</v>
      </c>
      <c r="W71" s="99">
        <v>20</v>
      </c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100"/>
    </row>
    <row r="72" spans="1:41" s="101" customFormat="1" ht="18.75" customHeight="1" x14ac:dyDescent="0.25">
      <c r="A72" s="306"/>
      <c r="B72" s="309"/>
      <c r="C72" s="102"/>
      <c r="D72" s="103"/>
      <c r="E72" s="104">
        <f>E71*$U$3/1000</f>
        <v>0.2</v>
      </c>
      <c r="F72" s="104">
        <f t="shared" ref="F72:AO72" si="28">F71*$U$3/1000</f>
        <v>0</v>
      </c>
      <c r="G72" s="104">
        <f t="shared" si="28"/>
        <v>0</v>
      </c>
      <c r="H72" s="104">
        <f t="shared" si="28"/>
        <v>0</v>
      </c>
      <c r="I72" s="104">
        <f t="shared" si="28"/>
        <v>0</v>
      </c>
      <c r="J72" s="104">
        <f t="shared" si="28"/>
        <v>0</v>
      </c>
      <c r="K72" s="104">
        <f t="shared" si="28"/>
        <v>0</v>
      </c>
      <c r="L72" s="104">
        <f t="shared" si="28"/>
        <v>0</v>
      </c>
      <c r="M72" s="104">
        <f t="shared" si="28"/>
        <v>0</v>
      </c>
      <c r="N72" s="104">
        <f t="shared" si="28"/>
        <v>0</v>
      </c>
      <c r="O72" s="104">
        <f t="shared" si="28"/>
        <v>0</v>
      </c>
      <c r="P72" s="104">
        <f t="shared" si="28"/>
        <v>0</v>
      </c>
      <c r="Q72" s="104">
        <f t="shared" si="28"/>
        <v>0</v>
      </c>
      <c r="R72" s="104">
        <f t="shared" si="28"/>
        <v>0</v>
      </c>
      <c r="S72" s="104">
        <f t="shared" si="28"/>
        <v>0</v>
      </c>
      <c r="T72" s="104">
        <f t="shared" si="28"/>
        <v>0</v>
      </c>
      <c r="U72" s="104">
        <f t="shared" si="28"/>
        <v>0</v>
      </c>
      <c r="V72" s="104">
        <f t="shared" si="28"/>
        <v>0.02</v>
      </c>
      <c r="W72" s="104">
        <f t="shared" si="28"/>
        <v>0.02</v>
      </c>
      <c r="X72" s="104">
        <f t="shared" si="28"/>
        <v>0</v>
      </c>
      <c r="Y72" s="104">
        <f t="shared" si="28"/>
        <v>0</v>
      </c>
      <c r="Z72" s="104">
        <f t="shared" si="28"/>
        <v>0</v>
      </c>
      <c r="AA72" s="104">
        <f t="shared" si="28"/>
        <v>0</v>
      </c>
      <c r="AB72" s="104">
        <f t="shared" si="28"/>
        <v>0</v>
      </c>
      <c r="AC72" s="104">
        <f t="shared" si="28"/>
        <v>0</v>
      </c>
      <c r="AD72" s="104">
        <f t="shared" si="28"/>
        <v>0</v>
      </c>
      <c r="AE72" s="104">
        <f t="shared" si="28"/>
        <v>0</v>
      </c>
      <c r="AF72" s="104">
        <f t="shared" si="28"/>
        <v>0</v>
      </c>
      <c r="AG72" s="104">
        <f t="shared" si="28"/>
        <v>0</v>
      </c>
      <c r="AH72" s="104">
        <f t="shared" si="28"/>
        <v>0</v>
      </c>
      <c r="AI72" s="104">
        <f t="shared" si="28"/>
        <v>0</v>
      </c>
      <c r="AJ72" s="104">
        <f t="shared" si="28"/>
        <v>0</v>
      </c>
      <c r="AK72" s="104">
        <f t="shared" si="28"/>
        <v>0</v>
      </c>
      <c r="AL72" s="104">
        <f t="shared" si="28"/>
        <v>0</v>
      </c>
      <c r="AM72" s="104">
        <f t="shared" si="28"/>
        <v>0</v>
      </c>
      <c r="AN72" s="104">
        <f t="shared" si="28"/>
        <v>0</v>
      </c>
      <c r="AO72" s="104">
        <f t="shared" si="28"/>
        <v>0</v>
      </c>
    </row>
    <row r="73" spans="1:41" s="101" customFormat="1" ht="18.75" customHeight="1" x14ac:dyDescent="0.25">
      <c r="A73" s="306"/>
      <c r="B73" s="309"/>
      <c r="C73" s="105">
        <v>200</v>
      </c>
      <c r="D73" s="103" t="s">
        <v>58</v>
      </c>
      <c r="E73" s="103">
        <v>200</v>
      </c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>
        <v>20</v>
      </c>
      <c r="W73" s="104">
        <v>20</v>
      </c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6"/>
    </row>
    <row r="74" spans="1:41" s="101" customFormat="1" ht="18.75" customHeight="1" thickBot="1" x14ac:dyDescent="0.3">
      <c r="A74" s="307"/>
      <c r="B74" s="310"/>
      <c r="C74" s="107"/>
      <c r="D74" s="108"/>
      <c r="E74" s="104">
        <f>E73*$U$4/1000</f>
        <v>0.2</v>
      </c>
      <c r="F74" s="104">
        <f t="shared" ref="F74:AO74" si="29">F73*$U$4/1000</f>
        <v>0</v>
      </c>
      <c r="G74" s="104">
        <f t="shared" si="29"/>
        <v>0</v>
      </c>
      <c r="H74" s="104">
        <f t="shared" si="29"/>
        <v>0</v>
      </c>
      <c r="I74" s="104">
        <f t="shared" si="29"/>
        <v>0</v>
      </c>
      <c r="J74" s="104">
        <f t="shared" si="29"/>
        <v>0</v>
      </c>
      <c r="K74" s="104">
        <f t="shared" si="29"/>
        <v>0</v>
      </c>
      <c r="L74" s="104">
        <f t="shared" si="29"/>
        <v>0</v>
      </c>
      <c r="M74" s="104">
        <f t="shared" si="29"/>
        <v>0</v>
      </c>
      <c r="N74" s="104">
        <f t="shared" si="29"/>
        <v>0</v>
      </c>
      <c r="O74" s="104">
        <f t="shared" si="29"/>
        <v>0</v>
      </c>
      <c r="P74" s="104">
        <f t="shared" si="29"/>
        <v>0</v>
      </c>
      <c r="Q74" s="104">
        <f t="shared" si="29"/>
        <v>0</v>
      </c>
      <c r="R74" s="104">
        <f t="shared" si="29"/>
        <v>0</v>
      </c>
      <c r="S74" s="104">
        <f t="shared" si="29"/>
        <v>0</v>
      </c>
      <c r="T74" s="104">
        <f t="shared" si="29"/>
        <v>0</v>
      </c>
      <c r="U74" s="104">
        <f t="shared" si="29"/>
        <v>0</v>
      </c>
      <c r="V74" s="104">
        <f t="shared" si="29"/>
        <v>0.02</v>
      </c>
      <c r="W74" s="104">
        <f t="shared" si="29"/>
        <v>0.02</v>
      </c>
      <c r="X74" s="104">
        <f t="shared" si="29"/>
        <v>0</v>
      </c>
      <c r="Y74" s="104">
        <f t="shared" si="29"/>
        <v>0</v>
      </c>
      <c r="Z74" s="104">
        <f t="shared" si="29"/>
        <v>0</v>
      </c>
      <c r="AA74" s="104">
        <f t="shared" si="29"/>
        <v>0</v>
      </c>
      <c r="AB74" s="104">
        <f t="shared" si="29"/>
        <v>0</v>
      </c>
      <c r="AC74" s="104">
        <f t="shared" si="29"/>
        <v>0</v>
      </c>
      <c r="AD74" s="104">
        <f t="shared" si="29"/>
        <v>0</v>
      </c>
      <c r="AE74" s="104">
        <f t="shared" si="29"/>
        <v>0</v>
      </c>
      <c r="AF74" s="104">
        <f t="shared" si="29"/>
        <v>0</v>
      </c>
      <c r="AG74" s="104">
        <f t="shared" si="29"/>
        <v>0</v>
      </c>
      <c r="AH74" s="104">
        <f t="shared" si="29"/>
        <v>0</v>
      </c>
      <c r="AI74" s="104">
        <f t="shared" si="29"/>
        <v>0</v>
      </c>
      <c r="AJ74" s="104">
        <f t="shared" si="29"/>
        <v>0</v>
      </c>
      <c r="AK74" s="104">
        <f t="shared" si="29"/>
        <v>0</v>
      </c>
      <c r="AL74" s="104">
        <f t="shared" si="29"/>
        <v>0</v>
      </c>
      <c r="AM74" s="104">
        <f t="shared" si="29"/>
        <v>0</v>
      </c>
      <c r="AN74" s="104">
        <f t="shared" si="29"/>
        <v>0</v>
      </c>
      <c r="AO74" s="104">
        <f t="shared" si="29"/>
        <v>0</v>
      </c>
    </row>
    <row r="75" spans="1:41" s="25" customFormat="1" ht="18.75" customHeight="1" x14ac:dyDescent="0.25">
      <c r="A75" s="311"/>
      <c r="B75" s="314"/>
      <c r="C75" s="6"/>
      <c r="D75" s="14" t="s">
        <v>54</v>
      </c>
      <c r="E75" s="14"/>
      <c r="F75" s="3"/>
      <c r="G75" s="3"/>
      <c r="H75" s="3"/>
      <c r="I75" s="3"/>
      <c r="J75" s="3"/>
      <c r="K75" s="3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4"/>
    </row>
    <row r="76" spans="1:41" s="25" customFormat="1" ht="18.75" customHeight="1" x14ac:dyDescent="0.25">
      <c r="A76" s="312"/>
      <c r="B76" s="315"/>
      <c r="C76" s="16"/>
      <c r="D76" s="17"/>
      <c r="E76" s="1">
        <f>E75*$U$3/1000</f>
        <v>0</v>
      </c>
      <c r="F76" s="1">
        <f t="shared" ref="F76:AO76" si="30">F75*$U$3/1000</f>
        <v>0</v>
      </c>
      <c r="G76" s="1">
        <f t="shared" si="30"/>
        <v>0</v>
      </c>
      <c r="H76" s="1">
        <f t="shared" si="30"/>
        <v>0</v>
      </c>
      <c r="I76" s="1">
        <f t="shared" si="30"/>
        <v>0</v>
      </c>
      <c r="J76" s="1">
        <f t="shared" si="30"/>
        <v>0</v>
      </c>
      <c r="K76" s="1">
        <f t="shared" si="30"/>
        <v>0</v>
      </c>
      <c r="L76" s="1">
        <f t="shared" si="30"/>
        <v>0</v>
      </c>
      <c r="M76" s="1">
        <f t="shared" si="30"/>
        <v>0</v>
      </c>
      <c r="N76" s="1">
        <f t="shared" si="30"/>
        <v>0</v>
      </c>
      <c r="O76" s="1">
        <f t="shared" si="30"/>
        <v>0</v>
      </c>
      <c r="P76" s="1">
        <f t="shared" si="30"/>
        <v>0</v>
      </c>
      <c r="Q76" s="1">
        <f t="shared" si="30"/>
        <v>0</v>
      </c>
      <c r="R76" s="1">
        <f t="shared" si="30"/>
        <v>0</v>
      </c>
      <c r="S76" s="1">
        <f t="shared" si="30"/>
        <v>0</v>
      </c>
      <c r="T76" s="1">
        <f t="shared" si="30"/>
        <v>0</v>
      </c>
      <c r="U76" s="1">
        <f t="shared" si="30"/>
        <v>0</v>
      </c>
      <c r="V76" s="1">
        <f t="shared" si="30"/>
        <v>0</v>
      </c>
      <c r="W76" s="1">
        <f t="shared" si="30"/>
        <v>0</v>
      </c>
      <c r="X76" s="1">
        <f t="shared" si="30"/>
        <v>0</v>
      </c>
      <c r="Y76" s="1">
        <f t="shared" si="30"/>
        <v>0</v>
      </c>
      <c r="Z76" s="1">
        <f t="shared" si="30"/>
        <v>0</v>
      </c>
      <c r="AA76" s="1">
        <f t="shared" si="30"/>
        <v>0</v>
      </c>
      <c r="AB76" s="1">
        <f t="shared" si="30"/>
        <v>0</v>
      </c>
      <c r="AC76" s="1">
        <f t="shared" si="30"/>
        <v>0</v>
      </c>
      <c r="AD76" s="1">
        <f t="shared" si="30"/>
        <v>0</v>
      </c>
      <c r="AE76" s="1">
        <f t="shared" si="30"/>
        <v>0</v>
      </c>
      <c r="AF76" s="1">
        <f t="shared" si="30"/>
        <v>0</v>
      </c>
      <c r="AG76" s="1">
        <f t="shared" si="30"/>
        <v>0</v>
      </c>
      <c r="AH76" s="1">
        <f t="shared" si="30"/>
        <v>0</v>
      </c>
      <c r="AI76" s="1">
        <f t="shared" si="30"/>
        <v>0</v>
      </c>
      <c r="AJ76" s="1">
        <f t="shared" si="30"/>
        <v>0</v>
      </c>
      <c r="AK76" s="1">
        <f t="shared" si="30"/>
        <v>0</v>
      </c>
      <c r="AL76" s="1">
        <f t="shared" si="30"/>
        <v>0</v>
      </c>
      <c r="AM76" s="1">
        <f t="shared" si="30"/>
        <v>0</v>
      </c>
      <c r="AN76" s="1">
        <f t="shared" si="30"/>
        <v>0</v>
      </c>
      <c r="AO76" s="1">
        <f t="shared" si="30"/>
        <v>0</v>
      </c>
    </row>
    <row r="77" spans="1:41" s="25" customFormat="1" ht="18.75" customHeight="1" x14ac:dyDescent="0.25">
      <c r="A77" s="312"/>
      <c r="B77" s="315"/>
      <c r="C77" s="7"/>
      <c r="D77" s="17" t="s">
        <v>58</v>
      </c>
      <c r="E77" s="17"/>
      <c r="F77" s="1"/>
      <c r="G77" s="1"/>
      <c r="H77" s="1"/>
      <c r="I77" s="1"/>
      <c r="J77" s="1"/>
      <c r="K77" s="1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5"/>
    </row>
    <row r="78" spans="1:41" s="25" customFormat="1" ht="18.75" customHeight="1" thickBot="1" x14ac:dyDescent="0.3">
      <c r="A78" s="313"/>
      <c r="B78" s="316"/>
      <c r="C78" s="19"/>
      <c r="D78" s="20"/>
      <c r="E78" s="1">
        <f>E77*$U$4/1000</f>
        <v>0</v>
      </c>
      <c r="F78" s="1">
        <f t="shared" ref="F78:AO78" si="31">F77*$U$4/1000</f>
        <v>0</v>
      </c>
      <c r="G78" s="1">
        <f t="shared" si="31"/>
        <v>0</v>
      </c>
      <c r="H78" s="1">
        <f t="shared" si="31"/>
        <v>0</v>
      </c>
      <c r="I78" s="1">
        <f t="shared" si="31"/>
        <v>0</v>
      </c>
      <c r="J78" s="1">
        <f t="shared" si="31"/>
        <v>0</v>
      </c>
      <c r="K78" s="1">
        <f t="shared" si="31"/>
        <v>0</v>
      </c>
      <c r="L78" s="1">
        <f t="shared" si="31"/>
        <v>0</v>
      </c>
      <c r="M78" s="1">
        <f t="shared" si="31"/>
        <v>0</v>
      </c>
      <c r="N78" s="1">
        <f t="shared" si="31"/>
        <v>0</v>
      </c>
      <c r="O78" s="1">
        <f t="shared" si="31"/>
        <v>0</v>
      </c>
      <c r="P78" s="1">
        <f t="shared" si="31"/>
        <v>0</v>
      </c>
      <c r="Q78" s="1">
        <f t="shared" si="31"/>
        <v>0</v>
      </c>
      <c r="R78" s="1">
        <f t="shared" si="31"/>
        <v>0</v>
      </c>
      <c r="S78" s="1">
        <f t="shared" si="31"/>
        <v>0</v>
      </c>
      <c r="T78" s="1">
        <f t="shared" si="31"/>
        <v>0</v>
      </c>
      <c r="U78" s="1">
        <f t="shared" si="31"/>
        <v>0</v>
      </c>
      <c r="V78" s="1">
        <f t="shared" si="31"/>
        <v>0</v>
      </c>
      <c r="W78" s="1">
        <f t="shared" si="31"/>
        <v>0</v>
      </c>
      <c r="X78" s="1">
        <f t="shared" si="31"/>
        <v>0</v>
      </c>
      <c r="Y78" s="1">
        <f t="shared" si="31"/>
        <v>0</v>
      </c>
      <c r="Z78" s="1">
        <f t="shared" si="31"/>
        <v>0</v>
      </c>
      <c r="AA78" s="1">
        <f t="shared" si="31"/>
        <v>0</v>
      </c>
      <c r="AB78" s="1">
        <f t="shared" si="31"/>
        <v>0</v>
      </c>
      <c r="AC78" s="1">
        <f t="shared" si="31"/>
        <v>0</v>
      </c>
      <c r="AD78" s="1">
        <f t="shared" si="31"/>
        <v>0</v>
      </c>
      <c r="AE78" s="1">
        <f t="shared" si="31"/>
        <v>0</v>
      </c>
      <c r="AF78" s="1">
        <f t="shared" si="31"/>
        <v>0</v>
      </c>
      <c r="AG78" s="1">
        <f t="shared" si="31"/>
        <v>0</v>
      </c>
      <c r="AH78" s="1">
        <f t="shared" si="31"/>
        <v>0</v>
      </c>
      <c r="AI78" s="1">
        <f t="shared" si="31"/>
        <v>0</v>
      </c>
      <c r="AJ78" s="1">
        <f t="shared" si="31"/>
        <v>0</v>
      </c>
      <c r="AK78" s="1">
        <f t="shared" si="31"/>
        <v>0</v>
      </c>
      <c r="AL78" s="1">
        <f t="shared" si="31"/>
        <v>0</v>
      </c>
      <c r="AM78" s="1">
        <f t="shared" si="31"/>
        <v>0</v>
      </c>
      <c r="AN78" s="1">
        <f t="shared" si="31"/>
        <v>0</v>
      </c>
      <c r="AO78" s="1">
        <f t="shared" si="31"/>
        <v>0</v>
      </c>
    </row>
    <row r="79" spans="1:41" s="25" customFormat="1" ht="17.25" customHeight="1" thickBot="1" x14ac:dyDescent="0.3">
      <c r="A79" s="317" t="s">
        <v>25</v>
      </c>
      <c r="B79" s="318"/>
      <c r="C79" s="318"/>
      <c r="D79" s="318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9"/>
    </row>
    <row r="80" spans="1:41" s="101" customFormat="1" ht="17.25" customHeight="1" x14ac:dyDescent="0.25">
      <c r="A80" s="305"/>
      <c r="B80" s="308" t="s">
        <v>114</v>
      </c>
      <c r="C80" s="97" t="s">
        <v>115</v>
      </c>
      <c r="D80" s="98" t="s">
        <v>54</v>
      </c>
      <c r="E80" s="99">
        <v>30</v>
      </c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>
        <v>55</v>
      </c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>
        <v>5</v>
      </c>
      <c r="AL80" s="99"/>
      <c r="AM80" s="99"/>
      <c r="AN80" s="99">
        <v>2</v>
      </c>
      <c r="AO80" s="100"/>
    </row>
    <row r="81" spans="1:41" s="101" customFormat="1" ht="17.25" customHeight="1" thickBot="1" x14ac:dyDescent="0.3">
      <c r="A81" s="306"/>
      <c r="B81" s="309"/>
      <c r="C81" s="102"/>
      <c r="D81" s="103"/>
      <c r="E81" s="104">
        <f>E80*$AA$3/1000</f>
        <v>0.03</v>
      </c>
      <c r="F81" s="104">
        <f t="shared" ref="F81:AO81" si="32">F80*$AA$3/1000</f>
        <v>0</v>
      </c>
      <c r="G81" s="104">
        <f t="shared" si="32"/>
        <v>0</v>
      </c>
      <c r="H81" s="104">
        <f t="shared" si="32"/>
        <v>0</v>
      </c>
      <c r="I81" s="104">
        <f t="shared" si="32"/>
        <v>0</v>
      </c>
      <c r="J81" s="104">
        <f t="shared" si="32"/>
        <v>0</v>
      </c>
      <c r="K81" s="104">
        <f t="shared" si="32"/>
        <v>0</v>
      </c>
      <c r="L81" s="104">
        <f t="shared" si="32"/>
        <v>0</v>
      </c>
      <c r="M81" s="104">
        <f t="shared" si="32"/>
        <v>0</v>
      </c>
      <c r="N81" s="104">
        <f t="shared" si="32"/>
        <v>0</v>
      </c>
      <c r="O81" s="104">
        <f t="shared" si="32"/>
        <v>0</v>
      </c>
      <c r="P81" s="104">
        <f t="shared" si="32"/>
        <v>0</v>
      </c>
      <c r="Q81" s="104">
        <f t="shared" si="32"/>
        <v>5.5E-2</v>
      </c>
      <c r="R81" s="104">
        <f t="shared" si="32"/>
        <v>0</v>
      </c>
      <c r="S81" s="104">
        <f t="shared" si="32"/>
        <v>0</v>
      </c>
      <c r="T81" s="104">
        <f t="shared" si="32"/>
        <v>0</v>
      </c>
      <c r="U81" s="104">
        <f t="shared" si="32"/>
        <v>0</v>
      </c>
      <c r="V81" s="104">
        <f t="shared" si="32"/>
        <v>0</v>
      </c>
      <c r="W81" s="104">
        <f t="shared" si="32"/>
        <v>0</v>
      </c>
      <c r="X81" s="104">
        <f t="shared" si="32"/>
        <v>0</v>
      </c>
      <c r="Y81" s="104">
        <f t="shared" si="32"/>
        <v>0</v>
      </c>
      <c r="Z81" s="104">
        <f t="shared" si="32"/>
        <v>0</v>
      </c>
      <c r="AA81" s="104">
        <f t="shared" si="32"/>
        <v>0</v>
      </c>
      <c r="AB81" s="104">
        <f t="shared" si="32"/>
        <v>0</v>
      </c>
      <c r="AC81" s="104">
        <f t="shared" si="32"/>
        <v>0</v>
      </c>
      <c r="AD81" s="104">
        <f t="shared" si="32"/>
        <v>0</v>
      </c>
      <c r="AE81" s="104">
        <f t="shared" si="32"/>
        <v>0</v>
      </c>
      <c r="AF81" s="104">
        <f t="shared" si="32"/>
        <v>0</v>
      </c>
      <c r="AG81" s="104">
        <f t="shared" si="32"/>
        <v>0</v>
      </c>
      <c r="AH81" s="104">
        <f t="shared" si="32"/>
        <v>0</v>
      </c>
      <c r="AI81" s="104">
        <f t="shared" si="32"/>
        <v>0</v>
      </c>
      <c r="AJ81" s="104">
        <f t="shared" si="32"/>
        <v>0</v>
      </c>
      <c r="AK81" s="104">
        <f t="shared" si="32"/>
        <v>5.0000000000000001E-3</v>
      </c>
      <c r="AL81" s="104">
        <f t="shared" si="32"/>
        <v>0</v>
      </c>
      <c r="AM81" s="104">
        <f t="shared" si="32"/>
        <v>0</v>
      </c>
      <c r="AN81" s="104">
        <f t="shared" si="32"/>
        <v>2E-3</v>
      </c>
      <c r="AO81" s="104">
        <f t="shared" si="32"/>
        <v>0</v>
      </c>
    </row>
    <row r="82" spans="1:41" s="101" customFormat="1" ht="17.25" customHeight="1" x14ac:dyDescent="0.25">
      <c r="A82" s="306"/>
      <c r="B82" s="309"/>
      <c r="C82" s="105"/>
      <c r="D82" s="103" t="s">
        <v>58</v>
      </c>
      <c r="E82" s="99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6"/>
    </row>
    <row r="83" spans="1:41" s="101" customFormat="1" ht="17.25" customHeight="1" thickBot="1" x14ac:dyDescent="0.3">
      <c r="A83" s="307"/>
      <c r="B83" s="310"/>
      <c r="C83" s="107"/>
      <c r="D83" s="108"/>
      <c r="E83" s="104">
        <f>E82*$AA$4/1000</f>
        <v>0</v>
      </c>
      <c r="F83" s="104">
        <f t="shared" ref="F83:AO83" si="33">F82*$AA$4/1000</f>
        <v>0</v>
      </c>
      <c r="G83" s="104">
        <f t="shared" si="33"/>
        <v>0</v>
      </c>
      <c r="H83" s="104">
        <f t="shared" si="33"/>
        <v>0</v>
      </c>
      <c r="I83" s="104">
        <f t="shared" si="33"/>
        <v>0</v>
      </c>
      <c r="J83" s="104">
        <f t="shared" si="33"/>
        <v>0</v>
      </c>
      <c r="K83" s="104">
        <f t="shared" si="33"/>
        <v>0</v>
      </c>
      <c r="L83" s="104">
        <f t="shared" si="33"/>
        <v>0</v>
      </c>
      <c r="M83" s="104">
        <f t="shared" si="33"/>
        <v>0</v>
      </c>
      <c r="N83" s="104">
        <f t="shared" si="33"/>
        <v>0</v>
      </c>
      <c r="O83" s="104">
        <f t="shared" si="33"/>
        <v>0</v>
      </c>
      <c r="P83" s="104">
        <f t="shared" si="33"/>
        <v>0</v>
      </c>
      <c r="Q83" s="104">
        <f t="shared" si="33"/>
        <v>0</v>
      </c>
      <c r="R83" s="104">
        <f t="shared" si="33"/>
        <v>0</v>
      </c>
      <c r="S83" s="104">
        <f t="shared" si="33"/>
        <v>0</v>
      </c>
      <c r="T83" s="104">
        <f t="shared" si="33"/>
        <v>0</v>
      </c>
      <c r="U83" s="104">
        <f t="shared" si="33"/>
        <v>0</v>
      </c>
      <c r="V83" s="104">
        <f t="shared" si="33"/>
        <v>0</v>
      </c>
      <c r="W83" s="104">
        <f t="shared" si="33"/>
        <v>0</v>
      </c>
      <c r="X83" s="104">
        <f t="shared" si="33"/>
        <v>0</v>
      </c>
      <c r="Y83" s="104">
        <f t="shared" si="33"/>
        <v>0</v>
      </c>
      <c r="Z83" s="104">
        <f t="shared" si="33"/>
        <v>0</v>
      </c>
      <c r="AA83" s="104">
        <f t="shared" si="33"/>
        <v>0</v>
      </c>
      <c r="AB83" s="104">
        <f t="shared" si="33"/>
        <v>0</v>
      </c>
      <c r="AC83" s="104">
        <f t="shared" si="33"/>
        <v>0</v>
      </c>
      <c r="AD83" s="104">
        <f t="shared" si="33"/>
        <v>0</v>
      </c>
      <c r="AE83" s="104">
        <f t="shared" si="33"/>
        <v>0</v>
      </c>
      <c r="AF83" s="104">
        <f t="shared" si="33"/>
        <v>0</v>
      </c>
      <c r="AG83" s="104">
        <f t="shared" si="33"/>
        <v>0</v>
      </c>
      <c r="AH83" s="104">
        <f t="shared" si="33"/>
        <v>0</v>
      </c>
      <c r="AI83" s="104">
        <f t="shared" si="33"/>
        <v>0</v>
      </c>
      <c r="AJ83" s="104">
        <f t="shared" si="33"/>
        <v>0</v>
      </c>
      <c r="AK83" s="104">
        <f t="shared" si="33"/>
        <v>0</v>
      </c>
      <c r="AL83" s="104">
        <f t="shared" si="33"/>
        <v>0</v>
      </c>
      <c r="AM83" s="104">
        <f t="shared" si="33"/>
        <v>0</v>
      </c>
      <c r="AN83" s="104">
        <f t="shared" si="33"/>
        <v>0</v>
      </c>
      <c r="AO83" s="104">
        <f t="shared" si="33"/>
        <v>0</v>
      </c>
    </row>
    <row r="84" spans="1:41" s="25" customFormat="1" ht="17.25" customHeight="1" x14ac:dyDescent="0.25">
      <c r="A84" s="311"/>
      <c r="B84" s="314" t="s">
        <v>78</v>
      </c>
      <c r="C84" s="6">
        <v>200</v>
      </c>
      <c r="D84" s="14" t="s">
        <v>54</v>
      </c>
      <c r="E84" s="3">
        <v>200</v>
      </c>
      <c r="F84" s="3"/>
      <c r="G84" s="3"/>
      <c r="H84" s="3"/>
      <c r="I84" s="3"/>
      <c r="J84" s="3"/>
      <c r="K84" s="3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3"/>
      <c r="W84" s="3">
        <v>15</v>
      </c>
      <c r="X84" s="3"/>
      <c r="Y84" s="3"/>
      <c r="Z84" s="3">
        <v>2</v>
      </c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4"/>
    </row>
    <row r="85" spans="1:41" s="25" customFormat="1" ht="17.25" customHeight="1" thickBot="1" x14ac:dyDescent="0.3">
      <c r="A85" s="312"/>
      <c r="B85" s="315"/>
      <c r="C85" s="16"/>
      <c r="D85" s="17"/>
      <c r="E85" s="1">
        <f>E84*$AA$3/1000</f>
        <v>0.2</v>
      </c>
      <c r="F85" s="1">
        <f t="shared" ref="F85:AO85" si="34">F84*$AA$3/1000</f>
        <v>0</v>
      </c>
      <c r="G85" s="1">
        <f t="shared" si="34"/>
        <v>0</v>
      </c>
      <c r="H85" s="1">
        <f t="shared" si="34"/>
        <v>0</v>
      </c>
      <c r="I85" s="1">
        <f t="shared" si="34"/>
        <v>0</v>
      </c>
      <c r="J85" s="1">
        <f t="shared" si="34"/>
        <v>0</v>
      </c>
      <c r="K85" s="1">
        <f t="shared" si="34"/>
        <v>0</v>
      </c>
      <c r="L85" s="1">
        <f t="shared" si="34"/>
        <v>0</v>
      </c>
      <c r="M85" s="1">
        <f t="shared" si="34"/>
        <v>0</v>
      </c>
      <c r="N85" s="1">
        <f t="shared" si="34"/>
        <v>0</v>
      </c>
      <c r="O85" s="1">
        <f t="shared" si="34"/>
        <v>0</v>
      </c>
      <c r="P85" s="1">
        <f t="shared" si="34"/>
        <v>0</v>
      </c>
      <c r="Q85" s="1">
        <f t="shared" si="34"/>
        <v>0</v>
      </c>
      <c r="R85" s="1">
        <f t="shared" si="34"/>
        <v>0</v>
      </c>
      <c r="S85" s="1">
        <f t="shared" si="34"/>
        <v>0</v>
      </c>
      <c r="T85" s="1">
        <f t="shared" si="34"/>
        <v>0</v>
      </c>
      <c r="U85" s="1">
        <f t="shared" si="34"/>
        <v>0</v>
      </c>
      <c r="V85" s="1">
        <f t="shared" si="34"/>
        <v>0</v>
      </c>
      <c r="W85" s="1">
        <f t="shared" si="34"/>
        <v>1.4999999999999999E-2</v>
      </c>
      <c r="X85" s="1">
        <f t="shared" si="34"/>
        <v>0</v>
      </c>
      <c r="Y85" s="1">
        <f t="shared" si="34"/>
        <v>0</v>
      </c>
      <c r="Z85" s="1">
        <f t="shared" si="34"/>
        <v>2E-3</v>
      </c>
      <c r="AA85" s="1">
        <f t="shared" si="34"/>
        <v>0</v>
      </c>
      <c r="AB85" s="1">
        <f t="shared" si="34"/>
        <v>0</v>
      </c>
      <c r="AC85" s="1">
        <f t="shared" si="34"/>
        <v>0</v>
      </c>
      <c r="AD85" s="1">
        <f t="shared" si="34"/>
        <v>0</v>
      </c>
      <c r="AE85" s="1">
        <f t="shared" si="34"/>
        <v>0</v>
      </c>
      <c r="AF85" s="1">
        <f t="shared" si="34"/>
        <v>0</v>
      </c>
      <c r="AG85" s="1">
        <f t="shared" si="34"/>
        <v>0</v>
      </c>
      <c r="AH85" s="1">
        <f t="shared" si="34"/>
        <v>0</v>
      </c>
      <c r="AI85" s="1">
        <f t="shared" si="34"/>
        <v>0</v>
      </c>
      <c r="AJ85" s="1">
        <f t="shared" si="34"/>
        <v>0</v>
      </c>
      <c r="AK85" s="1">
        <f t="shared" si="34"/>
        <v>0</v>
      </c>
      <c r="AL85" s="1">
        <f t="shared" si="34"/>
        <v>0</v>
      </c>
      <c r="AM85" s="1">
        <f t="shared" si="34"/>
        <v>0</v>
      </c>
      <c r="AN85" s="1">
        <f t="shared" si="34"/>
        <v>0</v>
      </c>
      <c r="AO85" s="1">
        <f t="shared" si="34"/>
        <v>0</v>
      </c>
    </row>
    <row r="86" spans="1:41" s="25" customFormat="1" ht="17.25" customHeight="1" x14ac:dyDescent="0.25">
      <c r="A86" s="312"/>
      <c r="B86" s="315"/>
      <c r="C86" s="7"/>
      <c r="D86" s="17" t="s">
        <v>58</v>
      </c>
      <c r="E86" s="3">
        <v>200</v>
      </c>
      <c r="F86" s="1"/>
      <c r="G86" s="1"/>
      <c r="H86" s="1"/>
      <c r="I86" s="1"/>
      <c r="J86" s="1"/>
      <c r="K86" s="1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"/>
      <c r="W86" s="1">
        <v>15</v>
      </c>
      <c r="X86" s="1"/>
      <c r="Y86" s="1"/>
      <c r="Z86" s="1">
        <v>2</v>
      </c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5"/>
    </row>
    <row r="87" spans="1:41" s="25" customFormat="1" ht="17.25" customHeight="1" thickBot="1" x14ac:dyDescent="0.3">
      <c r="A87" s="313"/>
      <c r="B87" s="316"/>
      <c r="C87" s="19"/>
      <c r="D87" s="20"/>
      <c r="E87" s="1">
        <f>E86*$AA$4/1000</f>
        <v>0.2</v>
      </c>
      <c r="F87" s="1">
        <f t="shared" ref="F87:AO87" si="35">F86*$AA$4/1000</f>
        <v>0</v>
      </c>
      <c r="G87" s="1">
        <f t="shared" si="35"/>
        <v>0</v>
      </c>
      <c r="H87" s="1">
        <f t="shared" si="35"/>
        <v>0</v>
      </c>
      <c r="I87" s="1">
        <f t="shared" si="35"/>
        <v>0</v>
      </c>
      <c r="J87" s="1">
        <f t="shared" si="35"/>
        <v>0</v>
      </c>
      <c r="K87" s="1">
        <f t="shared" si="35"/>
        <v>0</v>
      </c>
      <c r="L87" s="1">
        <f t="shared" si="35"/>
        <v>0</v>
      </c>
      <c r="M87" s="1">
        <f t="shared" si="35"/>
        <v>0</v>
      </c>
      <c r="N87" s="1">
        <f t="shared" si="35"/>
        <v>0</v>
      </c>
      <c r="O87" s="1">
        <f t="shared" si="35"/>
        <v>0</v>
      </c>
      <c r="P87" s="1">
        <f t="shared" si="35"/>
        <v>0</v>
      </c>
      <c r="Q87" s="1">
        <f t="shared" si="35"/>
        <v>0</v>
      </c>
      <c r="R87" s="1">
        <f t="shared" si="35"/>
        <v>0</v>
      </c>
      <c r="S87" s="1">
        <f t="shared" si="35"/>
        <v>0</v>
      </c>
      <c r="T87" s="1">
        <f t="shared" si="35"/>
        <v>0</v>
      </c>
      <c r="U87" s="1">
        <f t="shared" si="35"/>
        <v>0</v>
      </c>
      <c r="V87" s="1">
        <f t="shared" si="35"/>
        <v>0</v>
      </c>
      <c r="W87" s="1">
        <f t="shared" si="35"/>
        <v>1.4999999999999999E-2</v>
      </c>
      <c r="X87" s="1">
        <f t="shared" si="35"/>
        <v>0</v>
      </c>
      <c r="Y87" s="1">
        <f t="shared" si="35"/>
        <v>0</v>
      </c>
      <c r="Z87" s="1">
        <f t="shared" si="35"/>
        <v>2E-3</v>
      </c>
      <c r="AA87" s="1">
        <f t="shared" si="35"/>
        <v>0</v>
      </c>
      <c r="AB87" s="1">
        <f t="shared" si="35"/>
        <v>0</v>
      </c>
      <c r="AC87" s="1">
        <f t="shared" si="35"/>
        <v>0</v>
      </c>
      <c r="AD87" s="1">
        <f t="shared" si="35"/>
        <v>0</v>
      </c>
      <c r="AE87" s="1">
        <f t="shared" si="35"/>
        <v>0</v>
      </c>
      <c r="AF87" s="1">
        <f t="shared" si="35"/>
        <v>0</v>
      </c>
      <c r="AG87" s="1">
        <f t="shared" si="35"/>
        <v>0</v>
      </c>
      <c r="AH87" s="1">
        <f t="shared" si="35"/>
        <v>0</v>
      </c>
      <c r="AI87" s="1">
        <f t="shared" si="35"/>
        <v>0</v>
      </c>
      <c r="AJ87" s="1">
        <f t="shared" si="35"/>
        <v>0</v>
      </c>
      <c r="AK87" s="1">
        <f t="shared" si="35"/>
        <v>0</v>
      </c>
      <c r="AL87" s="1">
        <f t="shared" si="35"/>
        <v>0</v>
      </c>
      <c r="AM87" s="1">
        <f t="shared" si="35"/>
        <v>0</v>
      </c>
      <c r="AN87" s="1">
        <f t="shared" si="35"/>
        <v>0</v>
      </c>
      <c r="AO87" s="1">
        <f t="shared" si="35"/>
        <v>0</v>
      </c>
    </row>
    <row r="88" spans="1:41" s="25" customFormat="1" ht="17.25" customHeight="1" x14ac:dyDescent="0.25">
      <c r="A88" s="311"/>
      <c r="B88" s="314"/>
      <c r="C88" s="6"/>
      <c r="D88" s="14"/>
      <c r="E88" s="3"/>
      <c r="F88" s="3"/>
      <c r="G88" s="3"/>
      <c r="H88" s="3"/>
      <c r="I88" s="3"/>
      <c r="J88" s="3"/>
      <c r="K88" s="3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4"/>
    </row>
    <row r="89" spans="1:41" s="25" customFormat="1" ht="17.25" customHeight="1" thickBot="1" x14ac:dyDescent="0.3">
      <c r="A89" s="312"/>
      <c r="B89" s="315"/>
      <c r="C89" s="16"/>
      <c r="D89" s="1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 s="25" customFormat="1" ht="17.25" customHeight="1" x14ac:dyDescent="0.25">
      <c r="A90" s="312"/>
      <c r="B90" s="315"/>
      <c r="C90" s="7"/>
      <c r="D90" s="17"/>
      <c r="E90" s="3"/>
      <c r="F90" s="1"/>
      <c r="G90" s="1"/>
      <c r="H90" s="1"/>
      <c r="I90" s="1"/>
      <c r="J90" s="1"/>
      <c r="K90" s="1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5"/>
    </row>
    <row r="91" spans="1:41" s="25" customFormat="1" ht="17.25" customHeight="1" thickBot="1" x14ac:dyDescent="0.3">
      <c r="A91" s="313"/>
      <c r="B91" s="316"/>
      <c r="C91" s="19"/>
      <c r="D91" s="20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:41" s="25" customFormat="1" ht="17.25" customHeight="1" x14ac:dyDescent="0.25">
      <c r="A92" s="311"/>
      <c r="B92" s="314"/>
      <c r="C92" s="6"/>
      <c r="D92" s="14"/>
      <c r="E92" s="3"/>
      <c r="F92" s="3"/>
      <c r="G92" s="3"/>
      <c r="H92" s="3"/>
      <c r="I92" s="3"/>
      <c r="J92" s="3"/>
      <c r="K92" s="3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4"/>
    </row>
    <row r="93" spans="1:41" s="25" customFormat="1" ht="17.25" customHeight="1" thickBot="1" x14ac:dyDescent="0.3">
      <c r="A93" s="312"/>
      <c r="B93" s="315"/>
      <c r="C93" s="16"/>
      <c r="D93" s="1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1:41" s="25" customFormat="1" ht="17.25" customHeight="1" x14ac:dyDescent="0.25">
      <c r="A94" s="312"/>
      <c r="B94" s="315"/>
      <c r="C94" s="7"/>
      <c r="D94" s="17"/>
      <c r="E94" s="3"/>
      <c r="F94" s="1"/>
      <c r="G94" s="1"/>
      <c r="H94" s="1"/>
      <c r="I94" s="1"/>
      <c r="J94" s="1"/>
      <c r="K94" s="1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5"/>
    </row>
    <row r="95" spans="1:41" s="25" customFormat="1" ht="17.25" customHeight="1" thickBot="1" x14ac:dyDescent="0.3">
      <c r="A95" s="313"/>
      <c r="B95" s="316"/>
      <c r="C95" s="19"/>
      <c r="D95" s="20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:41" s="37" customFormat="1" ht="17.25" customHeight="1" x14ac:dyDescent="0.25">
      <c r="A96" s="76"/>
      <c r="B96" s="77" t="s">
        <v>24</v>
      </c>
      <c r="C96" s="77"/>
      <c r="D96" s="78"/>
      <c r="E96" s="27">
        <f>E10+E12+E14+E16+E18+E20+E22+E24+E26+E28+E31+E33+E35+E37+E39+E41+E43+E45+E47+E49+E52+E54+E56+E58+E60+E62+E64+E66+E68+E70+E72+E74+E76+E78+E81+E83+E85+E87+E89+E91+E93+E95</f>
        <v>30.650999999999993</v>
      </c>
      <c r="F96" s="27">
        <f t="shared" ref="F96:AO96" si="36">F10+F12+F14+F16+F18+F20+F22+F24+F26+F28+F31+F33+F35+F37+F39+F41+F43+F45+F47+F49+F52+F54+F56+F58+F60+F62+F64+F66+F68+F70+F72+F74+F76+F78+F81+F83+F85+F87+F89+F91+F93+F95</f>
        <v>5.1999999999999993</v>
      </c>
      <c r="G96" s="27">
        <f t="shared" si="36"/>
        <v>2.6499999999999995</v>
      </c>
      <c r="H96" s="27">
        <f t="shared" si="36"/>
        <v>1.4999999999999999E-2</v>
      </c>
      <c r="I96" s="27">
        <f t="shared" si="36"/>
        <v>4.4180000000000001</v>
      </c>
      <c r="J96" s="27">
        <f t="shared" si="36"/>
        <v>2.8999999999999998E-2</v>
      </c>
      <c r="K96" s="27">
        <f t="shared" si="36"/>
        <v>0.11599999999999999</v>
      </c>
      <c r="L96" s="27">
        <f t="shared" si="36"/>
        <v>0.18</v>
      </c>
      <c r="M96" s="27">
        <f t="shared" si="36"/>
        <v>1E-3</v>
      </c>
      <c r="N96" s="27">
        <f t="shared" si="36"/>
        <v>0</v>
      </c>
      <c r="O96" s="27">
        <f t="shared" si="36"/>
        <v>3.2000000000000001E-2</v>
      </c>
      <c r="P96" s="27">
        <f t="shared" si="36"/>
        <v>0.28599999999999998</v>
      </c>
      <c r="Q96" s="27">
        <f t="shared" si="36"/>
        <v>0.06</v>
      </c>
      <c r="R96" s="27">
        <f t="shared" si="36"/>
        <v>1.2E-2</v>
      </c>
      <c r="S96" s="27">
        <f t="shared" si="36"/>
        <v>0</v>
      </c>
      <c r="T96" s="27">
        <f t="shared" si="36"/>
        <v>0</v>
      </c>
      <c r="U96" s="27">
        <f t="shared" si="36"/>
        <v>0</v>
      </c>
      <c r="V96" s="27">
        <f t="shared" si="36"/>
        <v>0.04</v>
      </c>
      <c r="W96" s="27">
        <f t="shared" si="36"/>
        <v>1.7034999999999998</v>
      </c>
      <c r="X96" s="27">
        <f t="shared" si="36"/>
        <v>0</v>
      </c>
      <c r="Y96" s="27">
        <f t="shared" si="36"/>
        <v>0.40800000000000003</v>
      </c>
      <c r="Z96" s="27">
        <f t="shared" si="36"/>
        <v>4.0000000000000001E-3</v>
      </c>
      <c r="AA96" s="27">
        <f t="shared" si="36"/>
        <v>0</v>
      </c>
      <c r="AB96" s="27">
        <f t="shared" si="36"/>
        <v>0.19600000000000001</v>
      </c>
      <c r="AC96" s="27">
        <f t="shared" si="36"/>
        <v>0</v>
      </c>
      <c r="AD96" s="27">
        <f t="shared" si="36"/>
        <v>0</v>
      </c>
      <c r="AE96" s="27">
        <f t="shared" si="36"/>
        <v>0</v>
      </c>
      <c r="AF96" s="27">
        <f t="shared" si="36"/>
        <v>8.6</v>
      </c>
      <c r="AG96" s="27">
        <f t="shared" si="36"/>
        <v>1.02</v>
      </c>
      <c r="AH96" s="27">
        <f t="shared" si="36"/>
        <v>0.06</v>
      </c>
      <c r="AI96" s="27">
        <f t="shared" si="36"/>
        <v>4.4999999999999998E-2</v>
      </c>
      <c r="AJ96" s="27">
        <f t="shared" si="36"/>
        <v>1.5149999999999999</v>
      </c>
      <c r="AK96" s="27">
        <f t="shared" si="36"/>
        <v>0.51</v>
      </c>
      <c r="AL96" s="27">
        <f t="shared" si="36"/>
        <v>2.0000000000000004E-2</v>
      </c>
      <c r="AM96" s="27">
        <f t="shared" si="36"/>
        <v>0</v>
      </c>
      <c r="AN96" s="27">
        <f t="shared" si="36"/>
        <v>2E-3</v>
      </c>
      <c r="AO96" s="27">
        <f t="shared" si="36"/>
        <v>0.03</v>
      </c>
    </row>
    <row r="97" spans="1:41" s="37" customFormat="1" ht="17.25" customHeight="1" x14ac:dyDescent="0.25">
      <c r="A97" s="75"/>
      <c r="B97" s="74"/>
      <c r="C97" s="74"/>
      <c r="D97" s="79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</row>
    <row r="98" spans="1:41" s="25" customFormat="1" ht="18.75" customHeight="1" thickBot="1" x14ac:dyDescent="0.3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80"/>
    </row>
    <row r="99" spans="1:41" s="26" customFormat="1" ht="18.75" customHeight="1" thickBot="1" x14ac:dyDescent="0.3">
      <c r="A99" s="81"/>
      <c r="B99" s="61" t="s">
        <v>61</v>
      </c>
      <c r="C99" s="328"/>
      <c r="D99" s="329"/>
      <c r="E99" s="330" t="s">
        <v>29</v>
      </c>
      <c r="F99" s="331"/>
      <c r="G99" s="320">
        <v>1</v>
      </c>
      <c r="H99" s="321"/>
      <c r="I99" s="61" t="s">
        <v>60</v>
      </c>
      <c r="J99" s="62"/>
      <c r="K99" s="84"/>
      <c r="L99" s="9" t="s">
        <v>55</v>
      </c>
      <c r="M99" s="10"/>
      <c r="N99" s="320">
        <v>1</v>
      </c>
      <c r="O99" s="321"/>
      <c r="P99" s="322" t="s">
        <v>57</v>
      </c>
      <c r="Q99" s="323"/>
      <c r="R99" s="324"/>
      <c r="S99" s="9" t="s">
        <v>55</v>
      </c>
      <c r="T99" s="320">
        <v>1</v>
      </c>
      <c r="U99" s="321"/>
      <c r="V99" s="328"/>
      <c r="W99" s="329"/>
      <c r="X99" s="9" t="s">
        <v>55</v>
      </c>
      <c r="Y99" s="10"/>
      <c r="Z99" s="320">
        <v>1</v>
      </c>
      <c r="AA99" s="325"/>
      <c r="AB99" s="332"/>
      <c r="AC99" s="332"/>
      <c r="AD99" s="11"/>
      <c r="AE99" s="11"/>
      <c r="AF99" s="11"/>
      <c r="AG99" s="325"/>
      <c r="AH99" s="325"/>
      <c r="AI99" s="332"/>
      <c r="AJ99" s="332"/>
      <c r="AK99" s="11"/>
      <c r="AL99" s="11"/>
      <c r="AM99" s="325"/>
      <c r="AN99" s="325"/>
      <c r="AO99" s="66"/>
    </row>
    <row r="100" spans="1:41" s="25" customFormat="1" ht="18.75" customHeight="1" thickBot="1" x14ac:dyDescent="0.3">
      <c r="A100" s="64"/>
      <c r="B100" s="326" t="s">
        <v>27</v>
      </c>
      <c r="C100" s="326"/>
      <c r="D100" s="326"/>
      <c r="E100" s="326"/>
      <c r="F100" s="326"/>
      <c r="G100" s="326"/>
      <c r="H100" s="326"/>
      <c r="I100" s="326"/>
      <c r="J100" s="326"/>
      <c r="K100" s="326"/>
      <c r="L100" s="326"/>
      <c r="M100" s="326"/>
      <c r="N100" s="326"/>
      <c r="O100" s="326"/>
      <c r="P100" s="326"/>
      <c r="Q100" s="326"/>
      <c r="R100" s="326"/>
      <c r="S100" s="326"/>
      <c r="T100" s="326"/>
      <c r="U100" s="326"/>
      <c r="V100" s="326"/>
      <c r="W100" s="326"/>
      <c r="X100" s="326"/>
      <c r="Y100" s="326"/>
      <c r="Z100" s="326"/>
      <c r="AA100" s="326"/>
      <c r="AB100" s="326"/>
      <c r="AC100" s="326"/>
      <c r="AD100" s="326"/>
      <c r="AE100" s="326"/>
      <c r="AF100" s="326"/>
      <c r="AG100" s="326"/>
      <c r="AH100" s="326"/>
      <c r="AI100" s="326"/>
      <c r="AJ100" s="326"/>
      <c r="AK100" s="326"/>
      <c r="AL100" s="326"/>
      <c r="AM100" s="326"/>
      <c r="AN100" s="326"/>
      <c r="AO100" s="327"/>
    </row>
    <row r="101" spans="1:41" s="25" customFormat="1" ht="18.75" customHeight="1" x14ac:dyDescent="0.25">
      <c r="A101" s="299"/>
      <c r="B101" s="302"/>
      <c r="C101" s="39"/>
      <c r="D101" s="40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6"/>
    </row>
    <row r="102" spans="1:41" s="25" customFormat="1" ht="18.75" customHeight="1" thickBot="1" x14ac:dyDescent="0.3">
      <c r="A102" s="300"/>
      <c r="B102" s="303"/>
      <c r="C102" s="43"/>
      <c r="D102" s="44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52"/>
    </row>
    <row r="103" spans="1:41" s="25" customFormat="1" ht="18.75" customHeight="1" x14ac:dyDescent="0.25">
      <c r="A103" s="300"/>
      <c r="B103" s="303"/>
      <c r="C103" s="47"/>
      <c r="D103" s="44"/>
      <c r="E103" s="48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2"/>
    </row>
    <row r="104" spans="1:41" s="25" customFormat="1" ht="18.75" customHeight="1" thickBot="1" x14ac:dyDescent="0.3">
      <c r="A104" s="301"/>
      <c r="B104" s="304"/>
      <c r="C104" s="49"/>
      <c r="D104" s="50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46"/>
    </row>
    <row r="105" spans="1:41" s="25" customFormat="1" ht="18.75" customHeight="1" x14ac:dyDescent="0.25">
      <c r="A105" s="299"/>
      <c r="B105" s="302"/>
      <c r="C105" s="39"/>
      <c r="D105" s="40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6"/>
    </row>
    <row r="106" spans="1:41" s="25" customFormat="1" ht="18.75" customHeight="1" thickBot="1" x14ac:dyDescent="0.3">
      <c r="A106" s="300"/>
      <c r="B106" s="303"/>
      <c r="C106" s="43"/>
      <c r="D106" s="44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52"/>
    </row>
    <row r="107" spans="1:41" s="25" customFormat="1" ht="18.75" customHeight="1" x14ac:dyDescent="0.25">
      <c r="A107" s="300"/>
      <c r="B107" s="303"/>
      <c r="C107" s="47"/>
      <c r="D107" s="44"/>
      <c r="E107" s="41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2"/>
    </row>
    <row r="108" spans="1:41" s="25" customFormat="1" ht="18.75" customHeight="1" thickBot="1" x14ac:dyDescent="0.3">
      <c r="A108" s="301"/>
      <c r="B108" s="304"/>
      <c r="C108" s="49"/>
      <c r="D108" s="50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46"/>
    </row>
    <row r="109" spans="1:41" s="25" customFormat="1" ht="18.75" customHeight="1" x14ac:dyDescent="0.25">
      <c r="A109" s="299"/>
      <c r="B109" s="302"/>
      <c r="C109" s="39"/>
      <c r="D109" s="40"/>
      <c r="E109" s="40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6"/>
    </row>
    <row r="110" spans="1:41" s="25" customFormat="1" ht="18.75" customHeight="1" thickBot="1" x14ac:dyDescent="0.3">
      <c r="A110" s="300"/>
      <c r="B110" s="303"/>
      <c r="C110" s="43"/>
      <c r="D110" s="44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52"/>
    </row>
    <row r="111" spans="1:41" s="25" customFormat="1" ht="18.75" customHeight="1" x14ac:dyDescent="0.25">
      <c r="A111" s="300"/>
      <c r="B111" s="303"/>
      <c r="C111" s="47"/>
      <c r="D111" s="44"/>
      <c r="E111" s="44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2"/>
    </row>
    <row r="112" spans="1:41" s="25" customFormat="1" ht="18.75" customHeight="1" thickBot="1" x14ac:dyDescent="0.3">
      <c r="A112" s="301"/>
      <c r="B112" s="304"/>
      <c r="C112" s="49"/>
      <c r="D112" s="50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46"/>
    </row>
    <row r="113" spans="1:41" s="25" customFormat="1" ht="18.75" customHeight="1" x14ac:dyDescent="0.25">
      <c r="A113" s="299"/>
      <c r="B113" s="302"/>
      <c r="C113" s="39"/>
      <c r="D113" s="40"/>
      <c r="E113" s="40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6"/>
    </row>
    <row r="114" spans="1:41" s="25" customFormat="1" ht="18.75" customHeight="1" thickBot="1" x14ac:dyDescent="0.3">
      <c r="A114" s="300"/>
      <c r="B114" s="303"/>
      <c r="C114" s="43"/>
      <c r="D114" s="44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52"/>
    </row>
    <row r="115" spans="1:41" s="25" customFormat="1" ht="18.75" customHeight="1" x14ac:dyDescent="0.25">
      <c r="A115" s="300"/>
      <c r="B115" s="303"/>
      <c r="C115" s="47"/>
      <c r="D115" s="44"/>
      <c r="E115" s="44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2"/>
    </row>
    <row r="116" spans="1:41" s="25" customFormat="1" ht="18.75" customHeight="1" thickBot="1" x14ac:dyDescent="0.3">
      <c r="A116" s="301"/>
      <c r="B116" s="304"/>
      <c r="C116" s="49"/>
      <c r="D116" s="50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46"/>
    </row>
    <row r="117" spans="1:41" s="25" customFormat="1" ht="18.75" customHeight="1" x14ac:dyDescent="0.25">
      <c r="A117" s="299"/>
      <c r="B117" s="302"/>
      <c r="C117" s="39"/>
      <c r="D117" s="40"/>
      <c r="E117" s="40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6"/>
    </row>
    <row r="118" spans="1:41" s="25" customFormat="1" ht="18.75" customHeight="1" thickBot="1" x14ac:dyDescent="0.3">
      <c r="A118" s="300"/>
      <c r="B118" s="303"/>
      <c r="C118" s="43"/>
      <c r="D118" s="44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52"/>
    </row>
    <row r="119" spans="1:41" s="25" customFormat="1" ht="18.75" customHeight="1" thickBot="1" x14ac:dyDescent="0.3">
      <c r="A119" s="300"/>
      <c r="B119" s="303"/>
      <c r="C119" s="47"/>
      <c r="D119" s="44"/>
      <c r="E119" s="44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66"/>
    </row>
    <row r="120" spans="1:41" s="25" customFormat="1" ht="18.75" customHeight="1" thickBot="1" x14ac:dyDescent="0.3">
      <c r="A120" s="301"/>
      <c r="B120" s="304"/>
      <c r="C120" s="49"/>
      <c r="D120" s="50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42"/>
    </row>
    <row r="121" spans="1:41" s="25" customFormat="1" ht="18.75" customHeight="1" thickBot="1" x14ac:dyDescent="0.3">
      <c r="A121" s="64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46"/>
    </row>
    <row r="122" spans="1:41" s="25" customFormat="1" ht="18.75" customHeight="1" x14ac:dyDescent="0.25">
      <c r="A122" s="299"/>
      <c r="B122" s="302"/>
      <c r="C122" s="39"/>
      <c r="D122" s="40"/>
      <c r="E122" s="40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6"/>
    </row>
    <row r="123" spans="1:41" s="25" customFormat="1" ht="18.75" customHeight="1" thickBot="1" x14ac:dyDescent="0.3">
      <c r="A123" s="300"/>
      <c r="B123" s="303"/>
      <c r="C123" s="43"/>
      <c r="D123" s="44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6"/>
    </row>
    <row r="124" spans="1:41" s="25" customFormat="1" ht="18.75" customHeight="1" x14ac:dyDescent="0.25">
      <c r="A124" s="300"/>
      <c r="B124" s="303"/>
      <c r="C124" s="47"/>
      <c r="D124" s="44"/>
      <c r="E124" s="44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2"/>
    </row>
    <row r="125" spans="1:41" s="25" customFormat="1" ht="18.75" customHeight="1" thickBot="1" x14ac:dyDescent="0.3">
      <c r="A125" s="301"/>
      <c r="B125" s="304"/>
      <c r="C125" s="49"/>
      <c r="D125" s="50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6"/>
    </row>
    <row r="126" spans="1:41" s="25" customFormat="1" ht="18.75" customHeight="1" x14ac:dyDescent="0.25">
      <c r="A126" s="299"/>
      <c r="B126" s="302"/>
      <c r="C126" s="39"/>
      <c r="D126" s="40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6"/>
    </row>
    <row r="127" spans="1:41" s="25" customFormat="1" ht="18.75" customHeight="1" thickBot="1" x14ac:dyDescent="0.3">
      <c r="A127" s="300"/>
      <c r="B127" s="303"/>
      <c r="C127" s="43"/>
      <c r="D127" s="44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6"/>
    </row>
    <row r="128" spans="1:41" s="25" customFormat="1" ht="18.75" customHeight="1" x14ac:dyDescent="0.25">
      <c r="A128" s="300"/>
      <c r="B128" s="303"/>
      <c r="C128" s="47"/>
      <c r="D128" s="44"/>
      <c r="E128" s="41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2"/>
    </row>
    <row r="129" spans="1:41" s="25" customFormat="1" ht="18.75" customHeight="1" thickBot="1" x14ac:dyDescent="0.3">
      <c r="A129" s="301"/>
      <c r="B129" s="304"/>
      <c r="C129" s="49"/>
      <c r="D129" s="50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6"/>
    </row>
    <row r="130" spans="1:41" s="25" customFormat="1" ht="18.75" customHeight="1" x14ac:dyDescent="0.25">
      <c r="A130" s="299"/>
      <c r="B130" s="302"/>
      <c r="C130" s="39"/>
      <c r="D130" s="40"/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6"/>
    </row>
    <row r="131" spans="1:41" s="25" customFormat="1" ht="18.75" customHeight="1" thickBot="1" x14ac:dyDescent="0.3">
      <c r="A131" s="300"/>
      <c r="B131" s="303"/>
      <c r="C131" s="43"/>
      <c r="D131" s="44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6"/>
    </row>
    <row r="132" spans="1:41" s="25" customFormat="1" ht="18.75" customHeight="1" x14ac:dyDescent="0.25">
      <c r="A132" s="300"/>
      <c r="B132" s="303"/>
      <c r="C132" s="47"/>
      <c r="D132" s="44"/>
      <c r="E132" s="4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2"/>
    </row>
    <row r="133" spans="1:41" s="25" customFormat="1" ht="18.75" customHeight="1" thickBot="1" x14ac:dyDescent="0.3">
      <c r="A133" s="301"/>
      <c r="B133" s="304"/>
      <c r="C133" s="49"/>
      <c r="D133" s="50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6"/>
    </row>
    <row r="134" spans="1:41" s="25" customFormat="1" ht="18.75" customHeight="1" x14ac:dyDescent="0.25">
      <c r="A134" s="299"/>
      <c r="B134" s="302"/>
      <c r="C134" s="39"/>
      <c r="D134" s="40"/>
      <c r="E134" s="40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6"/>
    </row>
    <row r="135" spans="1:41" s="25" customFormat="1" ht="18.75" customHeight="1" thickBot="1" x14ac:dyDescent="0.3">
      <c r="A135" s="300"/>
      <c r="B135" s="303"/>
      <c r="C135" s="43"/>
      <c r="D135" s="44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6"/>
    </row>
    <row r="136" spans="1:41" s="25" customFormat="1" ht="18.75" customHeight="1" x14ac:dyDescent="0.25">
      <c r="A136" s="300"/>
      <c r="B136" s="303"/>
      <c r="C136" s="47"/>
      <c r="D136" s="44"/>
      <c r="E136" s="44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2"/>
    </row>
    <row r="137" spans="1:41" s="25" customFormat="1" ht="18.75" customHeight="1" thickBot="1" x14ac:dyDescent="0.3">
      <c r="A137" s="301"/>
      <c r="B137" s="304"/>
      <c r="C137" s="49"/>
      <c r="D137" s="50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6"/>
    </row>
    <row r="138" spans="1:41" s="25" customFormat="1" ht="18.75" customHeight="1" x14ac:dyDescent="0.25">
      <c r="A138" s="299"/>
      <c r="B138" s="302"/>
      <c r="C138" s="39"/>
      <c r="D138" s="40"/>
      <c r="E138" s="40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6"/>
    </row>
    <row r="139" spans="1:41" s="25" customFormat="1" ht="18.75" customHeight="1" thickBot="1" x14ac:dyDescent="0.3">
      <c r="A139" s="300"/>
      <c r="B139" s="303"/>
      <c r="C139" s="43"/>
      <c r="D139" s="44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6"/>
    </row>
    <row r="140" spans="1:41" s="25" customFormat="1" ht="18.75" customHeight="1" x14ac:dyDescent="0.25">
      <c r="A140" s="300"/>
      <c r="B140" s="303"/>
      <c r="C140" s="47"/>
      <c r="D140" s="44"/>
      <c r="E140" s="44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2"/>
    </row>
    <row r="141" spans="1:41" s="25" customFormat="1" ht="18.75" customHeight="1" thickBot="1" x14ac:dyDescent="0.3">
      <c r="A141" s="301"/>
      <c r="B141" s="304"/>
      <c r="C141" s="49"/>
      <c r="D141" s="50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6"/>
    </row>
    <row r="142" spans="1:41" s="25" customFormat="1" ht="18.75" customHeight="1" x14ac:dyDescent="0.25">
      <c r="A142" s="299"/>
      <c r="B142" s="302"/>
      <c r="C142" s="39"/>
      <c r="D142" s="40"/>
      <c r="E142" s="40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6"/>
    </row>
    <row r="143" spans="1:41" s="25" customFormat="1" ht="18.75" customHeight="1" thickBot="1" x14ac:dyDescent="0.3">
      <c r="A143" s="300"/>
      <c r="B143" s="303"/>
      <c r="C143" s="43"/>
      <c r="D143" s="44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52"/>
    </row>
    <row r="144" spans="1:41" s="25" customFormat="1" ht="18.75" customHeight="1" x14ac:dyDescent="0.25">
      <c r="A144" s="300"/>
      <c r="B144" s="303"/>
      <c r="C144" s="47"/>
      <c r="D144" s="44"/>
      <c r="E144" s="44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2"/>
    </row>
    <row r="145" spans="1:41" s="25" customFormat="1" ht="18.75" customHeight="1" thickBot="1" x14ac:dyDescent="0.3">
      <c r="A145" s="301"/>
      <c r="B145" s="304"/>
      <c r="C145" s="49"/>
      <c r="D145" s="50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45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45"/>
    </row>
    <row r="146" spans="1:41" s="25" customFormat="1" ht="18.75" customHeight="1" x14ac:dyDescent="0.25">
      <c r="A146" s="299"/>
      <c r="B146" s="302"/>
      <c r="C146" s="39"/>
      <c r="D146" s="40"/>
      <c r="E146" s="40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6"/>
    </row>
    <row r="147" spans="1:41" s="25" customFormat="1" ht="18.75" customHeight="1" thickBot="1" x14ac:dyDescent="0.3">
      <c r="A147" s="300"/>
      <c r="B147" s="303"/>
      <c r="C147" s="43"/>
      <c r="D147" s="44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</row>
    <row r="148" spans="1:41" s="25" customFormat="1" ht="17.25" customHeight="1" thickBot="1" x14ac:dyDescent="0.3">
      <c r="A148" s="300"/>
      <c r="B148" s="303"/>
      <c r="C148" s="47"/>
      <c r="D148" s="44"/>
      <c r="E148" s="44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66"/>
    </row>
    <row r="149" spans="1:41" s="25" customFormat="1" ht="17.25" customHeight="1" thickBot="1" x14ac:dyDescent="0.3">
      <c r="A149" s="301"/>
      <c r="B149" s="304"/>
      <c r="C149" s="49"/>
      <c r="D149" s="50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2"/>
    </row>
    <row r="150" spans="1:41" s="25" customFormat="1" ht="17.25" customHeight="1" thickBot="1" x14ac:dyDescent="0.3">
      <c r="A150" s="64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46"/>
    </row>
    <row r="151" spans="1:41" s="25" customFormat="1" ht="17.25" customHeight="1" x14ac:dyDescent="0.25">
      <c r="A151" s="299"/>
      <c r="B151" s="302"/>
      <c r="C151" s="39"/>
      <c r="D151" s="40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6"/>
    </row>
    <row r="152" spans="1:41" s="25" customFormat="1" ht="17.25" customHeight="1" thickBot="1" x14ac:dyDescent="0.3">
      <c r="A152" s="300"/>
      <c r="B152" s="303"/>
      <c r="C152" s="43"/>
      <c r="D152" s="44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6"/>
    </row>
    <row r="153" spans="1:41" s="25" customFormat="1" ht="17.25" customHeight="1" x14ac:dyDescent="0.25">
      <c r="A153" s="300"/>
      <c r="B153" s="303"/>
      <c r="C153" s="47"/>
      <c r="D153" s="44"/>
      <c r="E153" s="41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2"/>
    </row>
    <row r="154" spans="1:41" s="25" customFormat="1" ht="17.25" customHeight="1" thickBot="1" x14ac:dyDescent="0.3">
      <c r="A154" s="301"/>
      <c r="B154" s="304"/>
      <c r="C154" s="49"/>
      <c r="D154" s="50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6"/>
    </row>
    <row r="155" spans="1:41" s="25" customFormat="1" ht="17.25" customHeight="1" x14ac:dyDescent="0.25">
      <c r="A155" s="299"/>
      <c r="B155" s="302"/>
      <c r="C155" s="39"/>
      <c r="D155" s="40"/>
      <c r="E155" s="40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6"/>
    </row>
    <row r="156" spans="1:41" s="25" customFormat="1" ht="17.25" customHeight="1" thickBot="1" x14ac:dyDescent="0.3">
      <c r="A156" s="300"/>
      <c r="B156" s="303"/>
      <c r="C156" s="43"/>
      <c r="D156" s="44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6"/>
    </row>
    <row r="157" spans="1:41" s="25" customFormat="1" ht="17.25" customHeight="1" x14ac:dyDescent="0.25">
      <c r="A157" s="300"/>
      <c r="B157" s="303"/>
      <c r="C157" s="47"/>
      <c r="D157" s="44"/>
      <c r="E157" s="44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2"/>
    </row>
    <row r="158" spans="1:41" s="25" customFormat="1" ht="17.25" customHeight="1" thickBot="1" x14ac:dyDescent="0.3">
      <c r="A158" s="301"/>
      <c r="B158" s="304"/>
      <c r="C158" s="49"/>
      <c r="D158" s="50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6"/>
    </row>
    <row r="159" spans="1:41" s="25" customFormat="1" ht="17.25" customHeight="1" x14ac:dyDescent="0.25">
      <c r="A159" s="299"/>
      <c r="B159" s="302"/>
      <c r="C159" s="39"/>
      <c r="D159" s="40"/>
      <c r="E159" s="40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6"/>
    </row>
    <row r="160" spans="1:41" s="25" customFormat="1" ht="17.25" customHeight="1" thickBot="1" x14ac:dyDescent="0.3">
      <c r="A160" s="300"/>
      <c r="B160" s="303"/>
      <c r="C160" s="43"/>
      <c r="D160" s="44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52"/>
    </row>
    <row r="161" spans="1:41" s="25" customFormat="1" ht="17.25" customHeight="1" thickBot="1" x14ac:dyDescent="0.3">
      <c r="A161" s="300"/>
      <c r="B161" s="303"/>
      <c r="C161" s="47"/>
      <c r="D161" s="44"/>
      <c r="E161" s="44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69"/>
    </row>
    <row r="162" spans="1:41" s="25" customFormat="1" ht="17.25" customHeight="1" thickBot="1" x14ac:dyDescent="0.3">
      <c r="A162" s="301"/>
      <c r="B162" s="304"/>
      <c r="C162" s="49"/>
      <c r="D162" s="50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42"/>
    </row>
    <row r="163" spans="1:41" s="25" customFormat="1" ht="17.25" customHeight="1" thickBot="1" x14ac:dyDescent="0.3">
      <c r="A163" s="67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46"/>
    </row>
    <row r="164" spans="1:41" s="25" customFormat="1" ht="17.25" customHeight="1" x14ac:dyDescent="0.25">
      <c r="A164" s="299"/>
      <c r="B164" s="302"/>
      <c r="C164" s="39"/>
      <c r="D164" s="40"/>
      <c r="E164" s="40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6"/>
    </row>
    <row r="165" spans="1:41" s="25" customFormat="1" ht="17.25" customHeight="1" thickBot="1" x14ac:dyDescent="0.3">
      <c r="A165" s="300"/>
      <c r="B165" s="303"/>
      <c r="C165" s="43"/>
      <c r="D165" s="44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6"/>
    </row>
    <row r="166" spans="1:41" s="25" customFormat="1" ht="17.25" customHeight="1" x14ac:dyDescent="0.25">
      <c r="A166" s="300"/>
      <c r="B166" s="303"/>
      <c r="C166" s="47"/>
      <c r="D166" s="44"/>
      <c r="E166" s="4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2"/>
    </row>
    <row r="167" spans="1:41" s="25" customFormat="1" ht="17.25" customHeight="1" thickBot="1" x14ac:dyDescent="0.3">
      <c r="A167" s="301"/>
      <c r="B167" s="304"/>
      <c r="C167" s="49"/>
      <c r="D167" s="50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6"/>
    </row>
    <row r="168" spans="1:41" s="25" customFormat="1" ht="17.25" customHeight="1" x14ac:dyDescent="0.25">
      <c r="A168" s="299"/>
      <c r="B168" s="302"/>
      <c r="C168" s="39"/>
      <c r="D168" s="40"/>
      <c r="E168" s="40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6"/>
    </row>
    <row r="169" spans="1:41" s="25" customFormat="1" ht="17.25" customHeight="1" thickBot="1" x14ac:dyDescent="0.3">
      <c r="A169" s="300"/>
      <c r="B169" s="303"/>
      <c r="C169" s="43"/>
      <c r="D169" s="44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6"/>
    </row>
    <row r="170" spans="1:41" s="25" customFormat="1" ht="17.25" customHeight="1" x14ac:dyDescent="0.25">
      <c r="A170" s="300"/>
      <c r="B170" s="303"/>
      <c r="C170" s="47"/>
      <c r="D170" s="44"/>
      <c r="E170" s="4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2"/>
    </row>
    <row r="171" spans="1:41" s="25" customFormat="1" ht="17.25" customHeight="1" thickBot="1" x14ac:dyDescent="0.3">
      <c r="A171" s="301"/>
      <c r="B171" s="304"/>
      <c r="C171" s="49"/>
      <c r="D171" s="50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6"/>
    </row>
    <row r="172" spans="1:41" s="25" customFormat="1" ht="17.25" customHeight="1" x14ac:dyDescent="0.25">
      <c r="A172" s="299"/>
      <c r="B172" s="302"/>
      <c r="C172" s="39"/>
      <c r="D172" s="40"/>
      <c r="E172" s="40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6"/>
    </row>
    <row r="173" spans="1:41" s="25" customFormat="1" ht="17.25" customHeight="1" thickBot="1" x14ac:dyDescent="0.3">
      <c r="A173" s="300"/>
      <c r="B173" s="303"/>
      <c r="C173" s="43"/>
      <c r="D173" s="44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6"/>
    </row>
    <row r="174" spans="1:41" s="25" customFormat="1" ht="17.25" customHeight="1" x14ac:dyDescent="0.25">
      <c r="A174" s="300"/>
      <c r="B174" s="303"/>
      <c r="C174" s="47"/>
      <c r="D174" s="44"/>
      <c r="E174" s="44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2"/>
    </row>
    <row r="175" spans="1:41" s="25" customFormat="1" ht="17.25" customHeight="1" thickBot="1" x14ac:dyDescent="0.3">
      <c r="A175" s="301"/>
      <c r="B175" s="304"/>
      <c r="C175" s="49"/>
      <c r="D175" s="50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6"/>
    </row>
    <row r="176" spans="1:41" s="25" customFormat="1" ht="17.25" customHeight="1" x14ac:dyDescent="0.25">
      <c r="A176" s="299"/>
      <c r="B176" s="302"/>
      <c r="C176" s="39"/>
      <c r="D176" s="40"/>
      <c r="E176" s="40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6"/>
    </row>
    <row r="177" spans="1:41" s="25" customFormat="1" ht="17.25" customHeight="1" thickBot="1" x14ac:dyDescent="0.3">
      <c r="A177" s="300"/>
      <c r="B177" s="303"/>
      <c r="C177" s="43"/>
      <c r="D177" s="44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6"/>
    </row>
    <row r="178" spans="1:41" s="25" customFormat="1" ht="17.25" customHeight="1" x14ac:dyDescent="0.25">
      <c r="A178" s="300"/>
      <c r="B178" s="303"/>
      <c r="C178" s="47"/>
      <c r="D178" s="44"/>
      <c r="E178" s="44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2"/>
    </row>
    <row r="179" spans="1:41" s="25" customFormat="1" ht="17.25" customHeight="1" thickBot="1" x14ac:dyDescent="0.3">
      <c r="A179" s="301"/>
      <c r="B179" s="304"/>
      <c r="C179" s="49"/>
      <c r="D179" s="50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6"/>
    </row>
    <row r="180" spans="1:41" s="25" customFormat="1" ht="17.25" customHeight="1" x14ac:dyDescent="0.25">
      <c r="A180" s="299"/>
      <c r="B180" s="302"/>
      <c r="C180" s="39"/>
      <c r="D180" s="40"/>
      <c r="E180" s="40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6"/>
    </row>
    <row r="181" spans="1:41" s="25" customFormat="1" ht="17.25" customHeight="1" thickBot="1" x14ac:dyDescent="0.3">
      <c r="A181" s="300"/>
      <c r="B181" s="303"/>
      <c r="C181" s="43"/>
      <c r="D181" s="44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6"/>
    </row>
    <row r="182" spans="1:41" s="25" customFormat="1" ht="17.25" customHeight="1" x14ac:dyDescent="0.25">
      <c r="A182" s="300"/>
      <c r="B182" s="303"/>
      <c r="C182" s="47"/>
      <c r="D182" s="44"/>
      <c r="E182" s="44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2"/>
    </row>
    <row r="183" spans="1:41" s="25" customFormat="1" ht="17.25" customHeight="1" thickBot="1" x14ac:dyDescent="0.3">
      <c r="A183" s="301"/>
      <c r="B183" s="304"/>
      <c r="C183" s="49"/>
      <c r="D183" s="50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6"/>
    </row>
    <row r="184" spans="1:41" s="25" customFormat="1" ht="17.25" customHeight="1" x14ac:dyDescent="0.25">
      <c r="A184" s="299"/>
      <c r="B184" s="302"/>
      <c r="C184" s="39"/>
      <c r="D184" s="40"/>
      <c r="E184" s="40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6"/>
    </row>
    <row r="185" spans="1:41" s="25" customFormat="1" ht="17.25" customHeight="1" thickBot="1" x14ac:dyDescent="0.3">
      <c r="A185" s="300"/>
      <c r="B185" s="303"/>
      <c r="C185" s="43"/>
      <c r="D185" s="44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6"/>
    </row>
    <row r="186" spans="1:41" s="25" customFormat="1" ht="17.25" customHeight="1" x14ac:dyDescent="0.25">
      <c r="A186" s="300"/>
      <c r="B186" s="303"/>
      <c r="C186" s="47"/>
      <c r="D186" s="44"/>
      <c r="E186" s="44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2"/>
    </row>
    <row r="187" spans="1:41" s="25" customFormat="1" ht="17.25" customHeight="1" thickBot="1" x14ac:dyDescent="0.3">
      <c r="A187" s="301"/>
      <c r="B187" s="304"/>
      <c r="C187" s="49"/>
      <c r="D187" s="50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6"/>
    </row>
    <row r="188" spans="1:41" s="25" customFormat="1" ht="17.25" customHeight="1" x14ac:dyDescent="0.25">
      <c r="A188" s="299"/>
      <c r="B188" s="302"/>
      <c r="C188" s="39"/>
      <c r="D188" s="40"/>
      <c r="E188" s="40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6"/>
    </row>
    <row r="189" spans="1:41" s="25" customFormat="1" ht="17.25" customHeight="1" thickBot="1" x14ac:dyDescent="0.3">
      <c r="A189" s="300"/>
      <c r="B189" s="303"/>
      <c r="C189" s="43"/>
      <c r="D189" s="44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52"/>
    </row>
    <row r="190" spans="1:41" s="25" customFormat="1" ht="17.25" customHeight="1" thickBot="1" x14ac:dyDescent="0.3">
      <c r="A190" s="300"/>
      <c r="B190" s="303"/>
      <c r="C190" s="47"/>
      <c r="D190" s="44"/>
      <c r="E190" s="44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69"/>
    </row>
    <row r="191" spans="1:41" s="25" customFormat="1" ht="17.25" customHeight="1" thickBot="1" x14ac:dyDescent="0.3">
      <c r="A191" s="301"/>
      <c r="B191" s="304"/>
      <c r="C191" s="49"/>
      <c r="D191" s="50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42"/>
    </row>
    <row r="192" spans="1:41" s="25" customFormat="1" ht="17.25" customHeight="1" thickBot="1" x14ac:dyDescent="0.3">
      <c r="A192" s="67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46"/>
    </row>
    <row r="193" spans="1:41" s="25" customFormat="1" ht="17.25" customHeight="1" x14ac:dyDescent="0.25">
      <c r="A193" s="299"/>
      <c r="B193" s="302"/>
      <c r="C193" s="39"/>
      <c r="D193" s="40"/>
      <c r="E193" s="40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6"/>
    </row>
    <row r="194" spans="1:41" s="25" customFormat="1" ht="17.25" customHeight="1" thickBot="1" x14ac:dyDescent="0.3">
      <c r="A194" s="300"/>
      <c r="B194" s="303"/>
      <c r="C194" s="43"/>
      <c r="D194" s="44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52"/>
    </row>
    <row r="195" spans="1:41" s="37" customFormat="1" ht="17.25" customHeight="1" thickBot="1" x14ac:dyDescent="0.3">
      <c r="A195" s="300"/>
      <c r="B195" s="303"/>
      <c r="C195" s="47"/>
      <c r="D195" s="44"/>
      <c r="E195" s="44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57"/>
    </row>
    <row r="196" spans="1:41" ht="17.25" customHeight="1" thickBot="1" x14ac:dyDescent="0.3">
      <c r="A196" s="301"/>
      <c r="B196" s="304"/>
      <c r="C196" s="49"/>
      <c r="D196" s="50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</row>
    <row r="197" spans="1:41" ht="17.25" customHeight="1" thickBot="1" x14ac:dyDescent="0.3">
      <c r="A197" s="53"/>
      <c r="B197" s="54"/>
      <c r="C197" s="54"/>
      <c r="D197" s="55"/>
      <c r="E197" s="56">
        <f>E102+E104+E106+E108+E110+E112+E114+E116+E118+E120+E123+E125+E127+E129+E131+E133+E135+E137+E139+E141+E143+E145+E147+E149+E152+E154+E156+E158+E160+E162+E165+E167+E169+E171+E177+E179+E181+E183+E185+E187+E189+E191+E194+E196+E173+E175</f>
        <v>0</v>
      </c>
      <c r="F197" s="57">
        <f t="shared" ref="F197:AN197" si="37">F102+F104+F106+F108+F110+F112+F114+F116+F118+F120+F123+F125+F127+F129+F131+F133+F135+F137+F139+F141+F143+F145+F147+F149+F152+F154+F156+F158+F160+F162+F165+F167+F169+F171+F177+F179+F181+F183+F185+F187+F189+F191+F194+F196+F173+F175</f>
        <v>0</v>
      </c>
      <c r="G197" s="57">
        <f t="shared" si="37"/>
        <v>0</v>
      </c>
      <c r="H197" s="57">
        <f t="shared" si="37"/>
        <v>0</v>
      </c>
      <c r="I197" s="57">
        <f t="shared" si="37"/>
        <v>0</v>
      </c>
      <c r="J197" s="57">
        <f t="shared" si="37"/>
        <v>0</v>
      </c>
      <c r="K197" s="57">
        <f t="shared" si="37"/>
        <v>0</v>
      </c>
      <c r="L197" s="57">
        <f t="shared" si="37"/>
        <v>0</v>
      </c>
      <c r="M197" s="57">
        <f t="shared" si="37"/>
        <v>0</v>
      </c>
      <c r="N197" s="57">
        <f t="shared" si="37"/>
        <v>0</v>
      </c>
      <c r="O197" s="57">
        <f t="shared" si="37"/>
        <v>0</v>
      </c>
      <c r="P197" s="57">
        <f t="shared" si="37"/>
        <v>0</v>
      </c>
      <c r="Q197" s="57">
        <f t="shared" si="37"/>
        <v>0</v>
      </c>
      <c r="R197" s="57">
        <f t="shared" si="37"/>
        <v>0</v>
      </c>
      <c r="S197" s="57">
        <f t="shared" si="37"/>
        <v>0</v>
      </c>
      <c r="T197" s="57">
        <f t="shared" si="37"/>
        <v>0</v>
      </c>
      <c r="U197" s="57">
        <f t="shared" si="37"/>
        <v>0</v>
      </c>
      <c r="V197" s="57">
        <f t="shared" si="37"/>
        <v>0</v>
      </c>
      <c r="W197" s="57">
        <f t="shared" si="37"/>
        <v>0</v>
      </c>
      <c r="X197" s="57">
        <f t="shared" si="37"/>
        <v>0</v>
      </c>
      <c r="Y197" s="57">
        <f t="shared" si="37"/>
        <v>0</v>
      </c>
      <c r="Z197" s="57">
        <f t="shared" si="37"/>
        <v>0</v>
      </c>
      <c r="AA197" s="57">
        <f t="shared" si="37"/>
        <v>0</v>
      </c>
      <c r="AB197" s="57">
        <f t="shared" si="37"/>
        <v>0</v>
      </c>
      <c r="AC197" s="57">
        <f t="shared" si="37"/>
        <v>0</v>
      </c>
      <c r="AD197" s="57">
        <f t="shared" si="37"/>
        <v>0</v>
      </c>
      <c r="AE197" s="57">
        <f t="shared" si="37"/>
        <v>0</v>
      </c>
      <c r="AF197" s="57">
        <f t="shared" si="37"/>
        <v>0</v>
      </c>
      <c r="AG197" s="57">
        <f t="shared" si="37"/>
        <v>0</v>
      </c>
      <c r="AH197" s="57">
        <f t="shared" si="37"/>
        <v>0</v>
      </c>
      <c r="AI197" s="57">
        <f t="shared" si="37"/>
        <v>0</v>
      </c>
      <c r="AJ197" s="57">
        <f t="shared" si="37"/>
        <v>0</v>
      </c>
      <c r="AK197" s="57">
        <f t="shared" si="37"/>
        <v>0</v>
      </c>
      <c r="AL197" s="57">
        <f t="shared" si="37"/>
        <v>0</v>
      </c>
      <c r="AM197" s="57">
        <f t="shared" si="37"/>
        <v>0</v>
      </c>
      <c r="AN197" s="57">
        <f t="shared" si="37"/>
        <v>0</v>
      </c>
    </row>
  </sheetData>
  <mergeCells count="124">
    <mergeCell ref="A193:A196"/>
    <mergeCell ref="B193:B196"/>
    <mergeCell ref="A180:A183"/>
    <mergeCell ref="B180:B183"/>
    <mergeCell ref="A184:A187"/>
    <mergeCell ref="B184:B187"/>
    <mergeCell ref="A188:A191"/>
    <mergeCell ref="B188:B191"/>
    <mergeCell ref="A168:A171"/>
    <mergeCell ref="B168:B171"/>
    <mergeCell ref="A172:A175"/>
    <mergeCell ref="B172:B175"/>
    <mergeCell ref="A176:A179"/>
    <mergeCell ref="B176:B179"/>
    <mergeCell ref="A155:A158"/>
    <mergeCell ref="B155:B158"/>
    <mergeCell ref="A159:A162"/>
    <mergeCell ref="B159:B162"/>
    <mergeCell ref="A164:A167"/>
    <mergeCell ref="B164:B167"/>
    <mergeCell ref="A142:A145"/>
    <mergeCell ref="B142:B145"/>
    <mergeCell ref="A146:A149"/>
    <mergeCell ref="B146:B149"/>
    <mergeCell ref="A151:A154"/>
    <mergeCell ref="B151:B154"/>
    <mergeCell ref="A130:A133"/>
    <mergeCell ref="B130:B133"/>
    <mergeCell ref="A134:A137"/>
    <mergeCell ref="B134:B137"/>
    <mergeCell ref="A138:A141"/>
    <mergeCell ref="B138:B141"/>
    <mergeCell ref="A117:A120"/>
    <mergeCell ref="B117:B120"/>
    <mergeCell ref="A122:A125"/>
    <mergeCell ref="B122:B125"/>
    <mergeCell ref="A126:A129"/>
    <mergeCell ref="B126:B129"/>
    <mergeCell ref="A105:A108"/>
    <mergeCell ref="B105:B108"/>
    <mergeCell ref="A109:A112"/>
    <mergeCell ref="B109:B112"/>
    <mergeCell ref="A113:A116"/>
    <mergeCell ref="B113:B116"/>
    <mergeCell ref="AB99:AC99"/>
    <mergeCell ref="AG99:AH99"/>
    <mergeCell ref="AI99:AJ99"/>
    <mergeCell ref="B100:AO100"/>
    <mergeCell ref="A101:A104"/>
    <mergeCell ref="B101:B104"/>
    <mergeCell ref="G99:H99"/>
    <mergeCell ref="N99:O99"/>
    <mergeCell ref="P99:R99"/>
    <mergeCell ref="T99:U99"/>
    <mergeCell ref="V99:W99"/>
    <mergeCell ref="Z99:AA99"/>
    <mergeCell ref="A88:A91"/>
    <mergeCell ref="B88:B91"/>
    <mergeCell ref="A92:A95"/>
    <mergeCell ref="B92:B95"/>
    <mergeCell ref="C99:D99"/>
    <mergeCell ref="E99:F99"/>
    <mergeCell ref="A75:A78"/>
    <mergeCell ref="B75:B78"/>
    <mergeCell ref="A79:AO79"/>
    <mergeCell ref="A80:A83"/>
    <mergeCell ref="B80:B83"/>
    <mergeCell ref="A84:A87"/>
    <mergeCell ref="B84:B87"/>
    <mergeCell ref="AM99:AN99"/>
    <mergeCell ref="A67:A70"/>
    <mergeCell ref="B67:B70"/>
    <mergeCell ref="A71:A74"/>
    <mergeCell ref="B71:B74"/>
    <mergeCell ref="A50:AO50"/>
    <mergeCell ref="A51:A54"/>
    <mergeCell ref="B51:B54"/>
    <mergeCell ref="A55:A58"/>
    <mergeCell ref="B55:B58"/>
    <mergeCell ref="A59:A62"/>
    <mergeCell ref="B59:B62"/>
    <mergeCell ref="A13:A16"/>
    <mergeCell ref="B13:B16"/>
    <mergeCell ref="A17:A20"/>
    <mergeCell ref="B17:B20"/>
    <mergeCell ref="A21:A24"/>
    <mergeCell ref="B21:B24"/>
    <mergeCell ref="AH4:AI4"/>
    <mergeCell ref="A63:A66"/>
    <mergeCell ref="B63:B66"/>
    <mergeCell ref="A38:A41"/>
    <mergeCell ref="B38:B41"/>
    <mergeCell ref="A42:A45"/>
    <mergeCell ref="B42:B45"/>
    <mergeCell ref="A46:A49"/>
    <mergeCell ref="B46:B49"/>
    <mergeCell ref="A25:A28"/>
    <mergeCell ref="B25:B28"/>
    <mergeCell ref="A29:AO29"/>
    <mergeCell ref="A30:A33"/>
    <mergeCell ref="B30:B33"/>
    <mergeCell ref="A34:A37"/>
    <mergeCell ref="B34:B37"/>
    <mergeCell ref="AN4:AO4"/>
    <mergeCell ref="A5:AO5"/>
    <mergeCell ref="A8:AO8"/>
    <mergeCell ref="A9:A12"/>
    <mergeCell ref="B9:B12"/>
    <mergeCell ref="B3:B4"/>
    <mergeCell ref="AA3:AB3"/>
    <mergeCell ref="AC3:AD4"/>
    <mergeCell ref="AH3:AI3"/>
    <mergeCell ref="AJ3:AK4"/>
    <mergeCell ref="AN3:AO3"/>
    <mergeCell ref="H4:I4"/>
    <mergeCell ref="O4:P4"/>
    <mergeCell ref="Q4:S4"/>
    <mergeCell ref="U4:V4"/>
    <mergeCell ref="AA4:AB4"/>
    <mergeCell ref="H3:I3"/>
    <mergeCell ref="O3:P3"/>
    <mergeCell ref="Q3:S3"/>
    <mergeCell ref="U3:V3"/>
    <mergeCell ref="W3:X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7"/>
  <sheetViews>
    <sheetView topLeftCell="I85" workbookViewId="0">
      <selection activeCell="AM80" sqref="AM80"/>
    </sheetView>
  </sheetViews>
  <sheetFormatPr defaultColWidth="5.85546875" defaultRowHeight="15.75" x14ac:dyDescent="0.25"/>
  <cols>
    <col min="1" max="1" width="5.85546875" style="23"/>
    <col min="2" max="2" width="30.85546875" style="36" customWidth="1"/>
    <col min="3" max="3" width="11.42578125" style="23" customWidth="1"/>
    <col min="4" max="4" width="9.5703125" style="23" customWidth="1"/>
    <col min="5" max="5" width="8.140625" style="23" customWidth="1"/>
    <col min="6" max="11" width="9.28515625" style="23" customWidth="1"/>
    <col min="12" max="13" width="9.28515625" style="24" customWidth="1"/>
    <col min="14" max="14" width="6.28515625" style="24" customWidth="1"/>
    <col min="15" max="15" width="9.28515625" style="24" customWidth="1"/>
    <col min="16" max="16" width="6.140625" style="24" customWidth="1"/>
    <col min="17" max="21" width="9.28515625" style="24" customWidth="1"/>
    <col min="22" max="41" width="9.28515625" style="23" customWidth="1"/>
    <col min="42" max="16384" width="5.85546875" style="23"/>
  </cols>
  <sheetData>
    <row r="1" spans="1:42" ht="26.25" customHeight="1" x14ac:dyDescent="0.25">
      <c r="B1" s="36" t="s">
        <v>47</v>
      </c>
      <c r="C1" s="23" t="s">
        <v>48</v>
      </c>
    </row>
    <row r="2" spans="1:42" ht="25.5" customHeight="1" thickBot="1" x14ac:dyDescent="0.3"/>
    <row r="3" spans="1:42" ht="39" customHeight="1" thickBot="1" x14ac:dyDescent="0.3">
      <c r="B3" s="336" t="s">
        <v>28</v>
      </c>
      <c r="C3" s="61" t="s">
        <v>52</v>
      </c>
      <c r="D3" s="62"/>
      <c r="E3" s="83"/>
      <c r="F3" s="58" t="s">
        <v>54</v>
      </c>
      <c r="G3" s="8"/>
      <c r="H3" s="320">
        <v>100</v>
      </c>
      <c r="I3" s="321"/>
      <c r="J3" s="61" t="s">
        <v>53</v>
      </c>
      <c r="K3" s="62"/>
      <c r="L3" s="83"/>
      <c r="M3" s="58" t="s">
        <v>54</v>
      </c>
      <c r="N3" s="8"/>
      <c r="O3" s="320"/>
      <c r="P3" s="321"/>
      <c r="Q3" s="322" t="s">
        <v>56</v>
      </c>
      <c r="R3" s="323"/>
      <c r="S3" s="324"/>
      <c r="T3" s="58" t="s">
        <v>54</v>
      </c>
      <c r="U3" s="320">
        <v>1</v>
      </c>
      <c r="V3" s="321"/>
      <c r="W3" s="342" t="s">
        <v>30</v>
      </c>
      <c r="X3" s="343"/>
      <c r="Y3" s="58" t="s">
        <v>54</v>
      </c>
      <c r="Z3" s="8"/>
      <c r="AA3" s="320">
        <v>1</v>
      </c>
      <c r="AB3" s="325"/>
      <c r="AC3" s="341"/>
      <c r="AD3" s="341"/>
      <c r="AE3" s="70"/>
      <c r="AF3" s="70"/>
      <c r="AG3" s="70"/>
      <c r="AH3" s="340"/>
      <c r="AI3" s="340"/>
      <c r="AJ3" s="341"/>
      <c r="AK3" s="341"/>
      <c r="AL3" s="70"/>
      <c r="AM3" s="70"/>
      <c r="AN3" s="340"/>
      <c r="AO3" s="340"/>
      <c r="AP3" s="71"/>
    </row>
    <row r="4" spans="1:42" ht="21.75" customHeight="1" thickBot="1" x14ac:dyDescent="0.3">
      <c r="B4" s="337"/>
      <c r="C4" s="60" t="s">
        <v>59</v>
      </c>
      <c r="D4" s="59"/>
      <c r="E4" s="38"/>
      <c r="F4" s="9" t="s">
        <v>55</v>
      </c>
      <c r="G4" s="10"/>
      <c r="H4" s="320">
        <v>1</v>
      </c>
      <c r="I4" s="321"/>
      <c r="J4" s="60" t="s">
        <v>60</v>
      </c>
      <c r="K4" s="59"/>
      <c r="L4" s="38"/>
      <c r="M4" s="9" t="s">
        <v>55</v>
      </c>
      <c r="N4" s="10"/>
      <c r="O4" s="320">
        <v>1</v>
      </c>
      <c r="P4" s="321"/>
      <c r="Q4" s="322" t="s">
        <v>57</v>
      </c>
      <c r="R4" s="323"/>
      <c r="S4" s="324"/>
      <c r="T4" s="9" t="s">
        <v>55</v>
      </c>
      <c r="U4" s="320">
        <v>1</v>
      </c>
      <c r="V4" s="321"/>
      <c r="W4" s="344"/>
      <c r="X4" s="345"/>
      <c r="Y4" s="9" t="s">
        <v>55</v>
      </c>
      <c r="Z4" s="10"/>
      <c r="AA4" s="320">
        <v>1</v>
      </c>
      <c r="AB4" s="325"/>
      <c r="AC4" s="341"/>
      <c r="AD4" s="341"/>
      <c r="AE4" s="72"/>
      <c r="AF4" s="72"/>
      <c r="AG4" s="72"/>
      <c r="AH4" s="340"/>
      <c r="AI4" s="340"/>
      <c r="AJ4" s="341"/>
      <c r="AK4" s="341"/>
      <c r="AL4" s="72"/>
      <c r="AM4" s="72"/>
      <c r="AN4" s="340"/>
      <c r="AO4" s="340"/>
      <c r="AP4" s="71"/>
    </row>
    <row r="5" spans="1:42" s="25" customFormat="1" ht="20.25" customHeight="1" thickBot="1" x14ac:dyDescent="0.3">
      <c r="A5" s="317" t="s">
        <v>0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9"/>
    </row>
    <row r="6" spans="1:42" s="34" customFormat="1" ht="85.5" customHeight="1" thickBot="1" x14ac:dyDescent="0.3">
      <c r="A6" s="27" t="s">
        <v>1</v>
      </c>
      <c r="B6" s="28" t="s">
        <v>2</v>
      </c>
      <c r="C6" s="29" t="s">
        <v>26</v>
      </c>
      <c r="D6" s="29" t="s">
        <v>46</v>
      </c>
      <c r="E6" s="29" t="s">
        <v>32</v>
      </c>
      <c r="F6" s="29" t="s">
        <v>3</v>
      </c>
      <c r="G6" s="29" t="s">
        <v>4</v>
      </c>
      <c r="H6" s="29" t="s">
        <v>5</v>
      </c>
      <c r="I6" s="29" t="s">
        <v>209</v>
      </c>
      <c r="J6" s="29" t="s">
        <v>31</v>
      </c>
      <c r="K6" s="29" t="s">
        <v>6</v>
      </c>
      <c r="L6" s="30" t="s">
        <v>37</v>
      </c>
      <c r="M6" s="30" t="s">
        <v>207</v>
      </c>
      <c r="N6" s="30" t="s">
        <v>213</v>
      </c>
      <c r="O6" s="30" t="s">
        <v>34</v>
      </c>
      <c r="P6" s="30" t="s">
        <v>36</v>
      </c>
      <c r="Q6" s="30" t="s">
        <v>35</v>
      </c>
      <c r="R6" s="30" t="s">
        <v>38</v>
      </c>
      <c r="S6" s="30" t="s">
        <v>7</v>
      </c>
      <c r="T6" s="30" t="s">
        <v>44</v>
      </c>
      <c r="U6" s="30" t="s">
        <v>45</v>
      </c>
      <c r="V6" s="29" t="s">
        <v>8</v>
      </c>
      <c r="W6" s="31" t="s">
        <v>9</v>
      </c>
      <c r="X6" s="32" t="s">
        <v>10</v>
      </c>
      <c r="Y6" s="32" t="s">
        <v>11</v>
      </c>
      <c r="Z6" s="33" t="s">
        <v>12</v>
      </c>
      <c r="AA6" s="29" t="s">
        <v>43</v>
      </c>
      <c r="AB6" s="29" t="s">
        <v>211</v>
      </c>
      <c r="AC6" s="29" t="s">
        <v>210</v>
      </c>
      <c r="AD6" s="29" t="s">
        <v>13</v>
      </c>
      <c r="AE6" s="29" t="s">
        <v>14</v>
      </c>
      <c r="AF6" s="29" t="s">
        <v>15</v>
      </c>
      <c r="AG6" s="29" t="s">
        <v>33</v>
      </c>
      <c r="AH6" s="29" t="s">
        <v>212</v>
      </c>
      <c r="AI6" s="29" t="s">
        <v>17</v>
      </c>
      <c r="AJ6" s="29" t="s">
        <v>18</v>
      </c>
      <c r="AK6" s="29" t="s">
        <v>19</v>
      </c>
      <c r="AL6" s="29" t="s">
        <v>20</v>
      </c>
      <c r="AM6" s="29" t="s">
        <v>21</v>
      </c>
      <c r="AN6" s="31" t="s">
        <v>22</v>
      </c>
      <c r="AO6" s="29" t="s">
        <v>23</v>
      </c>
    </row>
    <row r="7" spans="1:42" s="25" customFormat="1" ht="18.75" customHeight="1" thickBot="1" x14ac:dyDescent="0.3">
      <c r="A7" s="22">
        <v>1</v>
      </c>
      <c r="B7" s="35">
        <v>2</v>
      </c>
      <c r="C7" s="12">
        <f>B7+1</f>
        <v>3</v>
      </c>
      <c r="D7" s="12">
        <f t="shared" ref="D7:AB7" si="0">C7+1</f>
        <v>4</v>
      </c>
      <c r="E7" s="12">
        <f t="shared" si="0"/>
        <v>5</v>
      </c>
      <c r="F7" s="12">
        <f t="shared" si="0"/>
        <v>6</v>
      </c>
      <c r="G7" s="12">
        <f t="shared" si="0"/>
        <v>7</v>
      </c>
      <c r="H7" s="12">
        <f t="shared" si="0"/>
        <v>8</v>
      </c>
      <c r="I7" s="12">
        <f t="shared" si="0"/>
        <v>9</v>
      </c>
      <c r="J7" s="12">
        <f t="shared" si="0"/>
        <v>10</v>
      </c>
      <c r="K7" s="12">
        <f t="shared" si="0"/>
        <v>11</v>
      </c>
      <c r="L7" s="13">
        <f t="shared" si="0"/>
        <v>12</v>
      </c>
      <c r="M7" s="13">
        <f t="shared" si="0"/>
        <v>13</v>
      </c>
      <c r="N7" s="13">
        <f t="shared" si="0"/>
        <v>14</v>
      </c>
      <c r="O7" s="13">
        <f t="shared" si="0"/>
        <v>15</v>
      </c>
      <c r="P7" s="13">
        <f t="shared" si="0"/>
        <v>16</v>
      </c>
      <c r="Q7" s="13">
        <f t="shared" si="0"/>
        <v>17</v>
      </c>
      <c r="R7" s="13">
        <f t="shared" si="0"/>
        <v>18</v>
      </c>
      <c r="S7" s="13">
        <f t="shared" si="0"/>
        <v>19</v>
      </c>
      <c r="T7" s="13">
        <f t="shared" si="0"/>
        <v>20</v>
      </c>
      <c r="U7" s="13">
        <f t="shared" si="0"/>
        <v>21</v>
      </c>
      <c r="V7" s="13">
        <f t="shared" si="0"/>
        <v>22</v>
      </c>
      <c r="W7" s="13">
        <f t="shared" si="0"/>
        <v>23</v>
      </c>
      <c r="X7" s="13">
        <f t="shared" si="0"/>
        <v>24</v>
      </c>
      <c r="Y7" s="13">
        <f t="shared" si="0"/>
        <v>25</v>
      </c>
      <c r="Z7" s="13">
        <f t="shared" si="0"/>
        <v>26</v>
      </c>
      <c r="AA7" s="13">
        <f t="shared" si="0"/>
        <v>27</v>
      </c>
      <c r="AB7" s="13">
        <f t="shared" si="0"/>
        <v>28</v>
      </c>
      <c r="AC7" s="13">
        <f>AB7+1</f>
        <v>29</v>
      </c>
      <c r="AD7" s="13">
        <f t="shared" ref="AD7:AO7" si="1">AC7+1</f>
        <v>30</v>
      </c>
      <c r="AE7" s="13">
        <f t="shared" si="1"/>
        <v>31</v>
      </c>
      <c r="AF7" s="13">
        <f t="shared" si="1"/>
        <v>32</v>
      </c>
      <c r="AG7" s="13">
        <f t="shared" si="1"/>
        <v>33</v>
      </c>
      <c r="AH7" s="13">
        <f t="shared" si="1"/>
        <v>34</v>
      </c>
      <c r="AI7" s="13">
        <f t="shared" si="1"/>
        <v>35</v>
      </c>
      <c r="AJ7" s="13">
        <f t="shared" si="1"/>
        <v>36</v>
      </c>
      <c r="AK7" s="13">
        <f t="shared" si="1"/>
        <v>37</v>
      </c>
      <c r="AL7" s="13">
        <f t="shared" si="1"/>
        <v>38</v>
      </c>
      <c r="AM7" s="13">
        <f t="shared" si="1"/>
        <v>39</v>
      </c>
      <c r="AN7" s="13">
        <f t="shared" si="1"/>
        <v>40</v>
      </c>
      <c r="AO7" s="13">
        <f t="shared" si="1"/>
        <v>41</v>
      </c>
    </row>
    <row r="8" spans="1:42" s="26" customFormat="1" ht="18.75" customHeight="1" thickBot="1" x14ac:dyDescent="0.3">
      <c r="A8" s="317" t="s">
        <v>49</v>
      </c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9"/>
    </row>
    <row r="9" spans="1:42" s="25" customFormat="1" ht="18.75" customHeight="1" x14ac:dyDescent="0.25">
      <c r="A9" s="311"/>
      <c r="B9" s="314" t="s">
        <v>116</v>
      </c>
      <c r="C9" s="6" t="s">
        <v>63</v>
      </c>
      <c r="D9" s="14" t="s">
        <v>54</v>
      </c>
      <c r="E9" s="3">
        <v>80</v>
      </c>
      <c r="F9" s="3"/>
      <c r="G9" s="3"/>
      <c r="H9" s="3"/>
      <c r="I9" s="3"/>
      <c r="J9" s="3">
        <v>34</v>
      </c>
      <c r="K9" s="3"/>
      <c r="L9" s="15"/>
      <c r="M9" s="15"/>
      <c r="N9" s="15"/>
      <c r="O9" s="15"/>
      <c r="P9" s="15"/>
      <c r="Q9" s="15"/>
      <c r="R9" s="15"/>
      <c r="S9" s="15"/>
      <c r="T9" s="15"/>
      <c r="U9" s="15"/>
      <c r="V9" s="3"/>
      <c r="W9" s="3">
        <v>6</v>
      </c>
      <c r="X9" s="3"/>
      <c r="Y9" s="3"/>
      <c r="Z9" s="3"/>
      <c r="AA9" s="3"/>
      <c r="AB9" s="3"/>
      <c r="AC9" s="3"/>
      <c r="AD9" s="3"/>
      <c r="AE9" s="3"/>
      <c r="AF9" s="3">
        <v>80</v>
      </c>
      <c r="AG9" s="3"/>
      <c r="AH9" s="3"/>
      <c r="AI9" s="3"/>
      <c r="AJ9" s="3"/>
      <c r="AK9" s="3">
        <v>5</v>
      </c>
      <c r="AL9" s="3"/>
      <c r="AM9" s="3"/>
      <c r="AN9" s="3"/>
      <c r="AO9" s="4"/>
    </row>
    <row r="10" spans="1:42" s="25" customFormat="1" ht="18.75" customHeight="1" x14ac:dyDescent="0.25">
      <c r="A10" s="312"/>
      <c r="B10" s="315"/>
      <c r="C10" s="16"/>
      <c r="D10" s="17"/>
      <c r="E10" s="1">
        <f>E9*$H$3/1000</f>
        <v>8</v>
      </c>
      <c r="F10" s="1">
        <f t="shared" ref="F10:AO10" si="2">F9*$H$3/1000</f>
        <v>0</v>
      </c>
      <c r="G10" s="1">
        <f t="shared" si="2"/>
        <v>0</v>
      </c>
      <c r="H10" s="1">
        <f t="shared" si="2"/>
        <v>0</v>
      </c>
      <c r="I10" s="1">
        <f t="shared" si="2"/>
        <v>0</v>
      </c>
      <c r="J10" s="1">
        <f t="shared" si="2"/>
        <v>3.4</v>
      </c>
      <c r="K10" s="1">
        <f t="shared" si="2"/>
        <v>0</v>
      </c>
      <c r="L10" s="1">
        <f t="shared" si="2"/>
        <v>0</v>
      </c>
      <c r="M10" s="1">
        <f t="shared" si="2"/>
        <v>0</v>
      </c>
      <c r="N10" s="1">
        <f t="shared" si="2"/>
        <v>0</v>
      </c>
      <c r="O10" s="1">
        <f t="shared" si="2"/>
        <v>0</v>
      </c>
      <c r="P10" s="1">
        <f t="shared" si="2"/>
        <v>0</v>
      </c>
      <c r="Q10" s="1">
        <f t="shared" si="2"/>
        <v>0</v>
      </c>
      <c r="R10" s="1">
        <f t="shared" si="2"/>
        <v>0</v>
      </c>
      <c r="S10" s="1">
        <f t="shared" si="2"/>
        <v>0</v>
      </c>
      <c r="T10" s="1">
        <f t="shared" si="2"/>
        <v>0</v>
      </c>
      <c r="U10" s="1">
        <f t="shared" si="2"/>
        <v>0</v>
      </c>
      <c r="V10" s="1">
        <f t="shared" si="2"/>
        <v>0</v>
      </c>
      <c r="W10" s="1">
        <f t="shared" si="2"/>
        <v>0.6</v>
      </c>
      <c r="X10" s="1">
        <f t="shared" si="2"/>
        <v>0</v>
      </c>
      <c r="Y10" s="1">
        <f t="shared" si="2"/>
        <v>0</v>
      </c>
      <c r="Z10" s="1">
        <f t="shared" si="2"/>
        <v>0</v>
      </c>
      <c r="AA10" s="1">
        <f t="shared" si="2"/>
        <v>0</v>
      </c>
      <c r="AB10" s="1">
        <f t="shared" si="2"/>
        <v>0</v>
      </c>
      <c r="AC10" s="1">
        <f t="shared" si="2"/>
        <v>0</v>
      </c>
      <c r="AD10" s="1">
        <f t="shared" si="2"/>
        <v>0</v>
      </c>
      <c r="AE10" s="1">
        <f t="shared" si="2"/>
        <v>0</v>
      </c>
      <c r="AF10" s="1">
        <f t="shared" si="2"/>
        <v>8</v>
      </c>
      <c r="AG10" s="1">
        <f t="shared" si="2"/>
        <v>0</v>
      </c>
      <c r="AH10" s="1">
        <f t="shared" si="2"/>
        <v>0</v>
      </c>
      <c r="AI10" s="1">
        <f t="shared" si="2"/>
        <v>0</v>
      </c>
      <c r="AJ10" s="1">
        <f t="shared" si="2"/>
        <v>0</v>
      </c>
      <c r="AK10" s="1">
        <f t="shared" si="2"/>
        <v>0.5</v>
      </c>
      <c r="AL10" s="1">
        <f t="shared" si="2"/>
        <v>0</v>
      </c>
      <c r="AM10" s="1">
        <f t="shared" si="2"/>
        <v>0</v>
      </c>
      <c r="AN10" s="1">
        <f t="shared" si="2"/>
        <v>0</v>
      </c>
      <c r="AO10" s="1">
        <f t="shared" si="2"/>
        <v>0</v>
      </c>
    </row>
    <row r="11" spans="1:42" s="25" customFormat="1" ht="18.75" customHeight="1" x14ac:dyDescent="0.25">
      <c r="A11" s="312"/>
      <c r="B11" s="315"/>
      <c r="C11" s="7" t="s">
        <v>64</v>
      </c>
      <c r="D11" s="17" t="s">
        <v>58</v>
      </c>
      <c r="E11" s="2">
        <v>100</v>
      </c>
      <c r="F11" s="1"/>
      <c r="G11" s="1"/>
      <c r="H11" s="1"/>
      <c r="I11" s="1"/>
      <c r="J11" s="1">
        <v>43</v>
      </c>
      <c r="K11" s="1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"/>
      <c r="W11" s="1">
        <v>7.5</v>
      </c>
      <c r="X11" s="1"/>
      <c r="Y11" s="1"/>
      <c r="Z11" s="1"/>
      <c r="AA11" s="1"/>
      <c r="AB11" s="1"/>
      <c r="AC11" s="1"/>
      <c r="AD11" s="1"/>
      <c r="AE11" s="1"/>
      <c r="AF11" s="1">
        <v>100</v>
      </c>
      <c r="AG11" s="1"/>
      <c r="AH11" s="1"/>
      <c r="AI11" s="1"/>
      <c r="AJ11" s="1"/>
      <c r="AK11" s="1">
        <v>5</v>
      </c>
      <c r="AL11" s="1"/>
      <c r="AM11" s="1"/>
      <c r="AN11" s="1"/>
      <c r="AO11" s="5"/>
    </row>
    <row r="12" spans="1:42" s="25" customFormat="1" ht="18.75" customHeight="1" thickBot="1" x14ac:dyDescent="0.3">
      <c r="A12" s="313"/>
      <c r="B12" s="316"/>
      <c r="C12" s="19"/>
      <c r="D12" s="20"/>
      <c r="E12" s="21">
        <f>E11*$H$4/1000</f>
        <v>0.1</v>
      </c>
      <c r="F12" s="21">
        <f t="shared" ref="F12:AO12" si="3">F11*$H$4/1000</f>
        <v>0</v>
      </c>
      <c r="G12" s="21">
        <f t="shared" si="3"/>
        <v>0</v>
      </c>
      <c r="H12" s="21">
        <f t="shared" si="3"/>
        <v>0</v>
      </c>
      <c r="I12" s="21">
        <f t="shared" si="3"/>
        <v>0</v>
      </c>
      <c r="J12" s="21">
        <f t="shared" si="3"/>
        <v>4.2999999999999997E-2</v>
      </c>
      <c r="K12" s="21">
        <f t="shared" si="3"/>
        <v>0</v>
      </c>
      <c r="L12" s="21">
        <f t="shared" si="3"/>
        <v>0</v>
      </c>
      <c r="M12" s="21">
        <f t="shared" si="3"/>
        <v>0</v>
      </c>
      <c r="N12" s="21">
        <f t="shared" si="3"/>
        <v>0</v>
      </c>
      <c r="O12" s="21">
        <f t="shared" si="3"/>
        <v>0</v>
      </c>
      <c r="P12" s="21">
        <f t="shared" si="3"/>
        <v>0</v>
      </c>
      <c r="Q12" s="21">
        <f t="shared" si="3"/>
        <v>0</v>
      </c>
      <c r="R12" s="21">
        <f t="shared" si="3"/>
        <v>0</v>
      </c>
      <c r="S12" s="21">
        <f t="shared" si="3"/>
        <v>0</v>
      </c>
      <c r="T12" s="21">
        <f t="shared" si="3"/>
        <v>0</v>
      </c>
      <c r="U12" s="21">
        <f t="shared" si="3"/>
        <v>0</v>
      </c>
      <c r="V12" s="21">
        <f t="shared" si="3"/>
        <v>0</v>
      </c>
      <c r="W12" s="21">
        <f t="shared" si="3"/>
        <v>7.4999999999999997E-3</v>
      </c>
      <c r="X12" s="21">
        <f t="shared" si="3"/>
        <v>0</v>
      </c>
      <c r="Y12" s="21">
        <f t="shared" si="3"/>
        <v>0</v>
      </c>
      <c r="Z12" s="21">
        <f t="shared" si="3"/>
        <v>0</v>
      </c>
      <c r="AA12" s="21">
        <f t="shared" si="3"/>
        <v>0</v>
      </c>
      <c r="AB12" s="21">
        <f t="shared" si="3"/>
        <v>0</v>
      </c>
      <c r="AC12" s="21">
        <f t="shared" si="3"/>
        <v>0</v>
      </c>
      <c r="AD12" s="21">
        <f t="shared" si="3"/>
        <v>0</v>
      </c>
      <c r="AE12" s="21">
        <f t="shared" si="3"/>
        <v>0</v>
      </c>
      <c r="AF12" s="21">
        <f t="shared" si="3"/>
        <v>0.1</v>
      </c>
      <c r="AG12" s="21">
        <f t="shared" si="3"/>
        <v>0</v>
      </c>
      <c r="AH12" s="21">
        <f t="shared" si="3"/>
        <v>0</v>
      </c>
      <c r="AI12" s="21">
        <f t="shared" si="3"/>
        <v>0</v>
      </c>
      <c r="AJ12" s="21">
        <f t="shared" si="3"/>
        <v>0</v>
      </c>
      <c r="AK12" s="21">
        <f t="shared" si="3"/>
        <v>5.0000000000000001E-3</v>
      </c>
      <c r="AL12" s="21">
        <f t="shared" si="3"/>
        <v>0</v>
      </c>
      <c r="AM12" s="21">
        <f t="shared" si="3"/>
        <v>0</v>
      </c>
      <c r="AN12" s="21">
        <f t="shared" si="3"/>
        <v>0</v>
      </c>
      <c r="AO12" s="21">
        <f t="shared" si="3"/>
        <v>0</v>
      </c>
    </row>
    <row r="13" spans="1:42" s="25" customFormat="1" ht="18.75" customHeight="1" x14ac:dyDescent="0.25">
      <c r="A13" s="311"/>
      <c r="B13" s="314" t="s">
        <v>66</v>
      </c>
      <c r="C13" s="6">
        <v>12</v>
      </c>
      <c r="D13" s="14" t="s">
        <v>54</v>
      </c>
      <c r="E13" s="3"/>
      <c r="F13" s="3"/>
      <c r="G13" s="3"/>
      <c r="H13" s="3"/>
      <c r="I13" s="3"/>
      <c r="J13" s="3"/>
      <c r="K13" s="3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>
        <v>12</v>
      </c>
      <c r="AL13" s="3"/>
      <c r="AM13" s="3"/>
      <c r="AN13" s="3"/>
      <c r="AO13" s="4"/>
    </row>
    <row r="14" spans="1:42" s="25" customFormat="1" ht="18.75" customHeight="1" x14ac:dyDescent="0.25">
      <c r="A14" s="312"/>
      <c r="B14" s="315"/>
      <c r="C14" s="16"/>
      <c r="D14" s="17"/>
      <c r="E14" s="1">
        <f>E13*$H$3/1000</f>
        <v>0</v>
      </c>
      <c r="F14" s="1">
        <f t="shared" ref="F14:AO14" si="4">F13*$H$3/1000</f>
        <v>0</v>
      </c>
      <c r="G14" s="1">
        <f t="shared" si="4"/>
        <v>0</v>
      </c>
      <c r="H14" s="1">
        <f t="shared" si="4"/>
        <v>0</v>
      </c>
      <c r="I14" s="1">
        <f t="shared" si="4"/>
        <v>0</v>
      </c>
      <c r="J14" s="1">
        <f t="shared" si="4"/>
        <v>0</v>
      </c>
      <c r="K14" s="1">
        <f t="shared" si="4"/>
        <v>0</v>
      </c>
      <c r="L14" s="1">
        <f t="shared" si="4"/>
        <v>0</v>
      </c>
      <c r="M14" s="1">
        <f t="shared" si="4"/>
        <v>0</v>
      </c>
      <c r="N14" s="1">
        <f t="shared" si="4"/>
        <v>0</v>
      </c>
      <c r="O14" s="1">
        <f t="shared" si="4"/>
        <v>0</v>
      </c>
      <c r="P14" s="1">
        <f t="shared" si="4"/>
        <v>0</v>
      </c>
      <c r="Q14" s="1">
        <f t="shared" si="4"/>
        <v>0</v>
      </c>
      <c r="R14" s="1">
        <f t="shared" si="4"/>
        <v>0</v>
      </c>
      <c r="S14" s="1">
        <f t="shared" si="4"/>
        <v>0</v>
      </c>
      <c r="T14" s="1">
        <f t="shared" si="4"/>
        <v>0</v>
      </c>
      <c r="U14" s="1">
        <f t="shared" si="4"/>
        <v>0</v>
      </c>
      <c r="V14" s="1">
        <f t="shared" si="4"/>
        <v>0</v>
      </c>
      <c r="W14" s="1">
        <f t="shared" si="4"/>
        <v>0</v>
      </c>
      <c r="X14" s="1">
        <f t="shared" si="4"/>
        <v>0</v>
      </c>
      <c r="Y14" s="1">
        <f t="shared" si="4"/>
        <v>0</v>
      </c>
      <c r="Z14" s="1">
        <f t="shared" si="4"/>
        <v>0</v>
      </c>
      <c r="AA14" s="1">
        <f t="shared" si="4"/>
        <v>0</v>
      </c>
      <c r="AB14" s="1">
        <f t="shared" si="4"/>
        <v>0</v>
      </c>
      <c r="AC14" s="1">
        <f t="shared" si="4"/>
        <v>0</v>
      </c>
      <c r="AD14" s="1">
        <f t="shared" si="4"/>
        <v>0</v>
      </c>
      <c r="AE14" s="1">
        <f t="shared" si="4"/>
        <v>0</v>
      </c>
      <c r="AF14" s="1">
        <f t="shared" si="4"/>
        <v>0</v>
      </c>
      <c r="AG14" s="1">
        <f t="shared" si="4"/>
        <v>0</v>
      </c>
      <c r="AH14" s="1">
        <f t="shared" si="4"/>
        <v>0</v>
      </c>
      <c r="AI14" s="1">
        <f t="shared" si="4"/>
        <v>0</v>
      </c>
      <c r="AJ14" s="1">
        <f t="shared" si="4"/>
        <v>0</v>
      </c>
      <c r="AK14" s="1">
        <f t="shared" si="4"/>
        <v>1.2</v>
      </c>
      <c r="AL14" s="1">
        <f t="shared" si="4"/>
        <v>0</v>
      </c>
      <c r="AM14" s="1">
        <f t="shared" si="4"/>
        <v>0</v>
      </c>
      <c r="AN14" s="1">
        <f t="shared" si="4"/>
        <v>0</v>
      </c>
      <c r="AO14" s="1">
        <f t="shared" si="4"/>
        <v>0</v>
      </c>
    </row>
    <row r="15" spans="1:42" s="25" customFormat="1" ht="18.75" customHeight="1" x14ac:dyDescent="0.25">
      <c r="A15" s="312"/>
      <c r="B15" s="315"/>
      <c r="C15" s="7">
        <v>12</v>
      </c>
      <c r="D15" s="17" t="s">
        <v>58</v>
      </c>
      <c r="E15" s="2"/>
      <c r="F15" s="1"/>
      <c r="G15" s="1"/>
      <c r="H15" s="1"/>
      <c r="I15" s="1"/>
      <c r="J15" s="1"/>
      <c r="K15" s="1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>
        <v>12</v>
      </c>
      <c r="AL15" s="1"/>
      <c r="AM15" s="1"/>
      <c r="AN15" s="1"/>
      <c r="AO15" s="5"/>
    </row>
    <row r="16" spans="1:42" s="25" customFormat="1" ht="18.75" customHeight="1" thickBot="1" x14ac:dyDescent="0.3">
      <c r="A16" s="313"/>
      <c r="B16" s="316"/>
      <c r="C16" s="19"/>
      <c r="D16" s="20"/>
      <c r="E16" s="21">
        <f>E15*$H$4/1000</f>
        <v>0</v>
      </c>
      <c r="F16" s="21">
        <f t="shared" ref="F16:AO16" si="5">F15*$H$4/1000</f>
        <v>0</v>
      </c>
      <c r="G16" s="21">
        <f t="shared" si="5"/>
        <v>0</v>
      </c>
      <c r="H16" s="21">
        <f t="shared" si="5"/>
        <v>0</v>
      </c>
      <c r="I16" s="21">
        <f t="shared" si="5"/>
        <v>0</v>
      </c>
      <c r="J16" s="21">
        <f t="shared" si="5"/>
        <v>0</v>
      </c>
      <c r="K16" s="21">
        <f t="shared" si="5"/>
        <v>0</v>
      </c>
      <c r="L16" s="21">
        <f t="shared" si="5"/>
        <v>0</v>
      </c>
      <c r="M16" s="21">
        <f t="shared" si="5"/>
        <v>0</v>
      </c>
      <c r="N16" s="21">
        <f t="shared" si="5"/>
        <v>0</v>
      </c>
      <c r="O16" s="21">
        <f t="shared" si="5"/>
        <v>0</v>
      </c>
      <c r="P16" s="21">
        <f t="shared" si="5"/>
        <v>0</v>
      </c>
      <c r="Q16" s="21">
        <f t="shared" si="5"/>
        <v>0</v>
      </c>
      <c r="R16" s="21">
        <f t="shared" si="5"/>
        <v>0</v>
      </c>
      <c r="S16" s="21">
        <f t="shared" si="5"/>
        <v>0</v>
      </c>
      <c r="T16" s="21">
        <f t="shared" si="5"/>
        <v>0</v>
      </c>
      <c r="U16" s="21">
        <f t="shared" si="5"/>
        <v>0</v>
      </c>
      <c r="V16" s="21">
        <f t="shared" si="5"/>
        <v>0</v>
      </c>
      <c r="W16" s="21">
        <f t="shared" si="5"/>
        <v>0</v>
      </c>
      <c r="X16" s="21">
        <f t="shared" si="5"/>
        <v>0</v>
      </c>
      <c r="Y16" s="21">
        <f t="shared" si="5"/>
        <v>0</v>
      </c>
      <c r="Z16" s="21">
        <f t="shared" si="5"/>
        <v>0</v>
      </c>
      <c r="AA16" s="21">
        <f t="shared" si="5"/>
        <v>0</v>
      </c>
      <c r="AB16" s="21">
        <f t="shared" si="5"/>
        <v>0</v>
      </c>
      <c r="AC16" s="21">
        <f t="shared" si="5"/>
        <v>0</v>
      </c>
      <c r="AD16" s="21">
        <f t="shared" si="5"/>
        <v>0</v>
      </c>
      <c r="AE16" s="21">
        <f t="shared" si="5"/>
        <v>0</v>
      </c>
      <c r="AF16" s="21">
        <f t="shared" si="5"/>
        <v>0</v>
      </c>
      <c r="AG16" s="21">
        <f t="shared" si="5"/>
        <v>0</v>
      </c>
      <c r="AH16" s="21">
        <f t="shared" si="5"/>
        <v>0</v>
      </c>
      <c r="AI16" s="21">
        <f t="shared" si="5"/>
        <v>0</v>
      </c>
      <c r="AJ16" s="21">
        <f t="shared" si="5"/>
        <v>0</v>
      </c>
      <c r="AK16" s="21">
        <f t="shared" si="5"/>
        <v>1.2E-2</v>
      </c>
      <c r="AL16" s="21">
        <f t="shared" si="5"/>
        <v>0</v>
      </c>
      <c r="AM16" s="21">
        <f t="shared" si="5"/>
        <v>0</v>
      </c>
      <c r="AN16" s="21">
        <f t="shared" si="5"/>
        <v>0</v>
      </c>
      <c r="AO16" s="21">
        <f t="shared" si="5"/>
        <v>0</v>
      </c>
    </row>
    <row r="17" spans="1:41" s="25" customFormat="1" ht="18.75" customHeight="1" x14ac:dyDescent="0.25">
      <c r="A17" s="311"/>
      <c r="B17" s="314" t="s">
        <v>79</v>
      </c>
      <c r="C17" s="6">
        <v>20</v>
      </c>
      <c r="D17" s="14" t="s">
        <v>54</v>
      </c>
      <c r="E17" s="3"/>
      <c r="F17" s="3"/>
      <c r="G17" s="3"/>
      <c r="H17" s="3"/>
      <c r="I17" s="3"/>
      <c r="J17" s="3"/>
      <c r="K17" s="3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3"/>
      <c r="W17" s="3"/>
      <c r="X17" s="3">
        <v>20</v>
      </c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4"/>
    </row>
    <row r="18" spans="1:41" s="25" customFormat="1" ht="18.75" customHeight="1" x14ac:dyDescent="0.25">
      <c r="A18" s="312"/>
      <c r="B18" s="315"/>
      <c r="C18" s="1"/>
      <c r="D18" s="1"/>
      <c r="E18" s="1">
        <f t="shared" ref="E18" si="6">E17*$H$3/1000</f>
        <v>0</v>
      </c>
      <c r="F18" s="1">
        <f t="shared" ref="F18" si="7">F17*$H$3/1000</f>
        <v>0</v>
      </c>
      <c r="G18" s="1">
        <f t="shared" ref="G18" si="8">G17*$H$3/1000</f>
        <v>0</v>
      </c>
      <c r="H18" s="1">
        <f t="shared" ref="H18" si="9">H17*$H$3/1000</f>
        <v>0</v>
      </c>
      <c r="I18" s="1">
        <f t="shared" ref="I18" si="10">I17*$H$3/1000</f>
        <v>0</v>
      </c>
      <c r="J18" s="1">
        <f t="shared" ref="J18" si="11">J17*$H$3/1000</f>
        <v>0</v>
      </c>
      <c r="K18" s="1">
        <f t="shared" ref="K18" si="12">K17*$H$3/1000</f>
        <v>0</v>
      </c>
      <c r="L18" s="1">
        <f t="shared" ref="L18" si="13">L17*$H$3/1000</f>
        <v>0</v>
      </c>
      <c r="M18" s="1">
        <f t="shared" ref="M18" si="14">M17*$H$3/1000</f>
        <v>0</v>
      </c>
      <c r="N18" s="1">
        <f t="shared" ref="N18" si="15">N17*$H$3/1000</f>
        <v>0</v>
      </c>
      <c r="O18" s="1">
        <f t="shared" ref="O18" si="16">O17*$H$3/1000</f>
        <v>0</v>
      </c>
      <c r="P18" s="1">
        <f t="shared" ref="P18" si="17">P17*$H$3/1000</f>
        <v>0</v>
      </c>
      <c r="Q18" s="1">
        <f t="shared" ref="Q18" si="18">Q17*$H$3/1000</f>
        <v>0</v>
      </c>
      <c r="R18" s="1">
        <f t="shared" ref="R18" si="19">R17*$H$3/1000</f>
        <v>0</v>
      </c>
      <c r="S18" s="1">
        <f t="shared" ref="S18" si="20">S17*$H$3/1000</f>
        <v>0</v>
      </c>
      <c r="T18" s="1">
        <f t="shared" ref="T18" si="21">T17*$H$3/1000</f>
        <v>0</v>
      </c>
      <c r="U18" s="1">
        <f t="shared" ref="U18" si="22">U17*$H$3/1000</f>
        <v>0</v>
      </c>
      <c r="V18" s="1">
        <f t="shared" ref="V18" si="23">V17*$H$3/1000</f>
        <v>0</v>
      </c>
      <c r="W18" s="1">
        <f t="shared" ref="W18" si="24">W17*$H$3/1000</f>
        <v>0</v>
      </c>
      <c r="X18" s="1">
        <f t="shared" ref="X18" si="25">X17*$H$3/1000</f>
        <v>2</v>
      </c>
      <c r="Y18" s="1">
        <f t="shared" ref="Y18" si="26">Y17*$H$3/1000</f>
        <v>0</v>
      </c>
      <c r="Z18" s="1">
        <f t="shared" ref="Z18" si="27">Z17*$H$3/1000</f>
        <v>0</v>
      </c>
      <c r="AA18" s="1">
        <f t="shared" ref="AA18" si="28">AA17*$H$3/1000</f>
        <v>0</v>
      </c>
      <c r="AB18" s="1">
        <f t="shared" ref="AB18" si="29">AB17*$H$3/1000</f>
        <v>0</v>
      </c>
      <c r="AC18" s="1">
        <f t="shared" ref="AC18" si="30">AC17*$H$3/1000</f>
        <v>0</v>
      </c>
      <c r="AD18" s="1">
        <f t="shared" ref="AD18" si="31">AD17*$H$3/1000</f>
        <v>0</v>
      </c>
      <c r="AE18" s="1">
        <f t="shared" ref="AE18" si="32">AE17*$H$3/1000</f>
        <v>0</v>
      </c>
      <c r="AF18" s="1">
        <f t="shared" ref="AF18" si="33">AF17*$H$3/1000</f>
        <v>0</v>
      </c>
      <c r="AG18" s="1">
        <f t="shared" ref="AG18" si="34">AG17*$H$3/1000</f>
        <v>0</v>
      </c>
      <c r="AH18" s="1">
        <f t="shared" ref="AH18" si="35">AH17*$H$3/1000</f>
        <v>0</v>
      </c>
      <c r="AI18" s="1">
        <f t="shared" ref="AI18" si="36">AI17*$H$3/1000</f>
        <v>0</v>
      </c>
      <c r="AJ18" s="1">
        <f t="shared" ref="AJ18" si="37">AJ17*$H$3/1000</f>
        <v>0</v>
      </c>
      <c r="AK18" s="1">
        <f t="shared" ref="AK18" si="38">AK17*$H$3/1000</f>
        <v>0</v>
      </c>
      <c r="AL18" s="1">
        <f t="shared" ref="AL18" si="39">AL17*$H$3/1000</f>
        <v>0</v>
      </c>
      <c r="AM18" s="1">
        <f t="shared" ref="AM18" si="40">AM17*$H$3/1000</f>
        <v>0</v>
      </c>
      <c r="AN18" s="1">
        <f t="shared" ref="AN18" si="41">AN17*$H$3/1000</f>
        <v>0</v>
      </c>
      <c r="AO18" s="1">
        <f t="shared" ref="AO18" si="42">AO17*$H$3/1000</f>
        <v>0</v>
      </c>
    </row>
    <row r="19" spans="1:41" s="25" customFormat="1" ht="18.75" customHeight="1" x14ac:dyDescent="0.25">
      <c r="A19" s="312"/>
      <c r="B19" s="315"/>
      <c r="C19" s="7">
        <v>20</v>
      </c>
      <c r="D19" s="17" t="s">
        <v>118</v>
      </c>
      <c r="E19" s="2"/>
      <c r="F19" s="1"/>
      <c r="G19" s="1"/>
      <c r="H19" s="1"/>
      <c r="I19" s="1"/>
      <c r="J19" s="1"/>
      <c r="K19" s="1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"/>
      <c r="W19" s="1"/>
      <c r="X19" s="1">
        <v>20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5"/>
    </row>
    <row r="20" spans="1:41" s="25" customFormat="1" ht="19.5" customHeight="1" thickBot="1" x14ac:dyDescent="0.3">
      <c r="A20" s="313"/>
      <c r="B20" s="316"/>
      <c r="C20" s="19"/>
      <c r="D20" s="20"/>
      <c r="E20" s="1">
        <f t="shared" ref="E20" si="43">E19*$H$3/1000</f>
        <v>0</v>
      </c>
      <c r="F20" s="1">
        <f t="shared" ref="F20" si="44">F19*$H$3/1000</f>
        <v>0</v>
      </c>
      <c r="G20" s="1">
        <f t="shared" ref="G20" si="45">G19*$H$3/1000</f>
        <v>0</v>
      </c>
      <c r="H20" s="1">
        <f t="shared" ref="H20" si="46">H19*$H$3/1000</f>
        <v>0</v>
      </c>
      <c r="I20" s="1">
        <f t="shared" ref="I20" si="47">I19*$H$3/1000</f>
        <v>0</v>
      </c>
      <c r="J20" s="1">
        <f t="shared" ref="J20" si="48">J19*$H$3/1000</f>
        <v>0</v>
      </c>
      <c r="K20" s="1">
        <f t="shared" ref="K20" si="49">K19*$H$3/1000</f>
        <v>0</v>
      </c>
      <c r="L20" s="1">
        <f t="shared" ref="L20" si="50">L19*$H$3/1000</f>
        <v>0</v>
      </c>
      <c r="M20" s="1">
        <f t="shared" ref="M20" si="51">M19*$H$3/1000</f>
        <v>0</v>
      </c>
      <c r="N20" s="1">
        <f t="shared" ref="N20" si="52">N19*$H$3/1000</f>
        <v>0</v>
      </c>
      <c r="O20" s="1">
        <f t="shared" ref="O20" si="53">O19*$H$3/1000</f>
        <v>0</v>
      </c>
      <c r="P20" s="1">
        <f t="shared" ref="P20" si="54">P19*$H$3/1000</f>
        <v>0</v>
      </c>
      <c r="Q20" s="1">
        <f t="shared" ref="Q20" si="55">Q19*$H$3/1000</f>
        <v>0</v>
      </c>
      <c r="R20" s="1">
        <f t="shared" ref="R20" si="56">R19*$H$3/1000</f>
        <v>0</v>
      </c>
      <c r="S20" s="1">
        <f t="shared" ref="S20" si="57">S19*$H$3/1000</f>
        <v>0</v>
      </c>
      <c r="T20" s="1">
        <f t="shared" ref="T20" si="58">T19*$H$3/1000</f>
        <v>0</v>
      </c>
      <c r="U20" s="1">
        <f t="shared" ref="U20" si="59">U19*$H$3/1000</f>
        <v>0</v>
      </c>
      <c r="V20" s="1">
        <f t="shared" ref="V20" si="60">V19*$H$3/1000</f>
        <v>0</v>
      </c>
      <c r="W20" s="1">
        <f t="shared" ref="W20" si="61">W19*$H$3/1000</f>
        <v>0</v>
      </c>
      <c r="X20" s="1">
        <f t="shared" ref="X20" si="62">X19*$H$3/1000</f>
        <v>2</v>
      </c>
      <c r="Y20" s="1">
        <f t="shared" ref="Y20" si="63">Y19*$H$3/1000</f>
        <v>0</v>
      </c>
      <c r="Z20" s="1">
        <f t="shared" ref="Z20" si="64">Z19*$H$3/1000</f>
        <v>0</v>
      </c>
      <c r="AA20" s="1">
        <f t="shared" ref="AA20" si="65">AA19*$H$3/1000</f>
        <v>0</v>
      </c>
      <c r="AB20" s="1">
        <f t="shared" ref="AB20" si="66">AB19*$H$3/1000</f>
        <v>0</v>
      </c>
      <c r="AC20" s="1">
        <f t="shared" ref="AC20" si="67">AC19*$H$3/1000</f>
        <v>0</v>
      </c>
      <c r="AD20" s="1">
        <f t="shared" ref="AD20" si="68">AD19*$H$3/1000</f>
        <v>0</v>
      </c>
      <c r="AE20" s="1">
        <f t="shared" ref="AE20" si="69">AE19*$H$3/1000</f>
        <v>0</v>
      </c>
      <c r="AF20" s="1">
        <f t="shared" ref="AF20" si="70">AF19*$H$3/1000</f>
        <v>0</v>
      </c>
      <c r="AG20" s="1">
        <f t="shared" ref="AG20" si="71">AG19*$H$3/1000</f>
        <v>0</v>
      </c>
      <c r="AH20" s="1">
        <f t="shared" ref="AH20" si="72">AH19*$H$3/1000</f>
        <v>0</v>
      </c>
      <c r="AI20" s="1">
        <f t="shared" ref="AI20" si="73">AI19*$H$3/1000</f>
        <v>0</v>
      </c>
      <c r="AJ20" s="1">
        <f t="shared" ref="AJ20" si="74">AJ19*$H$3/1000</f>
        <v>0</v>
      </c>
      <c r="AK20" s="1">
        <f t="shared" ref="AK20" si="75">AK19*$H$3/1000</f>
        <v>0</v>
      </c>
      <c r="AL20" s="1">
        <f t="shared" ref="AL20" si="76">AL19*$H$3/1000</f>
        <v>0</v>
      </c>
      <c r="AM20" s="1">
        <f t="shared" ref="AM20" si="77">AM19*$H$3/1000</f>
        <v>0</v>
      </c>
      <c r="AN20" s="1">
        <f t="shared" ref="AN20" si="78">AN19*$H$3/1000</f>
        <v>0</v>
      </c>
      <c r="AO20" s="1">
        <f t="shared" ref="AO20" si="79">AO19*$H$3/1000</f>
        <v>0</v>
      </c>
    </row>
    <row r="21" spans="1:41" s="154" customFormat="1" ht="18.75" customHeight="1" x14ac:dyDescent="0.25">
      <c r="A21" s="367"/>
      <c r="B21" s="370" t="s">
        <v>117</v>
      </c>
      <c r="C21" s="150" t="s">
        <v>68</v>
      </c>
      <c r="D21" s="151" t="s">
        <v>54</v>
      </c>
      <c r="E21" s="152">
        <v>200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>
        <v>10</v>
      </c>
      <c r="X21" s="152"/>
      <c r="Y21" s="152"/>
      <c r="Z21" s="152">
        <v>2</v>
      </c>
      <c r="AA21" s="152"/>
      <c r="AB21" s="152"/>
      <c r="AC21" s="152"/>
      <c r="AD21" s="152"/>
      <c r="AE21" s="152"/>
      <c r="AF21" s="152"/>
      <c r="AG21" s="152">
        <v>10</v>
      </c>
      <c r="AH21" s="152"/>
      <c r="AI21" s="152"/>
      <c r="AJ21" s="152"/>
      <c r="AK21" s="152"/>
      <c r="AL21" s="152"/>
      <c r="AM21" s="152"/>
      <c r="AN21" s="152"/>
      <c r="AO21" s="153"/>
    </row>
    <row r="22" spans="1:41" s="154" customFormat="1" ht="18.75" customHeight="1" x14ac:dyDescent="0.25">
      <c r="A22" s="368"/>
      <c r="B22" s="371"/>
      <c r="C22" s="155"/>
      <c r="D22" s="156"/>
      <c r="E22" s="157">
        <f>E21*$H$3/1000</f>
        <v>20</v>
      </c>
      <c r="F22" s="157">
        <f t="shared" ref="F22:AO22" si="80">F21*$H$3/1000</f>
        <v>0</v>
      </c>
      <c r="G22" s="157">
        <f t="shared" si="80"/>
        <v>0</v>
      </c>
      <c r="H22" s="157">
        <f t="shared" si="80"/>
        <v>0</v>
      </c>
      <c r="I22" s="157">
        <f t="shared" si="80"/>
        <v>0</v>
      </c>
      <c r="J22" s="157">
        <f t="shared" si="80"/>
        <v>0</v>
      </c>
      <c r="K22" s="157">
        <f t="shared" si="80"/>
        <v>0</v>
      </c>
      <c r="L22" s="157">
        <f t="shared" si="80"/>
        <v>0</v>
      </c>
      <c r="M22" s="157">
        <f t="shared" si="80"/>
        <v>0</v>
      </c>
      <c r="N22" s="157">
        <f t="shared" si="80"/>
        <v>0</v>
      </c>
      <c r="O22" s="157">
        <f t="shared" si="80"/>
        <v>0</v>
      </c>
      <c r="P22" s="157">
        <f t="shared" si="80"/>
        <v>0</v>
      </c>
      <c r="Q22" s="157">
        <f t="shared" si="80"/>
        <v>0</v>
      </c>
      <c r="R22" s="157">
        <f t="shared" si="80"/>
        <v>0</v>
      </c>
      <c r="S22" s="157">
        <f t="shared" si="80"/>
        <v>0</v>
      </c>
      <c r="T22" s="157">
        <f t="shared" si="80"/>
        <v>0</v>
      </c>
      <c r="U22" s="157">
        <f t="shared" si="80"/>
        <v>0</v>
      </c>
      <c r="V22" s="157">
        <f t="shared" si="80"/>
        <v>0</v>
      </c>
      <c r="W22" s="157">
        <f t="shared" si="80"/>
        <v>1</v>
      </c>
      <c r="X22" s="157">
        <f t="shared" si="80"/>
        <v>0</v>
      </c>
      <c r="Y22" s="157">
        <f t="shared" si="80"/>
        <v>0</v>
      </c>
      <c r="Z22" s="157">
        <f t="shared" si="80"/>
        <v>0.2</v>
      </c>
      <c r="AA22" s="157">
        <f t="shared" si="80"/>
        <v>0</v>
      </c>
      <c r="AB22" s="157">
        <f t="shared" si="80"/>
        <v>0</v>
      </c>
      <c r="AC22" s="157">
        <f t="shared" si="80"/>
        <v>0</v>
      </c>
      <c r="AD22" s="157">
        <f t="shared" si="80"/>
        <v>0</v>
      </c>
      <c r="AE22" s="157">
        <f t="shared" si="80"/>
        <v>0</v>
      </c>
      <c r="AF22" s="157">
        <f t="shared" si="80"/>
        <v>0</v>
      </c>
      <c r="AG22" s="157">
        <f t="shared" si="80"/>
        <v>1</v>
      </c>
      <c r="AH22" s="157">
        <f t="shared" si="80"/>
        <v>0</v>
      </c>
      <c r="AI22" s="157">
        <f t="shared" si="80"/>
        <v>0</v>
      </c>
      <c r="AJ22" s="157">
        <f t="shared" si="80"/>
        <v>0</v>
      </c>
      <c r="AK22" s="157">
        <f t="shared" si="80"/>
        <v>0</v>
      </c>
      <c r="AL22" s="157">
        <f t="shared" si="80"/>
        <v>0</v>
      </c>
      <c r="AM22" s="157">
        <f t="shared" si="80"/>
        <v>0</v>
      </c>
      <c r="AN22" s="157">
        <f t="shared" si="80"/>
        <v>0</v>
      </c>
      <c r="AO22" s="157">
        <f t="shared" si="80"/>
        <v>0</v>
      </c>
    </row>
    <row r="23" spans="1:41" s="154" customFormat="1" ht="18.75" customHeight="1" x14ac:dyDescent="0.25">
      <c r="A23" s="368"/>
      <c r="B23" s="371"/>
      <c r="C23" s="158" t="s">
        <v>68</v>
      </c>
      <c r="D23" s="156" t="s">
        <v>58</v>
      </c>
      <c r="E23" s="159">
        <v>200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>
        <v>10</v>
      </c>
      <c r="X23" s="157"/>
      <c r="Y23" s="157"/>
      <c r="Z23" s="157">
        <v>2</v>
      </c>
      <c r="AA23" s="157"/>
      <c r="AB23" s="157"/>
      <c r="AC23" s="157"/>
      <c r="AD23" s="157"/>
      <c r="AE23" s="157"/>
      <c r="AF23" s="157"/>
      <c r="AG23" s="157">
        <v>10</v>
      </c>
      <c r="AH23" s="157"/>
      <c r="AI23" s="157"/>
      <c r="AJ23" s="157"/>
      <c r="AK23" s="157"/>
      <c r="AL23" s="157"/>
      <c r="AM23" s="157"/>
      <c r="AN23" s="157"/>
      <c r="AO23" s="160"/>
    </row>
    <row r="24" spans="1:41" s="154" customFormat="1" ht="18.75" customHeight="1" thickBot="1" x14ac:dyDescent="0.3">
      <c r="A24" s="369"/>
      <c r="B24" s="372"/>
      <c r="C24" s="161"/>
      <c r="D24" s="162"/>
      <c r="E24" s="163">
        <f>E23*$H$4/1000</f>
        <v>0.2</v>
      </c>
      <c r="F24" s="163">
        <f t="shared" ref="F24:AO24" si="81">F23*$H$4/1000</f>
        <v>0</v>
      </c>
      <c r="G24" s="163">
        <f t="shared" si="81"/>
        <v>0</v>
      </c>
      <c r="H24" s="163">
        <f t="shared" si="81"/>
        <v>0</v>
      </c>
      <c r="I24" s="163">
        <f t="shared" si="81"/>
        <v>0</v>
      </c>
      <c r="J24" s="163">
        <f t="shared" si="81"/>
        <v>0</v>
      </c>
      <c r="K24" s="163">
        <f t="shared" si="81"/>
        <v>0</v>
      </c>
      <c r="L24" s="163">
        <f t="shared" si="81"/>
        <v>0</v>
      </c>
      <c r="M24" s="163">
        <f t="shared" si="81"/>
        <v>0</v>
      </c>
      <c r="N24" s="163">
        <f t="shared" si="81"/>
        <v>0</v>
      </c>
      <c r="O24" s="163">
        <f t="shared" si="81"/>
        <v>0</v>
      </c>
      <c r="P24" s="163">
        <f t="shared" si="81"/>
        <v>0</v>
      </c>
      <c r="Q24" s="163">
        <f t="shared" si="81"/>
        <v>0</v>
      </c>
      <c r="R24" s="163">
        <f t="shared" si="81"/>
        <v>0</v>
      </c>
      <c r="S24" s="163">
        <f t="shared" si="81"/>
        <v>0</v>
      </c>
      <c r="T24" s="163">
        <f t="shared" si="81"/>
        <v>0</v>
      </c>
      <c r="U24" s="163">
        <f t="shared" si="81"/>
        <v>0</v>
      </c>
      <c r="V24" s="163">
        <f t="shared" si="81"/>
        <v>0</v>
      </c>
      <c r="W24" s="163">
        <f t="shared" si="81"/>
        <v>0.01</v>
      </c>
      <c r="X24" s="163">
        <f t="shared" si="81"/>
        <v>0</v>
      </c>
      <c r="Y24" s="163">
        <f t="shared" si="81"/>
        <v>0</v>
      </c>
      <c r="Z24" s="163">
        <f t="shared" si="81"/>
        <v>2E-3</v>
      </c>
      <c r="AA24" s="163">
        <f t="shared" si="81"/>
        <v>0</v>
      </c>
      <c r="AB24" s="163">
        <f t="shared" si="81"/>
        <v>0</v>
      </c>
      <c r="AC24" s="163">
        <f t="shared" si="81"/>
        <v>0</v>
      </c>
      <c r="AD24" s="163">
        <f t="shared" si="81"/>
        <v>0</v>
      </c>
      <c r="AE24" s="163">
        <f t="shared" si="81"/>
        <v>0</v>
      </c>
      <c r="AF24" s="163">
        <f t="shared" si="81"/>
        <v>0</v>
      </c>
      <c r="AG24" s="163">
        <f t="shared" si="81"/>
        <v>0.01</v>
      </c>
      <c r="AH24" s="163">
        <f t="shared" si="81"/>
        <v>0</v>
      </c>
      <c r="AI24" s="163">
        <f t="shared" si="81"/>
        <v>0</v>
      </c>
      <c r="AJ24" s="163">
        <f t="shared" si="81"/>
        <v>0</v>
      </c>
      <c r="AK24" s="163">
        <f t="shared" si="81"/>
        <v>0</v>
      </c>
      <c r="AL24" s="163">
        <f t="shared" si="81"/>
        <v>0</v>
      </c>
      <c r="AM24" s="163">
        <f t="shared" si="81"/>
        <v>0</v>
      </c>
      <c r="AN24" s="163">
        <f t="shared" si="81"/>
        <v>0</v>
      </c>
      <c r="AO24" s="163">
        <f t="shared" si="81"/>
        <v>0</v>
      </c>
    </row>
    <row r="25" spans="1:41" s="25" customFormat="1" ht="18.75" customHeight="1" x14ac:dyDescent="0.25">
      <c r="A25" s="311"/>
      <c r="B25" s="314" t="s">
        <v>69</v>
      </c>
      <c r="C25" s="6">
        <v>75</v>
      </c>
      <c r="D25" s="14" t="s">
        <v>54</v>
      </c>
      <c r="E25" s="3"/>
      <c r="F25" s="3">
        <v>50</v>
      </c>
      <c r="G25" s="3">
        <v>25</v>
      </c>
      <c r="H25" s="3"/>
      <c r="I25" s="3"/>
      <c r="J25" s="3"/>
      <c r="K25" s="3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4"/>
    </row>
    <row r="26" spans="1:41" s="25" customFormat="1" ht="18.75" customHeight="1" x14ac:dyDescent="0.25">
      <c r="A26" s="312"/>
      <c r="B26" s="315"/>
      <c r="C26" s="16"/>
      <c r="D26" s="17"/>
      <c r="E26" s="1">
        <f>E25*$H$3/1000</f>
        <v>0</v>
      </c>
      <c r="F26" s="1">
        <f t="shared" ref="F26:AO26" si="82">F25*$H$3/1000</f>
        <v>5</v>
      </c>
      <c r="G26" s="1">
        <f t="shared" si="82"/>
        <v>2.5</v>
      </c>
      <c r="H26" s="1">
        <f t="shared" si="82"/>
        <v>0</v>
      </c>
      <c r="I26" s="1">
        <f t="shared" si="82"/>
        <v>0</v>
      </c>
      <c r="J26" s="1">
        <f t="shared" si="82"/>
        <v>0</v>
      </c>
      <c r="K26" s="1">
        <f t="shared" si="82"/>
        <v>0</v>
      </c>
      <c r="L26" s="1">
        <f t="shared" si="82"/>
        <v>0</v>
      </c>
      <c r="M26" s="1">
        <f t="shared" si="82"/>
        <v>0</v>
      </c>
      <c r="N26" s="1">
        <f t="shared" si="82"/>
        <v>0</v>
      </c>
      <c r="O26" s="1">
        <f t="shared" si="82"/>
        <v>0</v>
      </c>
      <c r="P26" s="1">
        <f t="shared" si="82"/>
        <v>0</v>
      </c>
      <c r="Q26" s="1">
        <f t="shared" si="82"/>
        <v>0</v>
      </c>
      <c r="R26" s="1">
        <f t="shared" si="82"/>
        <v>0</v>
      </c>
      <c r="S26" s="1">
        <f t="shared" si="82"/>
        <v>0</v>
      </c>
      <c r="T26" s="1">
        <f t="shared" si="82"/>
        <v>0</v>
      </c>
      <c r="U26" s="1">
        <f t="shared" si="82"/>
        <v>0</v>
      </c>
      <c r="V26" s="1">
        <f t="shared" si="82"/>
        <v>0</v>
      </c>
      <c r="W26" s="1">
        <f t="shared" si="82"/>
        <v>0</v>
      </c>
      <c r="X26" s="1">
        <f t="shared" si="82"/>
        <v>0</v>
      </c>
      <c r="Y26" s="1">
        <f t="shared" si="82"/>
        <v>0</v>
      </c>
      <c r="Z26" s="1">
        <f t="shared" si="82"/>
        <v>0</v>
      </c>
      <c r="AA26" s="1">
        <f t="shared" si="82"/>
        <v>0</v>
      </c>
      <c r="AB26" s="1">
        <f t="shared" si="82"/>
        <v>0</v>
      </c>
      <c r="AC26" s="1">
        <f t="shared" si="82"/>
        <v>0</v>
      </c>
      <c r="AD26" s="1">
        <f t="shared" si="82"/>
        <v>0</v>
      </c>
      <c r="AE26" s="1">
        <f t="shared" si="82"/>
        <v>0</v>
      </c>
      <c r="AF26" s="1">
        <f t="shared" si="82"/>
        <v>0</v>
      </c>
      <c r="AG26" s="1">
        <f t="shared" si="82"/>
        <v>0</v>
      </c>
      <c r="AH26" s="1">
        <f t="shared" si="82"/>
        <v>0</v>
      </c>
      <c r="AI26" s="1">
        <f t="shared" si="82"/>
        <v>0</v>
      </c>
      <c r="AJ26" s="1">
        <f t="shared" si="82"/>
        <v>0</v>
      </c>
      <c r="AK26" s="1">
        <f t="shared" si="82"/>
        <v>0</v>
      </c>
      <c r="AL26" s="1">
        <f t="shared" si="82"/>
        <v>0</v>
      </c>
      <c r="AM26" s="1">
        <f t="shared" si="82"/>
        <v>0</v>
      </c>
      <c r="AN26" s="1">
        <f t="shared" si="82"/>
        <v>0</v>
      </c>
      <c r="AO26" s="1">
        <f t="shared" si="82"/>
        <v>0</v>
      </c>
    </row>
    <row r="27" spans="1:41" s="25" customFormat="1" ht="18.75" customHeight="1" x14ac:dyDescent="0.25">
      <c r="A27" s="312"/>
      <c r="B27" s="315"/>
      <c r="C27" s="7">
        <v>75</v>
      </c>
      <c r="D27" s="17" t="s">
        <v>58</v>
      </c>
      <c r="E27" s="2"/>
      <c r="F27" s="1">
        <v>50</v>
      </c>
      <c r="G27" s="1">
        <v>25</v>
      </c>
      <c r="H27" s="1"/>
      <c r="I27" s="1"/>
      <c r="J27" s="1"/>
      <c r="K27" s="1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5"/>
    </row>
    <row r="28" spans="1:41" s="25" customFormat="1" ht="18.75" customHeight="1" thickBot="1" x14ac:dyDescent="0.3">
      <c r="A28" s="313"/>
      <c r="B28" s="316"/>
      <c r="C28" s="19"/>
      <c r="D28" s="20"/>
      <c r="E28" s="21">
        <f>E27*$H$4/1000</f>
        <v>0</v>
      </c>
      <c r="F28" s="21">
        <f t="shared" ref="F28:AO28" si="83">F27*$H$4/1000</f>
        <v>0.05</v>
      </c>
      <c r="G28" s="21">
        <f t="shared" si="83"/>
        <v>2.5000000000000001E-2</v>
      </c>
      <c r="H28" s="21">
        <f t="shared" si="83"/>
        <v>0</v>
      </c>
      <c r="I28" s="21">
        <f t="shared" si="83"/>
        <v>0</v>
      </c>
      <c r="J28" s="21">
        <f t="shared" si="83"/>
        <v>0</v>
      </c>
      <c r="K28" s="21">
        <f t="shared" si="83"/>
        <v>0</v>
      </c>
      <c r="L28" s="21">
        <f t="shared" si="83"/>
        <v>0</v>
      </c>
      <c r="M28" s="21">
        <f t="shared" si="83"/>
        <v>0</v>
      </c>
      <c r="N28" s="21">
        <f t="shared" si="83"/>
        <v>0</v>
      </c>
      <c r="O28" s="21">
        <f t="shared" si="83"/>
        <v>0</v>
      </c>
      <c r="P28" s="21">
        <f t="shared" si="83"/>
        <v>0</v>
      </c>
      <c r="Q28" s="21">
        <f t="shared" si="83"/>
        <v>0</v>
      </c>
      <c r="R28" s="21">
        <f t="shared" si="83"/>
        <v>0</v>
      </c>
      <c r="S28" s="21">
        <f t="shared" si="83"/>
        <v>0</v>
      </c>
      <c r="T28" s="21">
        <f t="shared" si="83"/>
        <v>0</v>
      </c>
      <c r="U28" s="21">
        <f t="shared" si="83"/>
        <v>0</v>
      </c>
      <c r="V28" s="21">
        <f t="shared" si="83"/>
        <v>0</v>
      </c>
      <c r="W28" s="21">
        <f t="shared" si="83"/>
        <v>0</v>
      </c>
      <c r="X28" s="21">
        <f t="shared" si="83"/>
        <v>0</v>
      </c>
      <c r="Y28" s="21">
        <f t="shared" si="83"/>
        <v>0</v>
      </c>
      <c r="Z28" s="21">
        <f t="shared" si="83"/>
        <v>0</v>
      </c>
      <c r="AA28" s="21">
        <f t="shared" si="83"/>
        <v>0</v>
      </c>
      <c r="AB28" s="21">
        <f t="shared" si="83"/>
        <v>0</v>
      </c>
      <c r="AC28" s="21">
        <f t="shared" si="83"/>
        <v>0</v>
      </c>
      <c r="AD28" s="21">
        <f t="shared" si="83"/>
        <v>0</v>
      </c>
      <c r="AE28" s="21">
        <f t="shared" si="83"/>
        <v>0</v>
      </c>
      <c r="AF28" s="21">
        <f t="shared" si="83"/>
        <v>0</v>
      </c>
      <c r="AG28" s="21">
        <f t="shared" si="83"/>
        <v>0</v>
      </c>
      <c r="AH28" s="21">
        <f t="shared" si="83"/>
        <v>0</v>
      </c>
      <c r="AI28" s="21">
        <f t="shared" si="83"/>
        <v>0</v>
      </c>
      <c r="AJ28" s="21">
        <f t="shared" si="83"/>
        <v>0</v>
      </c>
      <c r="AK28" s="21">
        <f t="shared" si="83"/>
        <v>0</v>
      </c>
      <c r="AL28" s="21">
        <f t="shared" si="83"/>
        <v>0</v>
      </c>
      <c r="AM28" s="21">
        <f t="shared" si="83"/>
        <v>0</v>
      </c>
      <c r="AN28" s="21">
        <f t="shared" si="83"/>
        <v>0</v>
      </c>
      <c r="AO28" s="21">
        <f t="shared" si="83"/>
        <v>0</v>
      </c>
    </row>
    <row r="29" spans="1:41" s="26" customFormat="1" ht="20.25" customHeight="1" thickBot="1" x14ac:dyDescent="0.3">
      <c r="A29" s="317" t="s">
        <v>50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9"/>
    </row>
    <row r="30" spans="1:41" s="101" customFormat="1" ht="18.75" customHeight="1" x14ac:dyDescent="0.25">
      <c r="A30" s="305"/>
      <c r="B30" s="308" t="s">
        <v>119</v>
      </c>
      <c r="C30" s="97" t="s">
        <v>120</v>
      </c>
      <c r="D30" s="98" t="s">
        <v>54</v>
      </c>
      <c r="E30" s="99">
        <v>32</v>
      </c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>
        <v>34</v>
      </c>
      <c r="AE30" s="99"/>
      <c r="AF30" s="99"/>
      <c r="AG30" s="99"/>
      <c r="AH30" s="99"/>
      <c r="AI30" s="99"/>
      <c r="AJ30" s="99"/>
      <c r="AK30" s="99">
        <v>7</v>
      </c>
      <c r="AL30" s="99"/>
      <c r="AM30" s="99">
        <v>2</v>
      </c>
      <c r="AN30" s="99"/>
      <c r="AO30" s="100"/>
    </row>
    <row r="31" spans="1:41" s="101" customFormat="1" ht="18.75" customHeight="1" x14ac:dyDescent="0.25">
      <c r="A31" s="306"/>
      <c r="B31" s="309"/>
      <c r="C31" s="102"/>
      <c r="D31" s="103"/>
      <c r="E31" s="104">
        <v>0</v>
      </c>
      <c r="F31" s="104">
        <f t="shared" ref="F31:AO31" si="84">F30*$O$3/1000</f>
        <v>0</v>
      </c>
      <c r="G31" s="104">
        <f t="shared" si="84"/>
        <v>0</v>
      </c>
      <c r="H31" s="104">
        <f t="shared" si="84"/>
        <v>0</v>
      </c>
      <c r="I31" s="104">
        <f t="shared" si="84"/>
        <v>0</v>
      </c>
      <c r="J31" s="104">
        <f t="shared" si="84"/>
        <v>0</v>
      </c>
      <c r="K31" s="104">
        <f t="shared" si="84"/>
        <v>0</v>
      </c>
      <c r="L31" s="104">
        <f t="shared" si="84"/>
        <v>0</v>
      </c>
      <c r="M31" s="104">
        <f t="shared" si="84"/>
        <v>0</v>
      </c>
      <c r="N31" s="104">
        <f t="shared" si="84"/>
        <v>0</v>
      </c>
      <c r="O31" s="104">
        <f t="shared" si="84"/>
        <v>0</v>
      </c>
      <c r="P31" s="104">
        <f t="shared" si="84"/>
        <v>0</v>
      </c>
      <c r="Q31" s="104">
        <f t="shared" si="84"/>
        <v>0</v>
      </c>
      <c r="R31" s="104">
        <f t="shared" si="84"/>
        <v>0</v>
      </c>
      <c r="S31" s="104">
        <f t="shared" si="84"/>
        <v>0</v>
      </c>
      <c r="T31" s="104">
        <f t="shared" si="84"/>
        <v>0</v>
      </c>
      <c r="U31" s="104">
        <f t="shared" si="84"/>
        <v>0</v>
      </c>
      <c r="V31" s="104">
        <f t="shared" si="84"/>
        <v>0</v>
      </c>
      <c r="W31" s="104">
        <f t="shared" si="84"/>
        <v>0</v>
      </c>
      <c r="X31" s="104">
        <f t="shared" si="84"/>
        <v>0</v>
      </c>
      <c r="Y31" s="104">
        <f t="shared" si="84"/>
        <v>0</v>
      </c>
      <c r="Z31" s="104">
        <f t="shared" si="84"/>
        <v>0</v>
      </c>
      <c r="AA31" s="104">
        <f t="shared" si="84"/>
        <v>0</v>
      </c>
      <c r="AB31" s="104">
        <f t="shared" si="84"/>
        <v>0</v>
      </c>
      <c r="AC31" s="104">
        <f t="shared" si="84"/>
        <v>0</v>
      </c>
      <c r="AD31" s="104">
        <f t="shared" si="84"/>
        <v>0</v>
      </c>
      <c r="AE31" s="104">
        <f t="shared" si="84"/>
        <v>0</v>
      </c>
      <c r="AF31" s="104">
        <f t="shared" si="84"/>
        <v>0</v>
      </c>
      <c r="AG31" s="104">
        <f t="shared" si="84"/>
        <v>0</v>
      </c>
      <c r="AH31" s="104">
        <f t="shared" si="84"/>
        <v>0</v>
      </c>
      <c r="AI31" s="104">
        <f t="shared" si="84"/>
        <v>0</v>
      </c>
      <c r="AJ31" s="104">
        <f t="shared" si="84"/>
        <v>0</v>
      </c>
      <c r="AK31" s="104">
        <f t="shared" si="84"/>
        <v>0</v>
      </c>
      <c r="AL31" s="104">
        <f t="shared" si="84"/>
        <v>0</v>
      </c>
      <c r="AM31" s="104">
        <f t="shared" si="84"/>
        <v>0</v>
      </c>
      <c r="AN31" s="104">
        <f t="shared" si="84"/>
        <v>0</v>
      </c>
      <c r="AO31" s="104">
        <f t="shared" si="84"/>
        <v>0</v>
      </c>
    </row>
    <row r="32" spans="1:41" s="101" customFormat="1" ht="18.75" customHeight="1" x14ac:dyDescent="0.25">
      <c r="A32" s="306"/>
      <c r="B32" s="309"/>
      <c r="C32" s="105" t="s">
        <v>91</v>
      </c>
      <c r="D32" s="103" t="s">
        <v>58</v>
      </c>
      <c r="E32" s="109">
        <v>43</v>
      </c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>
        <v>45</v>
      </c>
      <c r="AE32" s="104"/>
      <c r="AF32" s="104"/>
      <c r="AG32" s="104"/>
      <c r="AH32" s="104"/>
      <c r="AI32" s="104"/>
      <c r="AJ32" s="104"/>
      <c r="AK32" s="104">
        <v>8</v>
      </c>
      <c r="AL32" s="104"/>
      <c r="AM32" s="104">
        <v>3</v>
      </c>
      <c r="AN32" s="104"/>
      <c r="AO32" s="106"/>
    </row>
    <row r="33" spans="1:41" s="101" customFormat="1" ht="18.75" customHeight="1" thickBot="1" x14ac:dyDescent="0.3">
      <c r="A33" s="307"/>
      <c r="B33" s="310"/>
      <c r="C33" s="107"/>
      <c r="D33" s="108"/>
      <c r="E33" s="110">
        <f>E32*$O$4/1000</f>
        <v>4.2999999999999997E-2</v>
      </c>
      <c r="F33" s="110">
        <f t="shared" ref="F33:AO33" si="85">F32*$O$4/1000</f>
        <v>0</v>
      </c>
      <c r="G33" s="110">
        <f t="shared" si="85"/>
        <v>0</v>
      </c>
      <c r="H33" s="110">
        <f t="shared" si="85"/>
        <v>0</v>
      </c>
      <c r="I33" s="110">
        <f t="shared" si="85"/>
        <v>0</v>
      </c>
      <c r="J33" s="110">
        <f t="shared" si="85"/>
        <v>0</v>
      </c>
      <c r="K33" s="110">
        <f t="shared" si="85"/>
        <v>0</v>
      </c>
      <c r="L33" s="110">
        <f t="shared" si="85"/>
        <v>0</v>
      </c>
      <c r="M33" s="110">
        <f t="shared" si="85"/>
        <v>0</v>
      </c>
      <c r="N33" s="110">
        <f t="shared" si="85"/>
        <v>0</v>
      </c>
      <c r="O33" s="110">
        <f t="shared" si="85"/>
        <v>0</v>
      </c>
      <c r="P33" s="110">
        <f t="shared" si="85"/>
        <v>0</v>
      </c>
      <c r="Q33" s="110">
        <f t="shared" si="85"/>
        <v>0</v>
      </c>
      <c r="R33" s="110">
        <f t="shared" si="85"/>
        <v>0</v>
      </c>
      <c r="S33" s="110">
        <f t="shared" si="85"/>
        <v>0</v>
      </c>
      <c r="T33" s="110">
        <f t="shared" si="85"/>
        <v>0</v>
      </c>
      <c r="U33" s="110">
        <f t="shared" si="85"/>
        <v>0</v>
      </c>
      <c r="V33" s="110">
        <f t="shared" si="85"/>
        <v>0</v>
      </c>
      <c r="W33" s="110">
        <f t="shared" si="85"/>
        <v>0</v>
      </c>
      <c r="X33" s="110">
        <f t="shared" si="85"/>
        <v>0</v>
      </c>
      <c r="Y33" s="110">
        <f t="shared" si="85"/>
        <v>0</v>
      </c>
      <c r="Z33" s="110">
        <f t="shared" si="85"/>
        <v>0</v>
      </c>
      <c r="AA33" s="110">
        <f t="shared" si="85"/>
        <v>0</v>
      </c>
      <c r="AB33" s="110">
        <f t="shared" si="85"/>
        <v>0</v>
      </c>
      <c r="AC33" s="110">
        <f t="shared" si="85"/>
        <v>0</v>
      </c>
      <c r="AD33" s="110">
        <f t="shared" si="85"/>
        <v>4.4999999999999998E-2</v>
      </c>
      <c r="AE33" s="110">
        <f t="shared" si="85"/>
        <v>0</v>
      </c>
      <c r="AF33" s="110">
        <f t="shared" si="85"/>
        <v>0</v>
      </c>
      <c r="AG33" s="110">
        <f t="shared" si="85"/>
        <v>0</v>
      </c>
      <c r="AH33" s="110">
        <f t="shared" si="85"/>
        <v>0</v>
      </c>
      <c r="AI33" s="110">
        <f t="shared" si="85"/>
        <v>0</v>
      </c>
      <c r="AJ33" s="110">
        <f t="shared" si="85"/>
        <v>0</v>
      </c>
      <c r="AK33" s="110">
        <f t="shared" si="85"/>
        <v>8.0000000000000002E-3</v>
      </c>
      <c r="AL33" s="110">
        <f t="shared" si="85"/>
        <v>0</v>
      </c>
      <c r="AM33" s="110">
        <f t="shared" si="85"/>
        <v>3.0000000000000001E-3</v>
      </c>
      <c r="AN33" s="110">
        <f t="shared" si="85"/>
        <v>0</v>
      </c>
      <c r="AO33" s="110">
        <f t="shared" si="85"/>
        <v>0</v>
      </c>
    </row>
    <row r="34" spans="1:41" s="25" customFormat="1" ht="18.75" customHeight="1" x14ac:dyDescent="0.25">
      <c r="A34" s="311"/>
      <c r="B34" s="314" t="s">
        <v>66</v>
      </c>
      <c r="C34" s="6">
        <v>12</v>
      </c>
      <c r="D34" s="14" t="s">
        <v>54</v>
      </c>
      <c r="E34" s="3"/>
      <c r="F34" s="3"/>
      <c r="G34" s="3"/>
      <c r="H34" s="3"/>
      <c r="I34" s="3"/>
      <c r="J34" s="3"/>
      <c r="K34" s="3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>
        <v>12</v>
      </c>
      <c r="AL34" s="3"/>
      <c r="AM34" s="3"/>
      <c r="AN34" s="3"/>
      <c r="AO34" s="4"/>
    </row>
    <row r="35" spans="1:41" s="25" customFormat="1" ht="18.75" customHeight="1" x14ac:dyDescent="0.25">
      <c r="A35" s="312"/>
      <c r="B35" s="315"/>
      <c r="C35" s="16"/>
      <c r="D35" s="17"/>
      <c r="E35" s="1">
        <f>E34*$O$3/1000</f>
        <v>0</v>
      </c>
      <c r="F35" s="1">
        <f t="shared" ref="F35:AO35" si="86">F34*$O$3/1000</f>
        <v>0</v>
      </c>
      <c r="G35" s="1">
        <f t="shared" si="86"/>
        <v>0</v>
      </c>
      <c r="H35" s="1">
        <f t="shared" si="86"/>
        <v>0</v>
      </c>
      <c r="I35" s="1">
        <f t="shared" si="86"/>
        <v>0</v>
      </c>
      <c r="J35" s="1">
        <f t="shared" si="86"/>
        <v>0</v>
      </c>
      <c r="K35" s="1">
        <f t="shared" si="86"/>
        <v>0</v>
      </c>
      <c r="L35" s="1">
        <f t="shared" si="86"/>
        <v>0</v>
      </c>
      <c r="M35" s="1">
        <f t="shared" si="86"/>
        <v>0</v>
      </c>
      <c r="N35" s="1">
        <f t="shared" si="86"/>
        <v>0</v>
      </c>
      <c r="O35" s="1">
        <f t="shared" si="86"/>
        <v>0</v>
      </c>
      <c r="P35" s="1">
        <f t="shared" si="86"/>
        <v>0</v>
      </c>
      <c r="Q35" s="1">
        <f t="shared" si="86"/>
        <v>0</v>
      </c>
      <c r="R35" s="1">
        <f t="shared" si="86"/>
        <v>0</v>
      </c>
      <c r="S35" s="1">
        <f t="shared" si="86"/>
        <v>0</v>
      </c>
      <c r="T35" s="1">
        <f t="shared" si="86"/>
        <v>0</v>
      </c>
      <c r="U35" s="1">
        <f t="shared" si="86"/>
        <v>0</v>
      </c>
      <c r="V35" s="1">
        <f t="shared" si="86"/>
        <v>0</v>
      </c>
      <c r="W35" s="1">
        <f t="shared" si="86"/>
        <v>0</v>
      </c>
      <c r="X35" s="1">
        <f t="shared" si="86"/>
        <v>0</v>
      </c>
      <c r="Y35" s="1">
        <f t="shared" si="86"/>
        <v>0</v>
      </c>
      <c r="Z35" s="1">
        <f t="shared" si="86"/>
        <v>0</v>
      </c>
      <c r="AA35" s="1">
        <f t="shared" si="86"/>
        <v>0</v>
      </c>
      <c r="AB35" s="1">
        <f t="shared" si="86"/>
        <v>0</v>
      </c>
      <c r="AC35" s="1">
        <f t="shared" si="86"/>
        <v>0</v>
      </c>
      <c r="AD35" s="1">
        <f t="shared" si="86"/>
        <v>0</v>
      </c>
      <c r="AE35" s="1">
        <f t="shared" si="86"/>
        <v>0</v>
      </c>
      <c r="AF35" s="1">
        <f t="shared" si="86"/>
        <v>0</v>
      </c>
      <c r="AG35" s="1">
        <f t="shared" si="86"/>
        <v>0</v>
      </c>
      <c r="AH35" s="1">
        <f t="shared" si="86"/>
        <v>0</v>
      </c>
      <c r="AI35" s="1">
        <f t="shared" si="86"/>
        <v>0</v>
      </c>
      <c r="AJ35" s="1">
        <f t="shared" si="86"/>
        <v>0</v>
      </c>
      <c r="AK35" s="1">
        <f t="shared" si="86"/>
        <v>0</v>
      </c>
      <c r="AL35" s="1">
        <f t="shared" si="86"/>
        <v>0</v>
      </c>
      <c r="AM35" s="1">
        <f t="shared" si="86"/>
        <v>0</v>
      </c>
      <c r="AN35" s="1">
        <f t="shared" si="86"/>
        <v>0</v>
      </c>
      <c r="AO35" s="1">
        <f t="shared" si="86"/>
        <v>0</v>
      </c>
    </row>
    <row r="36" spans="1:41" s="25" customFormat="1" ht="18.75" customHeight="1" x14ac:dyDescent="0.25">
      <c r="A36" s="312"/>
      <c r="B36" s="315"/>
      <c r="C36" s="7">
        <v>12</v>
      </c>
      <c r="D36" s="17" t="s">
        <v>58</v>
      </c>
      <c r="E36" s="2"/>
      <c r="F36" s="1"/>
      <c r="G36" s="1"/>
      <c r="H36" s="1"/>
      <c r="I36" s="1"/>
      <c r="J36" s="1"/>
      <c r="K36" s="1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>
        <v>12</v>
      </c>
      <c r="AL36" s="1"/>
      <c r="AM36" s="1"/>
      <c r="AN36" s="1"/>
      <c r="AO36" s="5"/>
    </row>
    <row r="37" spans="1:41" s="25" customFormat="1" ht="18.75" customHeight="1" thickBot="1" x14ac:dyDescent="0.3">
      <c r="A37" s="313"/>
      <c r="B37" s="316"/>
      <c r="C37" s="19"/>
      <c r="D37" s="20"/>
      <c r="E37" s="21">
        <f>E36*$O$4/1000</f>
        <v>0</v>
      </c>
      <c r="F37" s="21">
        <f t="shared" ref="F37:AO37" si="87">F36*$O$4/1000</f>
        <v>0</v>
      </c>
      <c r="G37" s="21">
        <f t="shared" si="87"/>
        <v>0</v>
      </c>
      <c r="H37" s="21">
        <f t="shared" si="87"/>
        <v>0</v>
      </c>
      <c r="I37" s="21">
        <f t="shared" si="87"/>
        <v>0</v>
      </c>
      <c r="J37" s="21">
        <f t="shared" si="87"/>
        <v>0</v>
      </c>
      <c r="K37" s="21">
        <f t="shared" si="87"/>
        <v>0</v>
      </c>
      <c r="L37" s="21">
        <f t="shared" si="87"/>
        <v>0</v>
      </c>
      <c r="M37" s="21">
        <f t="shared" si="87"/>
        <v>0</v>
      </c>
      <c r="N37" s="21">
        <f t="shared" si="87"/>
        <v>0</v>
      </c>
      <c r="O37" s="21">
        <f t="shared" si="87"/>
        <v>0</v>
      </c>
      <c r="P37" s="21">
        <f t="shared" si="87"/>
        <v>0</v>
      </c>
      <c r="Q37" s="21">
        <f t="shared" si="87"/>
        <v>0</v>
      </c>
      <c r="R37" s="21">
        <f t="shared" si="87"/>
        <v>0</v>
      </c>
      <c r="S37" s="21">
        <f t="shared" si="87"/>
        <v>0</v>
      </c>
      <c r="T37" s="21">
        <f t="shared" si="87"/>
        <v>0</v>
      </c>
      <c r="U37" s="21">
        <f t="shared" si="87"/>
        <v>0</v>
      </c>
      <c r="V37" s="21">
        <f t="shared" si="87"/>
        <v>0</v>
      </c>
      <c r="W37" s="21">
        <f t="shared" si="87"/>
        <v>0</v>
      </c>
      <c r="X37" s="21">
        <f t="shared" si="87"/>
        <v>0</v>
      </c>
      <c r="Y37" s="21">
        <f t="shared" si="87"/>
        <v>0</v>
      </c>
      <c r="Z37" s="21">
        <f t="shared" si="87"/>
        <v>0</v>
      </c>
      <c r="AA37" s="21">
        <f t="shared" si="87"/>
        <v>0</v>
      </c>
      <c r="AB37" s="21">
        <f t="shared" si="87"/>
        <v>0</v>
      </c>
      <c r="AC37" s="21">
        <f t="shared" si="87"/>
        <v>0</v>
      </c>
      <c r="AD37" s="21">
        <f t="shared" si="87"/>
        <v>0</v>
      </c>
      <c r="AE37" s="21">
        <f t="shared" si="87"/>
        <v>0</v>
      </c>
      <c r="AF37" s="21">
        <f t="shared" si="87"/>
        <v>0</v>
      </c>
      <c r="AG37" s="21">
        <f t="shared" si="87"/>
        <v>0</v>
      </c>
      <c r="AH37" s="21">
        <f t="shared" si="87"/>
        <v>0</v>
      </c>
      <c r="AI37" s="21">
        <f t="shared" si="87"/>
        <v>0</v>
      </c>
      <c r="AJ37" s="21">
        <f t="shared" si="87"/>
        <v>0</v>
      </c>
      <c r="AK37" s="21">
        <f t="shared" si="87"/>
        <v>1.2E-2</v>
      </c>
      <c r="AL37" s="21">
        <f t="shared" si="87"/>
        <v>0</v>
      </c>
      <c r="AM37" s="21">
        <f t="shared" si="87"/>
        <v>0</v>
      </c>
      <c r="AN37" s="21">
        <f t="shared" si="87"/>
        <v>0</v>
      </c>
      <c r="AO37" s="21">
        <f t="shared" si="87"/>
        <v>0</v>
      </c>
    </row>
    <row r="38" spans="1:41" s="25" customFormat="1" ht="18.75" customHeight="1" x14ac:dyDescent="0.25">
      <c r="A38" s="311"/>
      <c r="B38" s="314" t="s">
        <v>121</v>
      </c>
      <c r="C38" s="6" t="s">
        <v>68</v>
      </c>
      <c r="D38" s="14" t="s">
        <v>54</v>
      </c>
      <c r="E38" s="3">
        <v>200</v>
      </c>
      <c r="F38" s="3"/>
      <c r="G38" s="3"/>
      <c r="H38" s="3"/>
      <c r="I38" s="3"/>
      <c r="J38" s="3"/>
      <c r="K38" s="3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3"/>
      <c r="W38" s="3">
        <v>10</v>
      </c>
      <c r="X38" s="3"/>
      <c r="Y38" s="3"/>
      <c r="Z38" s="3">
        <v>2</v>
      </c>
      <c r="AA38" s="3"/>
      <c r="AB38" s="3"/>
      <c r="AC38" s="3"/>
      <c r="AD38" s="3"/>
      <c r="AE38" s="3"/>
      <c r="AF38" s="3"/>
      <c r="AG38" s="3">
        <v>10</v>
      </c>
      <c r="AH38" s="3"/>
      <c r="AI38" s="3"/>
      <c r="AJ38" s="3"/>
      <c r="AK38" s="3"/>
      <c r="AL38" s="3"/>
      <c r="AM38" s="3"/>
      <c r="AN38" s="3"/>
      <c r="AO38" s="4"/>
    </row>
    <row r="39" spans="1:41" s="25" customFormat="1" ht="18.75" customHeight="1" x14ac:dyDescent="0.25">
      <c r="A39" s="312"/>
      <c r="B39" s="315"/>
      <c r="C39" s="16"/>
      <c r="D39" s="17"/>
      <c r="E39" s="1">
        <f>E38*$O$3/1000</f>
        <v>0</v>
      </c>
      <c r="F39" s="1">
        <f t="shared" ref="F39:AO39" si="88">F38*$O$3/1000</f>
        <v>0</v>
      </c>
      <c r="G39" s="1">
        <f t="shared" si="88"/>
        <v>0</v>
      </c>
      <c r="H39" s="1">
        <f t="shared" si="88"/>
        <v>0</v>
      </c>
      <c r="I39" s="1">
        <f t="shared" si="88"/>
        <v>0</v>
      </c>
      <c r="J39" s="1">
        <f t="shared" si="88"/>
        <v>0</v>
      </c>
      <c r="K39" s="1">
        <f t="shared" si="88"/>
        <v>0</v>
      </c>
      <c r="L39" s="1">
        <f t="shared" si="88"/>
        <v>0</v>
      </c>
      <c r="M39" s="1">
        <f t="shared" si="88"/>
        <v>0</v>
      </c>
      <c r="N39" s="1">
        <f t="shared" si="88"/>
        <v>0</v>
      </c>
      <c r="O39" s="1">
        <f t="shared" si="88"/>
        <v>0</v>
      </c>
      <c r="P39" s="1">
        <f t="shared" si="88"/>
        <v>0</v>
      </c>
      <c r="Q39" s="1">
        <f t="shared" si="88"/>
        <v>0</v>
      </c>
      <c r="R39" s="1">
        <f t="shared" si="88"/>
        <v>0</v>
      </c>
      <c r="S39" s="1">
        <f t="shared" si="88"/>
        <v>0</v>
      </c>
      <c r="T39" s="1">
        <f t="shared" si="88"/>
        <v>0</v>
      </c>
      <c r="U39" s="1">
        <f t="shared" si="88"/>
        <v>0</v>
      </c>
      <c r="V39" s="1">
        <f t="shared" si="88"/>
        <v>0</v>
      </c>
      <c r="W39" s="1">
        <f t="shared" si="88"/>
        <v>0</v>
      </c>
      <c r="X39" s="1">
        <f t="shared" si="88"/>
        <v>0</v>
      </c>
      <c r="Y39" s="1">
        <f t="shared" si="88"/>
        <v>0</v>
      </c>
      <c r="Z39" s="1">
        <f t="shared" si="88"/>
        <v>0</v>
      </c>
      <c r="AA39" s="1">
        <f t="shared" si="88"/>
        <v>0</v>
      </c>
      <c r="AB39" s="1">
        <f t="shared" si="88"/>
        <v>0</v>
      </c>
      <c r="AC39" s="1">
        <f t="shared" si="88"/>
        <v>0</v>
      </c>
      <c r="AD39" s="1">
        <f t="shared" si="88"/>
        <v>0</v>
      </c>
      <c r="AE39" s="1">
        <f t="shared" si="88"/>
        <v>0</v>
      </c>
      <c r="AF39" s="1">
        <f t="shared" si="88"/>
        <v>0</v>
      </c>
      <c r="AG39" s="1">
        <f t="shared" si="88"/>
        <v>0</v>
      </c>
      <c r="AH39" s="1">
        <f t="shared" si="88"/>
        <v>0</v>
      </c>
      <c r="AI39" s="1">
        <f t="shared" si="88"/>
        <v>0</v>
      </c>
      <c r="AJ39" s="1">
        <f t="shared" si="88"/>
        <v>0</v>
      </c>
      <c r="AK39" s="1">
        <f t="shared" si="88"/>
        <v>0</v>
      </c>
      <c r="AL39" s="1">
        <f t="shared" si="88"/>
        <v>0</v>
      </c>
      <c r="AM39" s="1">
        <f t="shared" si="88"/>
        <v>0</v>
      </c>
      <c r="AN39" s="1">
        <f t="shared" si="88"/>
        <v>0</v>
      </c>
      <c r="AO39" s="1">
        <f t="shared" si="88"/>
        <v>0</v>
      </c>
    </row>
    <row r="40" spans="1:41" s="25" customFormat="1" ht="18.75" customHeight="1" x14ac:dyDescent="0.25">
      <c r="A40" s="312"/>
      <c r="B40" s="315"/>
      <c r="C40" s="7" t="s">
        <v>68</v>
      </c>
      <c r="D40" s="17" t="s">
        <v>58</v>
      </c>
      <c r="E40" s="2">
        <v>200</v>
      </c>
      <c r="F40" s="1"/>
      <c r="G40" s="1"/>
      <c r="H40" s="1"/>
      <c r="I40" s="1"/>
      <c r="J40" s="1"/>
      <c r="K40" s="1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"/>
      <c r="W40" s="1">
        <v>10</v>
      </c>
      <c r="X40" s="1"/>
      <c r="Y40" s="1"/>
      <c r="Z40" s="1">
        <v>2</v>
      </c>
      <c r="AA40" s="1"/>
      <c r="AB40" s="1"/>
      <c r="AC40" s="1"/>
      <c r="AD40" s="1"/>
      <c r="AE40" s="1"/>
      <c r="AF40" s="1"/>
      <c r="AG40" s="1">
        <v>10</v>
      </c>
      <c r="AH40" s="1"/>
      <c r="AI40" s="1"/>
      <c r="AJ40" s="1"/>
      <c r="AK40" s="1"/>
      <c r="AL40" s="1"/>
      <c r="AM40" s="1"/>
      <c r="AN40" s="1"/>
      <c r="AO40" s="5"/>
    </row>
    <row r="41" spans="1:41" s="25" customFormat="1" ht="18.75" customHeight="1" thickBot="1" x14ac:dyDescent="0.3">
      <c r="A41" s="313"/>
      <c r="B41" s="316"/>
      <c r="C41" s="19"/>
      <c r="D41" s="20"/>
      <c r="E41" s="21">
        <f>E40*$O$4/1000</f>
        <v>0.2</v>
      </c>
      <c r="F41" s="21">
        <f t="shared" ref="F41:AO41" si="89">F40*$O$4/1000</f>
        <v>0</v>
      </c>
      <c r="G41" s="21">
        <f t="shared" si="89"/>
        <v>0</v>
      </c>
      <c r="H41" s="21">
        <f t="shared" si="89"/>
        <v>0</v>
      </c>
      <c r="I41" s="21">
        <f t="shared" si="89"/>
        <v>0</v>
      </c>
      <c r="J41" s="21">
        <f t="shared" si="89"/>
        <v>0</v>
      </c>
      <c r="K41" s="21">
        <f t="shared" si="89"/>
        <v>0</v>
      </c>
      <c r="L41" s="21">
        <f t="shared" si="89"/>
        <v>0</v>
      </c>
      <c r="M41" s="21">
        <f t="shared" si="89"/>
        <v>0</v>
      </c>
      <c r="N41" s="21">
        <f t="shared" si="89"/>
        <v>0</v>
      </c>
      <c r="O41" s="21">
        <f t="shared" si="89"/>
        <v>0</v>
      </c>
      <c r="P41" s="21">
        <f t="shared" si="89"/>
        <v>0</v>
      </c>
      <c r="Q41" s="21">
        <f t="shared" si="89"/>
        <v>0</v>
      </c>
      <c r="R41" s="21">
        <f t="shared" si="89"/>
        <v>0</v>
      </c>
      <c r="S41" s="21">
        <f t="shared" si="89"/>
        <v>0</v>
      </c>
      <c r="T41" s="21">
        <f t="shared" si="89"/>
        <v>0</v>
      </c>
      <c r="U41" s="21">
        <f t="shared" si="89"/>
        <v>0</v>
      </c>
      <c r="V41" s="21">
        <f t="shared" si="89"/>
        <v>0</v>
      </c>
      <c r="W41" s="21">
        <f t="shared" si="89"/>
        <v>0.01</v>
      </c>
      <c r="X41" s="21">
        <f t="shared" si="89"/>
        <v>0</v>
      </c>
      <c r="Y41" s="21">
        <f t="shared" si="89"/>
        <v>0</v>
      </c>
      <c r="Z41" s="21">
        <f t="shared" si="89"/>
        <v>2E-3</v>
      </c>
      <c r="AA41" s="21">
        <f t="shared" si="89"/>
        <v>0</v>
      </c>
      <c r="AB41" s="21">
        <f t="shared" si="89"/>
        <v>0</v>
      </c>
      <c r="AC41" s="21">
        <f t="shared" si="89"/>
        <v>0</v>
      </c>
      <c r="AD41" s="21">
        <f t="shared" si="89"/>
        <v>0</v>
      </c>
      <c r="AE41" s="21">
        <f t="shared" si="89"/>
        <v>0</v>
      </c>
      <c r="AF41" s="21">
        <f t="shared" si="89"/>
        <v>0</v>
      </c>
      <c r="AG41" s="21">
        <f t="shared" si="89"/>
        <v>0.01</v>
      </c>
      <c r="AH41" s="21">
        <f t="shared" si="89"/>
        <v>0</v>
      </c>
      <c r="AI41" s="21">
        <f t="shared" si="89"/>
        <v>0</v>
      </c>
      <c r="AJ41" s="21">
        <f t="shared" si="89"/>
        <v>0</v>
      </c>
      <c r="AK41" s="21">
        <f t="shared" si="89"/>
        <v>0</v>
      </c>
      <c r="AL41" s="21">
        <f t="shared" si="89"/>
        <v>0</v>
      </c>
      <c r="AM41" s="21">
        <f t="shared" si="89"/>
        <v>0</v>
      </c>
      <c r="AN41" s="21">
        <f t="shared" si="89"/>
        <v>0</v>
      </c>
      <c r="AO41" s="21">
        <f t="shared" si="89"/>
        <v>0</v>
      </c>
    </row>
    <row r="42" spans="1:41" s="25" customFormat="1" ht="18.75" customHeight="1" x14ac:dyDescent="0.25">
      <c r="A42" s="311"/>
      <c r="B42" s="314" t="s">
        <v>69</v>
      </c>
      <c r="C42" s="6">
        <v>75</v>
      </c>
      <c r="D42" s="14" t="s">
        <v>54</v>
      </c>
      <c r="E42" s="3"/>
      <c r="F42" s="3">
        <v>50</v>
      </c>
      <c r="G42" s="3">
        <v>25</v>
      </c>
      <c r="H42" s="3"/>
      <c r="I42" s="3"/>
      <c r="J42" s="3"/>
      <c r="K42" s="3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4"/>
    </row>
    <row r="43" spans="1:41" s="25" customFormat="1" ht="18.75" customHeight="1" x14ac:dyDescent="0.25">
      <c r="A43" s="312"/>
      <c r="B43" s="315"/>
      <c r="C43" s="16"/>
      <c r="D43" s="17"/>
      <c r="E43" s="1">
        <f>E42*$O$3/1000</f>
        <v>0</v>
      </c>
      <c r="F43" s="1">
        <f t="shared" ref="F43:AO43" si="90">F42*$O$3/1000</f>
        <v>0</v>
      </c>
      <c r="G43" s="1">
        <f t="shared" si="90"/>
        <v>0</v>
      </c>
      <c r="H43" s="1">
        <f t="shared" si="90"/>
        <v>0</v>
      </c>
      <c r="I43" s="1">
        <f t="shared" si="90"/>
        <v>0</v>
      </c>
      <c r="J43" s="1">
        <f t="shared" si="90"/>
        <v>0</v>
      </c>
      <c r="K43" s="1">
        <f t="shared" si="90"/>
        <v>0</v>
      </c>
      <c r="L43" s="1">
        <f t="shared" si="90"/>
        <v>0</v>
      </c>
      <c r="M43" s="1">
        <f t="shared" si="90"/>
        <v>0</v>
      </c>
      <c r="N43" s="1">
        <f t="shared" si="90"/>
        <v>0</v>
      </c>
      <c r="O43" s="1">
        <f t="shared" si="90"/>
        <v>0</v>
      </c>
      <c r="P43" s="1">
        <f t="shared" si="90"/>
        <v>0</v>
      </c>
      <c r="Q43" s="1">
        <f t="shared" si="90"/>
        <v>0</v>
      </c>
      <c r="R43" s="1">
        <f t="shared" si="90"/>
        <v>0</v>
      </c>
      <c r="S43" s="1">
        <f t="shared" si="90"/>
        <v>0</v>
      </c>
      <c r="T43" s="1">
        <f t="shared" si="90"/>
        <v>0</v>
      </c>
      <c r="U43" s="1">
        <f t="shared" si="90"/>
        <v>0</v>
      </c>
      <c r="V43" s="1">
        <f t="shared" si="90"/>
        <v>0</v>
      </c>
      <c r="W43" s="1">
        <f t="shared" si="90"/>
        <v>0</v>
      </c>
      <c r="X43" s="1">
        <f t="shared" si="90"/>
        <v>0</v>
      </c>
      <c r="Y43" s="1">
        <f t="shared" si="90"/>
        <v>0</v>
      </c>
      <c r="Z43" s="1">
        <f t="shared" si="90"/>
        <v>0</v>
      </c>
      <c r="AA43" s="1">
        <f t="shared" si="90"/>
        <v>0</v>
      </c>
      <c r="AB43" s="1">
        <f t="shared" si="90"/>
        <v>0</v>
      </c>
      <c r="AC43" s="1">
        <f t="shared" si="90"/>
        <v>0</v>
      </c>
      <c r="AD43" s="1">
        <f t="shared" si="90"/>
        <v>0</v>
      </c>
      <c r="AE43" s="1">
        <f t="shared" si="90"/>
        <v>0</v>
      </c>
      <c r="AF43" s="1">
        <f t="shared" si="90"/>
        <v>0</v>
      </c>
      <c r="AG43" s="1">
        <f t="shared" si="90"/>
        <v>0</v>
      </c>
      <c r="AH43" s="1">
        <f t="shared" si="90"/>
        <v>0</v>
      </c>
      <c r="AI43" s="1">
        <f t="shared" si="90"/>
        <v>0</v>
      </c>
      <c r="AJ43" s="1">
        <f t="shared" si="90"/>
        <v>0</v>
      </c>
      <c r="AK43" s="1">
        <f t="shared" si="90"/>
        <v>0</v>
      </c>
      <c r="AL43" s="1">
        <f t="shared" si="90"/>
        <v>0</v>
      </c>
      <c r="AM43" s="1">
        <f t="shared" si="90"/>
        <v>0</v>
      </c>
      <c r="AN43" s="1">
        <f t="shared" si="90"/>
        <v>0</v>
      </c>
      <c r="AO43" s="1">
        <f t="shared" si="90"/>
        <v>0</v>
      </c>
    </row>
    <row r="44" spans="1:41" s="25" customFormat="1" ht="18.75" customHeight="1" x14ac:dyDescent="0.25">
      <c r="A44" s="312"/>
      <c r="B44" s="315"/>
      <c r="C44" s="7">
        <v>75</v>
      </c>
      <c r="D44" s="17" t="s">
        <v>58</v>
      </c>
      <c r="E44" s="2"/>
      <c r="F44" s="1">
        <v>50</v>
      </c>
      <c r="G44" s="1">
        <v>25</v>
      </c>
      <c r="H44" s="1"/>
      <c r="I44" s="1"/>
      <c r="J44" s="1"/>
      <c r="K44" s="1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5"/>
    </row>
    <row r="45" spans="1:41" s="25" customFormat="1" ht="18.75" customHeight="1" thickBot="1" x14ac:dyDescent="0.3">
      <c r="A45" s="313"/>
      <c r="B45" s="316"/>
      <c r="C45" s="19"/>
      <c r="D45" s="20"/>
      <c r="E45" s="21">
        <f>E44*$O$4/1000</f>
        <v>0</v>
      </c>
      <c r="F45" s="21">
        <f t="shared" ref="F45:AO45" si="91">F44*$O$4/1000</f>
        <v>0.05</v>
      </c>
      <c r="G45" s="21">
        <f t="shared" si="91"/>
        <v>2.5000000000000001E-2</v>
      </c>
      <c r="H45" s="21">
        <f t="shared" si="91"/>
        <v>0</v>
      </c>
      <c r="I45" s="21">
        <f t="shared" si="91"/>
        <v>0</v>
      </c>
      <c r="J45" s="21">
        <f t="shared" si="91"/>
        <v>0</v>
      </c>
      <c r="K45" s="21">
        <f t="shared" si="91"/>
        <v>0</v>
      </c>
      <c r="L45" s="21">
        <f t="shared" si="91"/>
        <v>0</v>
      </c>
      <c r="M45" s="21">
        <f t="shared" si="91"/>
        <v>0</v>
      </c>
      <c r="N45" s="21">
        <f t="shared" si="91"/>
        <v>0</v>
      </c>
      <c r="O45" s="21">
        <f t="shared" si="91"/>
        <v>0</v>
      </c>
      <c r="P45" s="21">
        <f t="shared" si="91"/>
        <v>0</v>
      </c>
      <c r="Q45" s="21">
        <f t="shared" si="91"/>
        <v>0</v>
      </c>
      <c r="R45" s="21">
        <f t="shared" si="91"/>
        <v>0</v>
      </c>
      <c r="S45" s="21">
        <f t="shared" si="91"/>
        <v>0</v>
      </c>
      <c r="T45" s="21">
        <f t="shared" si="91"/>
        <v>0</v>
      </c>
      <c r="U45" s="21">
        <f t="shared" si="91"/>
        <v>0</v>
      </c>
      <c r="V45" s="21">
        <f t="shared" si="91"/>
        <v>0</v>
      </c>
      <c r="W45" s="21">
        <f t="shared" si="91"/>
        <v>0</v>
      </c>
      <c r="X45" s="21">
        <f t="shared" si="91"/>
        <v>0</v>
      </c>
      <c r="Y45" s="21">
        <f t="shared" si="91"/>
        <v>0</v>
      </c>
      <c r="Z45" s="21">
        <f t="shared" si="91"/>
        <v>0</v>
      </c>
      <c r="AA45" s="21">
        <f t="shared" si="91"/>
        <v>0</v>
      </c>
      <c r="AB45" s="21">
        <f t="shared" si="91"/>
        <v>0</v>
      </c>
      <c r="AC45" s="21">
        <f t="shared" si="91"/>
        <v>0</v>
      </c>
      <c r="AD45" s="21">
        <f t="shared" si="91"/>
        <v>0</v>
      </c>
      <c r="AE45" s="21">
        <f t="shared" si="91"/>
        <v>0</v>
      </c>
      <c r="AF45" s="21">
        <f t="shared" si="91"/>
        <v>0</v>
      </c>
      <c r="AG45" s="21">
        <f t="shared" si="91"/>
        <v>0</v>
      </c>
      <c r="AH45" s="21">
        <f t="shared" si="91"/>
        <v>0</v>
      </c>
      <c r="AI45" s="21">
        <f t="shared" si="91"/>
        <v>0</v>
      </c>
      <c r="AJ45" s="21">
        <f t="shared" si="91"/>
        <v>0</v>
      </c>
      <c r="AK45" s="21">
        <f t="shared" si="91"/>
        <v>0</v>
      </c>
      <c r="AL45" s="21">
        <f t="shared" si="91"/>
        <v>0</v>
      </c>
      <c r="AM45" s="21">
        <f t="shared" si="91"/>
        <v>0</v>
      </c>
      <c r="AN45" s="21">
        <f t="shared" si="91"/>
        <v>0</v>
      </c>
      <c r="AO45" s="21">
        <f t="shared" si="91"/>
        <v>0</v>
      </c>
    </row>
    <row r="46" spans="1:41" s="25" customFormat="1" ht="18.75" customHeight="1" x14ac:dyDescent="0.25">
      <c r="A46" s="311"/>
      <c r="B46" s="314"/>
      <c r="C46" s="6"/>
      <c r="D46" s="14"/>
      <c r="E46" s="3"/>
      <c r="F46" s="3"/>
      <c r="G46" s="3"/>
      <c r="H46" s="3"/>
      <c r="I46" s="3"/>
      <c r="J46" s="3"/>
      <c r="K46" s="3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4"/>
    </row>
    <row r="47" spans="1:41" s="25" customFormat="1" ht="18.75" customHeight="1" x14ac:dyDescent="0.25">
      <c r="A47" s="312"/>
      <c r="B47" s="315"/>
      <c r="C47" s="16"/>
      <c r="D47" s="1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s="25" customFormat="1" ht="18.75" customHeight="1" x14ac:dyDescent="0.25">
      <c r="A48" s="312"/>
      <c r="B48" s="315"/>
      <c r="C48" s="7"/>
      <c r="D48" s="17"/>
      <c r="E48" s="2"/>
      <c r="F48" s="1"/>
      <c r="G48" s="1"/>
      <c r="H48" s="1"/>
      <c r="I48" s="1"/>
      <c r="J48" s="1"/>
      <c r="K48" s="1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5"/>
    </row>
    <row r="49" spans="1:41" s="25" customFormat="1" ht="18.75" customHeight="1" thickBot="1" x14ac:dyDescent="0.3">
      <c r="A49" s="313"/>
      <c r="B49" s="316"/>
      <c r="C49" s="19"/>
      <c r="D49" s="2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</row>
    <row r="50" spans="1:41" s="25" customFormat="1" ht="18.75" customHeight="1" thickBot="1" x14ac:dyDescent="0.3">
      <c r="A50" s="317" t="s">
        <v>51</v>
      </c>
      <c r="B50" s="318"/>
      <c r="C50" s="318"/>
      <c r="D50" s="318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9"/>
    </row>
    <row r="51" spans="1:41" s="101" customFormat="1" ht="18.75" customHeight="1" x14ac:dyDescent="0.25">
      <c r="A51" s="305"/>
      <c r="B51" s="308" t="s">
        <v>122</v>
      </c>
      <c r="C51" s="97">
        <v>200</v>
      </c>
      <c r="D51" s="98" t="s">
        <v>54</v>
      </c>
      <c r="E51" s="98">
        <v>160</v>
      </c>
      <c r="F51" s="99"/>
      <c r="G51" s="99"/>
      <c r="H51" s="99"/>
      <c r="I51" s="99"/>
      <c r="J51" s="99"/>
      <c r="K51" s="99"/>
      <c r="L51" s="99"/>
      <c r="M51" s="99"/>
      <c r="N51" s="99"/>
      <c r="O51" s="99">
        <v>10</v>
      </c>
      <c r="P51" s="99">
        <v>70</v>
      </c>
      <c r="Q51" s="99">
        <v>10</v>
      </c>
      <c r="R51" s="99">
        <v>1</v>
      </c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>
        <v>4</v>
      </c>
      <c r="AM51" s="99"/>
      <c r="AN51" s="99"/>
      <c r="AO51" s="100"/>
    </row>
    <row r="52" spans="1:41" s="101" customFormat="1" ht="18.75" customHeight="1" x14ac:dyDescent="0.25">
      <c r="A52" s="306"/>
      <c r="B52" s="309"/>
      <c r="C52" s="102"/>
      <c r="D52" s="103"/>
      <c r="E52" s="104">
        <f>E51*$U$3/1000</f>
        <v>0.16</v>
      </c>
      <c r="F52" s="104">
        <f t="shared" ref="F52:AO52" si="92">F51*$U$3/1000</f>
        <v>0</v>
      </c>
      <c r="G52" s="104">
        <f t="shared" si="92"/>
        <v>0</v>
      </c>
      <c r="H52" s="104">
        <f t="shared" si="92"/>
        <v>0</v>
      </c>
      <c r="I52" s="104">
        <f t="shared" si="92"/>
        <v>0</v>
      </c>
      <c r="J52" s="104">
        <f t="shared" si="92"/>
        <v>0</v>
      </c>
      <c r="K52" s="104">
        <f t="shared" si="92"/>
        <v>0</v>
      </c>
      <c r="L52" s="104">
        <f t="shared" si="92"/>
        <v>0</v>
      </c>
      <c r="M52" s="104">
        <f t="shared" si="92"/>
        <v>0</v>
      </c>
      <c r="N52" s="104">
        <f t="shared" si="92"/>
        <v>0</v>
      </c>
      <c r="O52" s="104">
        <f t="shared" si="92"/>
        <v>0.01</v>
      </c>
      <c r="P52" s="104">
        <f t="shared" si="92"/>
        <v>7.0000000000000007E-2</v>
      </c>
      <c r="Q52" s="104">
        <f t="shared" si="92"/>
        <v>0.01</v>
      </c>
      <c r="R52" s="104">
        <f t="shared" si="92"/>
        <v>1E-3</v>
      </c>
      <c r="S52" s="104">
        <f t="shared" si="92"/>
        <v>0</v>
      </c>
      <c r="T52" s="104">
        <f t="shared" si="92"/>
        <v>0</v>
      </c>
      <c r="U52" s="104">
        <f t="shared" si="92"/>
        <v>0</v>
      </c>
      <c r="V52" s="104">
        <f t="shared" si="92"/>
        <v>0</v>
      </c>
      <c r="W52" s="104">
        <f t="shared" si="92"/>
        <v>0</v>
      </c>
      <c r="X52" s="104">
        <f t="shared" si="92"/>
        <v>0</v>
      </c>
      <c r="Y52" s="104">
        <f t="shared" si="92"/>
        <v>0</v>
      </c>
      <c r="Z52" s="104">
        <f t="shared" si="92"/>
        <v>0</v>
      </c>
      <c r="AA52" s="104">
        <f t="shared" si="92"/>
        <v>0</v>
      </c>
      <c r="AB52" s="104">
        <f t="shared" si="92"/>
        <v>0</v>
      </c>
      <c r="AC52" s="104">
        <f t="shared" si="92"/>
        <v>0</v>
      </c>
      <c r="AD52" s="104">
        <f t="shared" si="92"/>
        <v>0</v>
      </c>
      <c r="AE52" s="104">
        <f t="shared" si="92"/>
        <v>0</v>
      </c>
      <c r="AF52" s="104">
        <f t="shared" si="92"/>
        <v>0</v>
      </c>
      <c r="AG52" s="104">
        <f t="shared" si="92"/>
        <v>0</v>
      </c>
      <c r="AH52" s="104">
        <f t="shared" si="92"/>
        <v>0</v>
      </c>
      <c r="AI52" s="104">
        <f t="shared" si="92"/>
        <v>0</v>
      </c>
      <c r="AJ52" s="104">
        <f t="shared" si="92"/>
        <v>0</v>
      </c>
      <c r="AK52" s="104">
        <f t="shared" si="92"/>
        <v>0</v>
      </c>
      <c r="AL52" s="104">
        <f t="shared" si="92"/>
        <v>4.0000000000000001E-3</v>
      </c>
      <c r="AM52" s="104">
        <f t="shared" si="92"/>
        <v>0</v>
      </c>
      <c r="AN52" s="104">
        <f t="shared" si="92"/>
        <v>0</v>
      </c>
      <c r="AO52" s="104">
        <f t="shared" si="92"/>
        <v>0</v>
      </c>
    </row>
    <row r="53" spans="1:41" s="101" customFormat="1" ht="18.75" customHeight="1" x14ac:dyDescent="0.25">
      <c r="A53" s="306"/>
      <c r="B53" s="309"/>
      <c r="C53" s="105">
        <v>250</v>
      </c>
      <c r="D53" s="103" t="s">
        <v>58</v>
      </c>
      <c r="E53" s="103">
        <v>200</v>
      </c>
      <c r="F53" s="104"/>
      <c r="G53" s="104"/>
      <c r="H53" s="104"/>
      <c r="I53" s="104"/>
      <c r="J53" s="104"/>
      <c r="K53" s="104"/>
      <c r="L53" s="104"/>
      <c r="M53" s="104"/>
      <c r="N53" s="104"/>
      <c r="O53" s="104">
        <v>12</v>
      </c>
      <c r="P53" s="104">
        <v>87</v>
      </c>
      <c r="Q53" s="104">
        <v>13</v>
      </c>
      <c r="R53" s="104">
        <v>2</v>
      </c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>
        <v>5</v>
      </c>
      <c r="AM53" s="104"/>
      <c r="AN53" s="104"/>
      <c r="AO53" s="106"/>
    </row>
    <row r="54" spans="1:41" s="101" customFormat="1" ht="18.75" customHeight="1" thickBot="1" x14ac:dyDescent="0.3">
      <c r="A54" s="307"/>
      <c r="B54" s="310"/>
      <c r="C54" s="107"/>
      <c r="D54" s="108"/>
      <c r="E54" s="104">
        <f>E53*$U$4/1000</f>
        <v>0.2</v>
      </c>
      <c r="F54" s="104">
        <f t="shared" ref="F54:AO54" si="93">F53*$U$4/1000</f>
        <v>0</v>
      </c>
      <c r="G54" s="104">
        <f t="shared" si="93"/>
        <v>0</v>
      </c>
      <c r="H54" s="104">
        <f t="shared" si="93"/>
        <v>0</v>
      </c>
      <c r="I54" s="104">
        <f t="shared" si="93"/>
        <v>0</v>
      </c>
      <c r="J54" s="104">
        <f t="shared" si="93"/>
        <v>0</v>
      </c>
      <c r="K54" s="104">
        <f t="shared" si="93"/>
        <v>0</v>
      </c>
      <c r="L54" s="104">
        <f t="shared" si="93"/>
        <v>0</v>
      </c>
      <c r="M54" s="104">
        <f t="shared" si="93"/>
        <v>0</v>
      </c>
      <c r="N54" s="104">
        <f t="shared" si="93"/>
        <v>0</v>
      </c>
      <c r="O54" s="104">
        <f t="shared" si="93"/>
        <v>1.2E-2</v>
      </c>
      <c r="P54" s="104">
        <f t="shared" si="93"/>
        <v>8.6999999999999994E-2</v>
      </c>
      <c r="Q54" s="104">
        <f t="shared" si="93"/>
        <v>1.2999999999999999E-2</v>
      </c>
      <c r="R54" s="104">
        <f t="shared" si="93"/>
        <v>2E-3</v>
      </c>
      <c r="S54" s="104">
        <f t="shared" si="93"/>
        <v>0</v>
      </c>
      <c r="T54" s="104">
        <f t="shared" si="93"/>
        <v>0</v>
      </c>
      <c r="U54" s="104">
        <f t="shared" si="93"/>
        <v>0</v>
      </c>
      <c r="V54" s="104">
        <f t="shared" si="93"/>
        <v>0</v>
      </c>
      <c r="W54" s="104">
        <f t="shared" si="93"/>
        <v>0</v>
      </c>
      <c r="X54" s="104">
        <f t="shared" si="93"/>
        <v>0</v>
      </c>
      <c r="Y54" s="104">
        <f t="shared" si="93"/>
        <v>0</v>
      </c>
      <c r="Z54" s="104">
        <f t="shared" si="93"/>
        <v>0</v>
      </c>
      <c r="AA54" s="104">
        <f t="shared" si="93"/>
        <v>0</v>
      </c>
      <c r="AB54" s="104">
        <f t="shared" si="93"/>
        <v>0</v>
      </c>
      <c r="AC54" s="104">
        <f t="shared" si="93"/>
        <v>0</v>
      </c>
      <c r="AD54" s="104">
        <f t="shared" si="93"/>
        <v>0</v>
      </c>
      <c r="AE54" s="104">
        <f t="shared" si="93"/>
        <v>0</v>
      </c>
      <c r="AF54" s="104">
        <f t="shared" si="93"/>
        <v>0</v>
      </c>
      <c r="AG54" s="104">
        <f t="shared" si="93"/>
        <v>0</v>
      </c>
      <c r="AH54" s="104">
        <f t="shared" si="93"/>
        <v>0</v>
      </c>
      <c r="AI54" s="104">
        <f t="shared" si="93"/>
        <v>0</v>
      </c>
      <c r="AJ54" s="104">
        <f t="shared" si="93"/>
        <v>0</v>
      </c>
      <c r="AK54" s="104">
        <f t="shared" si="93"/>
        <v>0</v>
      </c>
      <c r="AL54" s="104">
        <f t="shared" si="93"/>
        <v>5.0000000000000001E-3</v>
      </c>
      <c r="AM54" s="104">
        <f t="shared" si="93"/>
        <v>0</v>
      </c>
      <c r="AN54" s="104">
        <f t="shared" si="93"/>
        <v>0</v>
      </c>
      <c r="AO54" s="104">
        <f t="shared" si="93"/>
        <v>0</v>
      </c>
    </row>
    <row r="55" spans="1:41" s="101" customFormat="1" ht="18.75" customHeight="1" x14ac:dyDescent="0.25">
      <c r="A55" s="305"/>
      <c r="B55" s="308" t="s">
        <v>123</v>
      </c>
      <c r="C55" s="97" t="s">
        <v>127</v>
      </c>
      <c r="D55" s="98" t="s">
        <v>54</v>
      </c>
      <c r="E55" s="98">
        <v>59</v>
      </c>
      <c r="F55" s="99"/>
      <c r="G55" s="99"/>
      <c r="H55" s="99">
        <v>3</v>
      </c>
      <c r="I55" s="99"/>
      <c r="J55" s="99"/>
      <c r="K55" s="99"/>
      <c r="L55" s="99"/>
      <c r="M55" s="99">
        <v>82</v>
      </c>
      <c r="N55" s="99"/>
      <c r="O55" s="99">
        <v>66</v>
      </c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>
        <v>14</v>
      </c>
      <c r="AD55" s="99"/>
      <c r="AE55" s="99"/>
      <c r="AF55" s="99"/>
      <c r="AG55" s="99"/>
      <c r="AH55" s="99"/>
      <c r="AI55" s="99">
        <v>10</v>
      </c>
      <c r="AJ55" s="99"/>
      <c r="AK55" s="99">
        <v>3</v>
      </c>
      <c r="AL55" s="99">
        <v>22</v>
      </c>
      <c r="AM55" s="112">
        <v>0.25</v>
      </c>
      <c r="AN55" s="99"/>
      <c r="AO55" s="100"/>
    </row>
    <row r="56" spans="1:41" s="101" customFormat="1" ht="18.75" customHeight="1" x14ac:dyDescent="0.25">
      <c r="A56" s="306"/>
      <c r="B56" s="309"/>
      <c r="C56" s="102"/>
      <c r="D56" s="103"/>
      <c r="E56" s="104">
        <f>E55*$U$3/1000</f>
        <v>5.8999999999999997E-2</v>
      </c>
      <c r="F56" s="104">
        <f t="shared" ref="F56:AO56" si="94">F55*$U$3/1000</f>
        <v>0</v>
      </c>
      <c r="G56" s="104">
        <f t="shared" si="94"/>
        <v>0</v>
      </c>
      <c r="H56" s="104">
        <f t="shared" si="94"/>
        <v>3.0000000000000001E-3</v>
      </c>
      <c r="I56" s="104">
        <f t="shared" si="94"/>
        <v>0</v>
      </c>
      <c r="J56" s="104">
        <f t="shared" si="94"/>
        <v>0</v>
      </c>
      <c r="K56" s="104">
        <f t="shared" si="94"/>
        <v>0</v>
      </c>
      <c r="L56" s="104">
        <f t="shared" si="94"/>
        <v>0</v>
      </c>
      <c r="M56" s="104">
        <f t="shared" si="94"/>
        <v>8.2000000000000003E-2</v>
      </c>
      <c r="N56" s="104">
        <f t="shared" si="94"/>
        <v>0</v>
      </c>
      <c r="O56" s="104">
        <f t="shared" si="94"/>
        <v>6.6000000000000003E-2</v>
      </c>
      <c r="P56" s="104">
        <f t="shared" si="94"/>
        <v>0</v>
      </c>
      <c r="Q56" s="104">
        <f t="shared" si="94"/>
        <v>0</v>
      </c>
      <c r="R56" s="104">
        <f t="shared" si="94"/>
        <v>0</v>
      </c>
      <c r="S56" s="104">
        <f t="shared" si="94"/>
        <v>0</v>
      </c>
      <c r="T56" s="104">
        <f t="shared" si="94"/>
        <v>0</v>
      </c>
      <c r="U56" s="104">
        <f t="shared" si="94"/>
        <v>0</v>
      </c>
      <c r="V56" s="104">
        <f t="shared" si="94"/>
        <v>0</v>
      </c>
      <c r="W56" s="104">
        <f t="shared" si="94"/>
        <v>0</v>
      </c>
      <c r="X56" s="104">
        <f t="shared" si="94"/>
        <v>0</v>
      </c>
      <c r="Y56" s="104">
        <f t="shared" si="94"/>
        <v>0</v>
      </c>
      <c r="Z56" s="104">
        <f t="shared" si="94"/>
        <v>0</v>
      </c>
      <c r="AA56" s="104">
        <f t="shared" si="94"/>
        <v>0</v>
      </c>
      <c r="AB56" s="104">
        <f t="shared" si="94"/>
        <v>0</v>
      </c>
      <c r="AC56" s="104">
        <f t="shared" si="94"/>
        <v>1.4E-2</v>
      </c>
      <c r="AD56" s="104">
        <f t="shared" si="94"/>
        <v>0</v>
      </c>
      <c r="AE56" s="104">
        <f t="shared" si="94"/>
        <v>0</v>
      </c>
      <c r="AF56" s="104">
        <f t="shared" si="94"/>
        <v>0</v>
      </c>
      <c r="AG56" s="104">
        <f t="shared" si="94"/>
        <v>0</v>
      </c>
      <c r="AH56" s="104">
        <f t="shared" si="94"/>
        <v>0</v>
      </c>
      <c r="AI56" s="104">
        <f t="shared" si="94"/>
        <v>0.01</v>
      </c>
      <c r="AJ56" s="104">
        <f t="shared" si="94"/>
        <v>0</v>
      </c>
      <c r="AK56" s="104">
        <f t="shared" si="94"/>
        <v>3.0000000000000001E-3</v>
      </c>
      <c r="AL56" s="104">
        <f t="shared" si="94"/>
        <v>2.1999999999999999E-2</v>
      </c>
      <c r="AM56" s="104">
        <f t="shared" si="94"/>
        <v>2.5000000000000001E-4</v>
      </c>
      <c r="AN56" s="104">
        <f t="shared" si="94"/>
        <v>0</v>
      </c>
      <c r="AO56" s="104">
        <f t="shared" si="94"/>
        <v>0</v>
      </c>
    </row>
    <row r="57" spans="1:41" s="101" customFormat="1" ht="18.75" customHeight="1" x14ac:dyDescent="0.25">
      <c r="A57" s="306"/>
      <c r="B57" s="309"/>
      <c r="C57" s="105" t="s">
        <v>128</v>
      </c>
      <c r="D57" s="103" t="s">
        <v>58</v>
      </c>
      <c r="E57" s="103">
        <v>70</v>
      </c>
      <c r="F57" s="104"/>
      <c r="G57" s="104"/>
      <c r="H57" s="104">
        <v>4</v>
      </c>
      <c r="I57" s="104"/>
      <c r="J57" s="104"/>
      <c r="K57" s="104"/>
      <c r="L57" s="104"/>
      <c r="M57" s="104">
        <v>108</v>
      </c>
      <c r="N57" s="104"/>
      <c r="O57" s="104">
        <v>87</v>
      </c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>
        <v>18</v>
      </c>
      <c r="AD57" s="104"/>
      <c r="AE57" s="104"/>
      <c r="AF57" s="104"/>
      <c r="AG57" s="104"/>
      <c r="AH57" s="104"/>
      <c r="AI57" s="104">
        <v>11</v>
      </c>
      <c r="AJ57" s="104"/>
      <c r="AK57" s="104">
        <v>3</v>
      </c>
      <c r="AL57" s="104">
        <v>29</v>
      </c>
      <c r="AM57" s="113">
        <v>0.25</v>
      </c>
      <c r="AN57" s="104"/>
      <c r="AO57" s="106"/>
    </row>
    <row r="58" spans="1:41" s="101" customFormat="1" ht="18.75" customHeight="1" thickBot="1" x14ac:dyDescent="0.3">
      <c r="A58" s="307"/>
      <c r="B58" s="310"/>
      <c r="C58" s="107"/>
      <c r="D58" s="108"/>
      <c r="E58" s="104">
        <f>E57*$U$4/1000</f>
        <v>7.0000000000000007E-2</v>
      </c>
      <c r="F58" s="104">
        <f t="shared" ref="F58:AO58" si="95">F57*$U$4/1000</f>
        <v>0</v>
      </c>
      <c r="G58" s="104">
        <f t="shared" si="95"/>
        <v>0</v>
      </c>
      <c r="H58" s="104">
        <f t="shared" si="95"/>
        <v>4.0000000000000001E-3</v>
      </c>
      <c r="I58" s="104">
        <f t="shared" si="95"/>
        <v>0</v>
      </c>
      <c r="J58" s="104">
        <f t="shared" si="95"/>
        <v>0</v>
      </c>
      <c r="K58" s="104">
        <f t="shared" si="95"/>
        <v>0</v>
      </c>
      <c r="L58" s="104">
        <f t="shared" si="95"/>
        <v>0</v>
      </c>
      <c r="M58" s="104">
        <f t="shared" si="95"/>
        <v>0.108</v>
      </c>
      <c r="N58" s="104">
        <f t="shared" si="95"/>
        <v>0</v>
      </c>
      <c r="O58" s="104">
        <f t="shared" si="95"/>
        <v>8.6999999999999994E-2</v>
      </c>
      <c r="P58" s="104">
        <f t="shared" si="95"/>
        <v>0</v>
      </c>
      <c r="Q58" s="104">
        <f t="shared" si="95"/>
        <v>0</v>
      </c>
      <c r="R58" s="104">
        <f t="shared" si="95"/>
        <v>0</v>
      </c>
      <c r="S58" s="104">
        <f t="shared" si="95"/>
        <v>0</v>
      </c>
      <c r="T58" s="104">
        <f t="shared" si="95"/>
        <v>0</v>
      </c>
      <c r="U58" s="104">
        <f t="shared" si="95"/>
        <v>0</v>
      </c>
      <c r="V58" s="104">
        <f t="shared" si="95"/>
        <v>0</v>
      </c>
      <c r="W58" s="104">
        <f t="shared" si="95"/>
        <v>0</v>
      </c>
      <c r="X58" s="104">
        <f t="shared" si="95"/>
        <v>0</v>
      </c>
      <c r="Y58" s="104">
        <f t="shared" si="95"/>
        <v>0</v>
      </c>
      <c r="Z58" s="104">
        <f t="shared" si="95"/>
        <v>0</v>
      </c>
      <c r="AA58" s="104">
        <f t="shared" si="95"/>
        <v>0</v>
      </c>
      <c r="AB58" s="104">
        <f t="shared" si="95"/>
        <v>0</v>
      </c>
      <c r="AC58" s="104">
        <f t="shared" si="95"/>
        <v>1.7999999999999999E-2</v>
      </c>
      <c r="AD58" s="104">
        <f t="shared" si="95"/>
        <v>0</v>
      </c>
      <c r="AE58" s="104">
        <f t="shared" si="95"/>
        <v>0</v>
      </c>
      <c r="AF58" s="104">
        <f t="shared" si="95"/>
        <v>0</v>
      </c>
      <c r="AG58" s="104">
        <f t="shared" si="95"/>
        <v>0</v>
      </c>
      <c r="AH58" s="104">
        <f t="shared" si="95"/>
        <v>0</v>
      </c>
      <c r="AI58" s="104">
        <f t="shared" si="95"/>
        <v>1.0999999999999999E-2</v>
      </c>
      <c r="AJ58" s="104">
        <f t="shared" si="95"/>
        <v>0</v>
      </c>
      <c r="AK58" s="104">
        <f t="shared" si="95"/>
        <v>3.0000000000000001E-3</v>
      </c>
      <c r="AL58" s="104">
        <f t="shared" si="95"/>
        <v>2.9000000000000001E-2</v>
      </c>
      <c r="AM58" s="104">
        <f t="shared" si="95"/>
        <v>2.5000000000000001E-4</v>
      </c>
      <c r="AN58" s="104">
        <f t="shared" si="95"/>
        <v>0</v>
      </c>
      <c r="AO58" s="104">
        <f t="shared" si="95"/>
        <v>0</v>
      </c>
    </row>
    <row r="59" spans="1:41" s="101" customFormat="1" ht="18.75" customHeight="1" x14ac:dyDescent="0.25">
      <c r="A59" s="305"/>
      <c r="B59" s="308" t="s">
        <v>124</v>
      </c>
      <c r="C59" s="97">
        <v>150</v>
      </c>
      <c r="D59" s="98" t="s">
        <v>54</v>
      </c>
      <c r="E59" s="98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>
        <v>71</v>
      </c>
      <c r="AC59" s="99"/>
      <c r="AD59" s="99"/>
      <c r="AE59" s="99"/>
      <c r="AF59" s="99"/>
      <c r="AG59" s="99"/>
      <c r="AH59" s="99"/>
      <c r="AI59" s="99"/>
      <c r="AJ59" s="99"/>
      <c r="AK59" s="99">
        <v>10</v>
      </c>
      <c r="AL59" s="99"/>
      <c r="AM59" s="99"/>
      <c r="AN59" s="99"/>
      <c r="AO59" s="100"/>
    </row>
    <row r="60" spans="1:41" s="101" customFormat="1" ht="18.75" customHeight="1" x14ac:dyDescent="0.25">
      <c r="A60" s="306"/>
      <c r="B60" s="309"/>
      <c r="C60" s="102"/>
      <c r="D60" s="103"/>
      <c r="E60" s="104">
        <f>E59*$U$3/1000</f>
        <v>0</v>
      </c>
      <c r="F60" s="104">
        <f t="shared" ref="F60:AO60" si="96">F59*$U$3/1000</f>
        <v>0</v>
      </c>
      <c r="G60" s="104">
        <f t="shared" si="96"/>
        <v>0</v>
      </c>
      <c r="H60" s="104">
        <f t="shared" si="96"/>
        <v>0</v>
      </c>
      <c r="I60" s="104">
        <f t="shared" si="96"/>
        <v>0</v>
      </c>
      <c r="J60" s="104">
        <f t="shared" si="96"/>
        <v>0</v>
      </c>
      <c r="K60" s="104">
        <f t="shared" si="96"/>
        <v>0</v>
      </c>
      <c r="L60" s="104">
        <f t="shared" si="96"/>
        <v>0</v>
      </c>
      <c r="M60" s="104">
        <f t="shared" si="96"/>
        <v>0</v>
      </c>
      <c r="N60" s="104">
        <f t="shared" si="96"/>
        <v>0</v>
      </c>
      <c r="O60" s="104">
        <f t="shared" si="96"/>
        <v>0</v>
      </c>
      <c r="P60" s="104">
        <f t="shared" si="96"/>
        <v>0</v>
      </c>
      <c r="Q60" s="104">
        <f t="shared" si="96"/>
        <v>0</v>
      </c>
      <c r="R60" s="104">
        <f t="shared" si="96"/>
        <v>0</v>
      </c>
      <c r="S60" s="104">
        <f t="shared" si="96"/>
        <v>0</v>
      </c>
      <c r="T60" s="104">
        <f t="shared" si="96"/>
        <v>0</v>
      </c>
      <c r="U60" s="104">
        <f t="shared" si="96"/>
        <v>0</v>
      </c>
      <c r="V60" s="104">
        <f t="shared" si="96"/>
        <v>0</v>
      </c>
      <c r="W60" s="104">
        <f t="shared" si="96"/>
        <v>0</v>
      </c>
      <c r="X60" s="104">
        <f t="shared" si="96"/>
        <v>0</v>
      </c>
      <c r="Y60" s="104">
        <f t="shared" si="96"/>
        <v>0</v>
      </c>
      <c r="Z60" s="104">
        <f t="shared" si="96"/>
        <v>0</v>
      </c>
      <c r="AA60" s="104">
        <f t="shared" si="96"/>
        <v>0</v>
      </c>
      <c r="AB60" s="104">
        <f t="shared" si="96"/>
        <v>7.0999999999999994E-2</v>
      </c>
      <c r="AC60" s="104">
        <f t="shared" si="96"/>
        <v>0</v>
      </c>
      <c r="AD60" s="104">
        <f t="shared" si="96"/>
        <v>0</v>
      </c>
      <c r="AE60" s="104">
        <f t="shared" si="96"/>
        <v>0</v>
      </c>
      <c r="AF60" s="104">
        <f t="shared" si="96"/>
        <v>0</v>
      </c>
      <c r="AG60" s="104">
        <f t="shared" si="96"/>
        <v>0</v>
      </c>
      <c r="AH60" s="104">
        <f t="shared" si="96"/>
        <v>0</v>
      </c>
      <c r="AI60" s="104">
        <f t="shared" si="96"/>
        <v>0</v>
      </c>
      <c r="AJ60" s="104">
        <f t="shared" si="96"/>
        <v>0</v>
      </c>
      <c r="AK60" s="104">
        <f t="shared" si="96"/>
        <v>0.01</v>
      </c>
      <c r="AL60" s="104">
        <f t="shared" si="96"/>
        <v>0</v>
      </c>
      <c r="AM60" s="104">
        <f t="shared" si="96"/>
        <v>0</v>
      </c>
      <c r="AN60" s="104">
        <f t="shared" si="96"/>
        <v>0</v>
      </c>
      <c r="AO60" s="104">
        <f t="shared" si="96"/>
        <v>0</v>
      </c>
    </row>
    <row r="61" spans="1:41" s="101" customFormat="1" ht="18.75" customHeight="1" x14ac:dyDescent="0.25">
      <c r="A61" s="306"/>
      <c r="B61" s="309"/>
      <c r="C61" s="105">
        <v>180</v>
      </c>
      <c r="D61" s="103" t="s">
        <v>58</v>
      </c>
      <c r="E61" s="103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>
        <v>85</v>
      </c>
      <c r="AC61" s="104"/>
      <c r="AD61" s="104"/>
      <c r="AE61" s="104"/>
      <c r="AF61" s="104"/>
      <c r="AG61" s="104"/>
      <c r="AH61" s="104"/>
      <c r="AI61" s="104"/>
      <c r="AJ61" s="104"/>
      <c r="AK61" s="104">
        <v>10</v>
      </c>
      <c r="AL61" s="104"/>
      <c r="AM61" s="104"/>
      <c r="AN61" s="104"/>
      <c r="AO61" s="106"/>
    </row>
    <row r="62" spans="1:41" s="101" customFormat="1" ht="18.75" customHeight="1" thickBot="1" x14ac:dyDescent="0.3">
      <c r="A62" s="307"/>
      <c r="B62" s="310"/>
      <c r="C62" s="107"/>
      <c r="D62" s="108"/>
      <c r="E62" s="104">
        <f>E61*$U$4/1000</f>
        <v>0</v>
      </c>
      <c r="F62" s="104">
        <f t="shared" ref="F62:AO62" si="97">F61*$U$4/1000</f>
        <v>0</v>
      </c>
      <c r="G62" s="104">
        <f t="shared" si="97"/>
        <v>0</v>
      </c>
      <c r="H62" s="104">
        <f t="shared" si="97"/>
        <v>0</v>
      </c>
      <c r="I62" s="104">
        <f t="shared" si="97"/>
        <v>0</v>
      </c>
      <c r="J62" s="104">
        <f t="shared" si="97"/>
        <v>0</v>
      </c>
      <c r="K62" s="104">
        <f t="shared" si="97"/>
        <v>0</v>
      </c>
      <c r="L62" s="104">
        <f t="shared" si="97"/>
        <v>0</v>
      </c>
      <c r="M62" s="104">
        <f t="shared" si="97"/>
        <v>0</v>
      </c>
      <c r="N62" s="104">
        <f t="shared" si="97"/>
        <v>0</v>
      </c>
      <c r="O62" s="104">
        <f t="shared" si="97"/>
        <v>0</v>
      </c>
      <c r="P62" s="104">
        <f t="shared" si="97"/>
        <v>0</v>
      </c>
      <c r="Q62" s="104">
        <f t="shared" si="97"/>
        <v>0</v>
      </c>
      <c r="R62" s="104">
        <f t="shared" si="97"/>
        <v>0</v>
      </c>
      <c r="S62" s="104">
        <f t="shared" si="97"/>
        <v>0</v>
      </c>
      <c r="T62" s="104">
        <f t="shared" si="97"/>
        <v>0</v>
      </c>
      <c r="U62" s="104">
        <f t="shared" si="97"/>
        <v>0</v>
      </c>
      <c r="V62" s="104">
        <f t="shared" si="97"/>
        <v>0</v>
      </c>
      <c r="W62" s="104">
        <f t="shared" si="97"/>
        <v>0</v>
      </c>
      <c r="X62" s="104">
        <f t="shared" si="97"/>
        <v>0</v>
      </c>
      <c r="Y62" s="104">
        <f t="shared" si="97"/>
        <v>0</v>
      </c>
      <c r="Z62" s="104">
        <f t="shared" si="97"/>
        <v>0</v>
      </c>
      <c r="AA62" s="104">
        <f t="shared" si="97"/>
        <v>0</v>
      </c>
      <c r="AB62" s="104">
        <f t="shared" si="97"/>
        <v>8.5000000000000006E-2</v>
      </c>
      <c r="AC62" s="104">
        <f t="shared" si="97"/>
        <v>0</v>
      </c>
      <c r="AD62" s="104">
        <f t="shared" si="97"/>
        <v>0</v>
      </c>
      <c r="AE62" s="104">
        <f t="shared" si="97"/>
        <v>0</v>
      </c>
      <c r="AF62" s="104">
        <f t="shared" si="97"/>
        <v>0</v>
      </c>
      <c r="AG62" s="104">
        <f t="shared" si="97"/>
        <v>0</v>
      </c>
      <c r="AH62" s="104">
        <f t="shared" si="97"/>
        <v>0</v>
      </c>
      <c r="AI62" s="104">
        <f t="shared" si="97"/>
        <v>0</v>
      </c>
      <c r="AJ62" s="104">
        <f t="shared" si="97"/>
        <v>0</v>
      </c>
      <c r="AK62" s="104">
        <f t="shared" si="97"/>
        <v>0.01</v>
      </c>
      <c r="AL62" s="104">
        <f t="shared" si="97"/>
        <v>0</v>
      </c>
      <c r="AM62" s="104">
        <f t="shared" si="97"/>
        <v>0</v>
      </c>
      <c r="AN62" s="104">
        <f t="shared" si="97"/>
        <v>0</v>
      </c>
      <c r="AO62" s="104">
        <f t="shared" si="97"/>
        <v>0</v>
      </c>
    </row>
    <row r="63" spans="1:41" s="25" customFormat="1" ht="18.75" customHeight="1" x14ac:dyDescent="0.25">
      <c r="A63" s="311"/>
      <c r="B63" s="314" t="s">
        <v>125</v>
      </c>
      <c r="C63" s="6">
        <v>30</v>
      </c>
      <c r="D63" s="14" t="s">
        <v>54</v>
      </c>
      <c r="E63" s="14"/>
      <c r="F63" s="3"/>
      <c r="G63" s="3"/>
      <c r="H63" s="3"/>
      <c r="I63" s="3"/>
      <c r="J63" s="3"/>
      <c r="K63" s="3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>
        <v>30</v>
      </c>
      <c r="AI63" s="3"/>
      <c r="AJ63" s="3"/>
      <c r="AK63" s="3"/>
      <c r="AL63" s="3"/>
      <c r="AM63" s="3"/>
      <c r="AN63" s="3"/>
      <c r="AO63" s="4"/>
    </row>
    <row r="64" spans="1:41" s="25" customFormat="1" ht="18.75" customHeight="1" x14ac:dyDescent="0.25">
      <c r="A64" s="312"/>
      <c r="B64" s="315"/>
      <c r="C64" s="16"/>
      <c r="D64" s="17"/>
      <c r="E64" s="1">
        <f>E63*$U$3/1000</f>
        <v>0</v>
      </c>
      <c r="F64" s="1">
        <f t="shared" ref="F64:AO64" si="98">F63*$U$3/1000</f>
        <v>0</v>
      </c>
      <c r="G64" s="1">
        <f t="shared" si="98"/>
        <v>0</v>
      </c>
      <c r="H64" s="1">
        <f t="shared" si="98"/>
        <v>0</v>
      </c>
      <c r="I64" s="1">
        <f t="shared" si="98"/>
        <v>0</v>
      </c>
      <c r="J64" s="1">
        <f t="shared" si="98"/>
        <v>0</v>
      </c>
      <c r="K64" s="1">
        <f t="shared" si="98"/>
        <v>0</v>
      </c>
      <c r="L64" s="1">
        <f t="shared" si="98"/>
        <v>0</v>
      </c>
      <c r="M64" s="1">
        <f t="shared" si="98"/>
        <v>0</v>
      </c>
      <c r="N64" s="1">
        <f t="shared" si="98"/>
        <v>0</v>
      </c>
      <c r="O64" s="1">
        <f t="shared" si="98"/>
        <v>0</v>
      </c>
      <c r="P64" s="1">
        <f t="shared" si="98"/>
        <v>0</v>
      </c>
      <c r="Q64" s="1">
        <f t="shared" si="98"/>
        <v>0</v>
      </c>
      <c r="R64" s="1">
        <f t="shared" si="98"/>
        <v>0</v>
      </c>
      <c r="S64" s="1">
        <f t="shared" si="98"/>
        <v>0</v>
      </c>
      <c r="T64" s="1">
        <f t="shared" si="98"/>
        <v>0</v>
      </c>
      <c r="U64" s="1">
        <f t="shared" si="98"/>
        <v>0</v>
      </c>
      <c r="V64" s="1">
        <f t="shared" si="98"/>
        <v>0</v>
      </c>
      <c r="W64" s="1">
        <f t="shared" si="98"/>
        <v>0</v>
      </c>
      <c r="X64" s="1">
        <f t="shared" si="98"/>
        <v>0</v>
      </c>
      <c r="Y64" s="1">
        <f t="shared" si="98"/>
        <v>0</v>
      </c>
      <c r="Z64" s="1">
        <f t="shared" si="98"/>
        <v>0</v>
      </c>
      <c r="AA64" s="1">
        <f t="shared" si="98"/>
        <v>0</v>
      </c>
      <c r="AB64" s="1">
        <f t="shared" si="98"/>
        <v>0</v>
      </c>
      <c r="AC64" s="1">
        <f t="shared" si="98"/>
        <v>0</v>
      </c>
      <c r="AD64" s="1">
        <f t="shared" si="98"/>
        <v>0</v>
      </c>
      <c r="AE64" s="1">
        <f t="shared" si="98"/>
        <v>0</v>
      </c>
      <c r="AF64" s="1">
        <f t="shared" si="98"/>
        <v>0</v>
      </c>
      <c r="AG64" s="1">
        <f t="shared" si="98"/>
        <v>0</v>
      </c>
      <c r="AH64" s="1">
        <f t="shared" si="98"/>
        <v>0.03</v>
      </c>
      <c r="AI64" s="1">
        <f t="shared" si="98"/>
        <v>0</v>
      </c>
      <c r="AJ64" s="1">
        <f t="shared" si="98"/>
        <v>0</v>
      </c>
      <c r="AK64" s="1">
        <f t="shared" si="98"/>
        <v>0</v>
      </c>
      <c r="AL64" s="1">
        <f t="shared" si="98"/>
        <v>0</v>
      </c>
      <c r="AM64" s="1">
        <f t="shared" si="98"/>
        <v>0</v>
      </c>
      <c r="AN64" s="1">
        <f t="shared" si="98"/>
        <v>0</v>
      </c>
      <c r="AO64" s="1">
        <f t="shared" si="98"/>
        <v>0</v>
      </c>
    </row>
    <row r="65" spans="1:41" s="25" customFormat="1" ht="18.75" customHeight="1" x14ac:dyDescent="0.25">
      <c r="A65" s="312"/>
      <c r="B65" s="315"/>
      <c r="C65" s="7">
        <v>30</v>
      </c>
      <c r="D65" s="17" t="s">
        <v>58</v>
      </c>
      <c r="E65" s="17"/>
      <c r="F65" s="1"/>
      <c r="G65" s="1"/>
      <c r="H65" s="1"/>
      <c r="I65" s="1"/>
      <c r="J65" s="1"/>
      <c r="K65" s="1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>
        <v>30</v>
      </c>
      <c r="AI65" s="1"/>
      <c r="AJ65" s="1"/>
      <c r="AK65" s="1"/>
      <c r="AL65" s="1"/>
      <c r="AM65" s="1"/>
      <c r="AN65" s="1"/>
      <c r="AO65" s="5"/>
    </row>
    <row r="66" spans="1:41" s="25" customFormat="1" ht="18.75" customHeight="1" thickBot="1" x14ac:dyDescent="0.3">
      <c r="A66" s="313"/>
      <c r="B66" s="316"/>
      <c r="C66" s="19"/>
      <c r="D66" s="20"/>
      <c r="E66" s="1">
        <f>E65*$U$4/1000</f>
        <v>0</v>
      </c>
      <c r="F66" s="1">
        <f t="shared" ref="F66:AO66" si="99">F65*$U$4/1000</f>
        <v>0</v>
      </c>
      <c r="G66" s="1">
        <f t="shared" si="99"/>
        <v>0</v>
      </c>
      <c r="H66" s="1">
        <f t="shared" si="99"/>
        <v>0</v>
      </c>
      <c r="I66" s="1">
        <f t="shared" si="99"/>
        <v>0</v>
      </c>
      <c r="J66" s="1">
        <f t="shared" si="99"/>
        <v>0</v>
      </c>
      <c r="K66" s="1">
        <f t="shared" si="99"/>
        <v>0</v>
      </c>
      <c r="L66" s="1">
        <f t="shared" si="99"/>
        <v>0</v>
      </c>
      <c r="M66" s="1">
        <f t="shared" si="99"/>
        <v>0</v>
      </c>
      <c r="N66" s="1">
        <f t="shared" si="99"/>
        <v>0</v>
      </c>
      <c r="O66" s="1">
        <f t="shared" si="99"/>
        <v>0</v>
      </c>
      <c r="P66" s="1">
        <f t="shared" si="99"/>
        <v>0</v>
      </c>
      <c r="Q66" s="1">
        <f t="shared" si="99"/>
        <v>0</v>
      </c>
      <c r="R66" s="1">
        <f t="shared" si="99"/>
        <v>0</v>
      </c>
      <c r="S66" s="1">
        <f t="shared" si="99"/>
        <v>0</v>
      </c>
      <c r="T66" s="1">
        <f t="shared" si="99"/>
        <v>0</v>
      </c>
      <c r="U66" s="1">
        <f t="shared" si="99"/>
        <v>0</v>
      </c>
      <c r="V66" s="1">
        <f t="shared" si="99"/>
        <v>0</v>
      </c>
      <c r="W66" s="1">
        <f t="shared" si="99"/>
        <v>0</v>
      </c>
      <c r="X66" s="1">
        <f t="shared" si="99"/>
        <v>0</v>
      </c>
      <c r="Y66" s="1">
        <f t="shared" si="99"/>
        <v>0</v>
      </c>
      <c r="Z66" s="1">
        <f t="shared" si="99"/>
        <v>0</v>
      </c>
      <c r="AA66" s="1">
        <f t="shared" si="99"/>
        <v>0</v>
      </c>
      <c r="AB66" s="1">
        <f t="shared" si="99"/>
        <v>0</v>
      </c>
      <c r="AC66" s="1">
        <f t="shared" si="99"/>
        <v>0</v>
      </c>
      <c r="AD66" s="1">
        <f t="shared" si="99"/>
        <v>0</v>
      </c>
      <c r="AE66" s="1">
        <f t="shared" si="99"/>
        <v>0</v>
      </c>
      <c r="AF66" s="1">
        <f t="shared" si="99"/>
        <v>0</v>
      </c>
      <c r="AG66" s="1">
        <f t="shared" si="99"/>
        <v>0</v>
      </c>
      <c r="AH66" s="1">
        <f t="shared" si="99"/>
        <v>0.03</v>
      </c>
      <c r="AI66" s="1">
        <f t="shared" si="99"/>
        <v>0</v>
      </c>
      <c r="AJ66" s="1">
        <f t="shared" si="99"/>
        <v>0</v>
      </c>
      <c r="AK66" s="1">
        <f t="shared" si="99"/>
        <v>0</v>
      </c>
      <c r="AL66" s="1">
        <f t="shared" si="99"/>
        <v>0</v>
      </c>
      <c r="AM66" s="1">
        <f t="shared" si="99"/>
        <v>0</v>
      </c>
      <c r="AN66" s="1">
        <f t="shared" si="99"/>
        <v>0</v>
      </c>
      <c r="AO66" s="1">
        <f t="shared" si="99"/>
        <v>0</v>
      </c>
    </row>
    <row r="67" spans="1:41" s="25" customFormat="1" ht="18.75" customHeight="1" x14ac:dyDescent="0.25">
      <c r="A67" s="311"/>
      <c r="B67" s="314" t="s">
        <v>69</v>
      </c>
      <c r="C67" s="6">
        <v>100</v>
      </c>
      <c r="D67" s="14" t="s">
        <v>54</v>
      </c>
      <c r="E67" s="14"/>
      <c r="F67" s="3">
        <v>50</v>
      </c>
      <c r="G67" s="3">
        <v>50</v>
      </c>
      <c r="H67" s="3"/>
      <c r="I67" s="3"/>
      <c r="J67" s="3"/>
      <c r="K67" s="3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4"/>
    </row>
    <row r="68" spans="1:41" s="25" customFormat="1" ht="18.75" customHeight="1" x14ac:dyDescent="0.25">
      <c r="A68" s="312"/>
      <c r="B68" s="315"/>
      <c r="C68" s="16"/>
      <c r="D68" s="17"/>
      <c r="E68" s="1">
        <f>E67*$U$3/1000</f>
        <v>0</v>
      </c>
      <c r="F68" s="1">
        <f t="shared" ref="F68:AO68" si="100">F67*$U$3/1000</f>
        <v>0.05</v>
      </c>
      <c r="G68" s="1">
        <f t="shared" si="100"/>
        <v>0.05</v>
      </c>
      <c r="H68" s="1">
        <f t="shared" si="100"/>
        <v>0</v>
      </c>
      <c r="I68" s="1">
        <f t="shared" si="100"/>
        <v>0</v>
      </c>
      <c r="J68" s="1">
        <f t="shared" si="100"/>
        <v>0</v>
      </c>
      <c r="K68" s="1">
        <f t="shared" si="100"/>
        <v>0</v>
      </c>
      <c r="L68" s="1">
        <f t="shared" si="100"/>
        <v>0</v>
      </c>
      <c r="M68" s="1">
        <f t="shared" si="100"/>
        <v>0</v>
      </c>
      <c r="N68" s="1">
        <f t="shared" si="100"/>
        <v>0</v>
      </c>
      <c r="O68" s="1">
        <f t="shared" si="100"/>
        <v>0</v>
      </c>
      <c r="P68" s="1">
        <f t="shared" si="100"/>
        <v>0</v>
      </c>
      <c r="Q68" s="1">
        <f t="shared" si="100"/>
        <v>0</v>
      </c>
      <c r="R68" s="1">
        <f t="shared" si="100"/>
        <v>0</v>
      </c>
      <c r="S68" s="1">
        <f t="shared" si="100"/>
        <v>0</v>
      </c>
      <c r="T68" s="1">
        <f t="shared" si="100"/>
        <v>0</v>
      </c>
      <c r="U68" s="1">
        <f t="shared" si="100"/>
        <v>0</v>
      </c>
      <c r="V68" s="1">
        <f t="shared" si="100"/>
        <v>0</v>
      </c>
      <c r="W68" s="1">
        <f t="shared" si="100"/>
        <v>0</v>
      </c>
      <c r="X68" s="1">
        <f t="shared" si="100"/>
        <v>0</v>
      </c>
      <c r="Y68" s="1">
        <f t="shared" si="100"/>
        <v>0</v>
      </c>
      <c r="Z68" s="1">
        <f t="shared" si="100"/>
        <v>0</v>
      </c>
      <c r="AA68" s="1">
        <f t="shared" si="100"/>
        <v>0</v>
      </c>
      <c r="AB68" s="1">
        <f t="shared" si="100"/>
        <v>0</v>
      </c>
      <c r="AC68" s="1">
        <f t="shared" si="100"/>
        <v>0</v>
      </c>
      <c r="AD68" s="1">
        <f t="shared" si="100"/>
        <v>0</v>
      </c>
      <c r="AE68" s="1">
        <f t="shared" si="100"/>
        <v>0</v>
      </c>
      <c r="AF68" s="1">
        <f t="shared" si="100"/>
        <v>0</v>
      </c>
      <c r="AG68" s="1">
        <f t="shared" si="100"/>
        <v>0</v>
      </c>
      <c r="AH68" s="1">
        <f t="shared" si="100"/>
        <v>0</v>
      </c>
      <c r="AI68" s="1">
        <f t="shared" si="100"/>
        <v>0</v>
      </c>
      <c r="AJ68" s="1">
        <f t="shared" si="100"/>
        <v>0</v>
      </c>
      <c r="AK68" s="1">
        <f t="shared" si="100"/>
        <v>0</v>
      </c>
      <c r="AL68" s="1">
        <f t="shared" si="100"/>
        <v>0</v>
      </c>
      <c r="AM68" s="1">
        <f t="shared" si="100"/>
        <v>0</v>
      </c>
      <c r="AN68" s="1">
        <f t="shared" si="100"/>
        <v>0</v>
      </c>
      <c r="AO68" s="1">
        <f t="shared" si="100"/>
        <v>0</v>
      </c>
    </row>
    <row r="69" spans="1:41" s="25" customFormat="1" ht="18.75" customHeight="1" x14ac:dyDescent="0.25">
      <c r="A69" s="312"/>
      <c r="B69" s="315"/>
      <c r="C69" s="7">
        <v>100</v>
      </c>
      <c r="D69" s="17" t="s">
        <v>58</v>
      </c>
      <c r="E69" s="17"/>
      <c r="F69" s="1">
        <v>50</v>
      </c>
      <c r="G69" s="1">
        <v>50</v>
      </c>
      <c r="H69" s="1"/>
      <c r="I69" s="1"/>
      <c r="J69" s="1"/>
      <c r="K69" s="1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5"/>
    </row>
    <row r="70" spans="1:41" s="25" customFormat="1" ht="18.75" customHeight="1" thickBot="1" x14ac:dyDescent="0.3">
      <c r="A70" s="313"/>
      <c r="B70" s="316"/>
      <c r="C70" s="19"/>
      <c r="D70" s="20"/>
      <c r="E70" s="1">
        <f>E69*$U$4/1000</f>
        <v>0</v>
      </c>
      <c r="F70" s="1">
        <f t="shared" ref="F70:AO70" si="101">F69*$U$4/1000</f>
        <v>0.05</v>
      </c>
      <c r="G70" s="1">
        <f t="shared" si="101"/>
        <v>0.05</v>
      </c>
      <c r="H70" s="1">
        <f t="shared" si="101"/>
        <v>0</v>
      </c>
      <c r="I70" s="1">
        <f t="shared" si="101"/>
        <v>0</v>
      </c>
      <c r="J70" s="1">
        <f t="shared" si="101"/>
        <v>0</v>
      </c>
      <c r="K70" s="1">
        <f t="shared" si="101"/>
        <v>0</v>
      </c>
      <c r="L70" s="1">
        <f t="shared" si="101"/>
        <v>0</v>
      </c>
      <c r="M70" s="1">
        <f t="shared" si="101"/>
        <v>0</v>
      </c>
      <c r="N70" s="1">
        <f t="shared" si="101"/>
        <v>0</v>
      </c>
      <c r="O70" s="1">
        <f t="shared" si="101"/>
        <v>0</v>
      </c>
      <c r="P70" s="1">
        <f t="shared" si="101"/>
        <v>0</v>
      </c>
      <c r="Q70" s="1">
        <f t="shared" si="101"/>
        <v>0</v>
      </c>
      <c r="R70" s="1">
        <f t="shared" si="101"/>
        <v>0</v>
      </c>
      <c r="S70" s="1">
        <f t="shared" si="101"/>
        <v>0</v>
      </c>
      <c r="T70" s="1">
        <f t="shared" si="101"/>
        <v>0</v>
      </c>
      <c r="U70" s="1">
        <f t="shared" si="101"/>
        <v>0</v>
      </c>
      <c r="V70" s="1">
        <f t="shared" si="101"/>
        <v>0</v>
      </c>
      <c r="W70" s="1">
        <f t="shared" si="101"/>
        <v>0</v>
      </c>
      <c r="X70" s="1">
        <f t="shared" si="101"/>
        <v>0</v>
      </c>
      <c r="Y70" s="1">
        <f t="shared" si="101"/>
        <v>0</v>
      </c>
      <c r="Z70" s="1">
        <f t="shared" si="101"/>
        <v>0</v>
      </c>
      <c r="AA70" s="1">
        <f t="shared" si="101"/>
        <v>0</v>
      </c>
      <c r="AB70" s="1">
        <f t="shared" si="101"/>
        <v>0</v>
      </c>
      <c r="AC70" s="1">
        <f t="shared" si="101"/>
        <v>0</v>
      </c>
      <c r="AD70" s="1">
        <f t="shared" si="101"/>
        <v>0</v>
      </c>
      <c r="AE70" s="1">
        <f t="shared" si="101"/>
        <v>0</v>
      </c>
      <c r="AF70" s="1">
        <f t="shared" si="101"/>
        <v>0</v>
      </c>
      <c r="AG70" s="1">
        <f t="shared" si="101"/>
        <v>0</v>
      </c>
      <c r="AH70" s="1">
        <f t="shared" si="101"/>
        <v>0</v>
      </c>
      <c r="AI70" s="1">
        <f t="shared" si="101"/>
        <v>0</v>
      </c>
      <c r="AJ70" s="1">
        <f t="shared" si="101"/>
        <v>0</v>
      </c>
      <c r="AK70" s="1">
        <f t="shared" si="101"/>
        <v>0</v>
      </c>
      <c r="AL70" s="1">
        <f t="shared" si="101"/>
        <v>0</v>
      </c>
      <c r="AM70" s="1">
        <f t="shared" si="101"/>
        <v>0</v>
      </c>
      <c r="AN70" s="1">
        <f t="shared" si="101"/>
        <v>0</v>
      </c>
      <c r="AO70" s="1">
        <f t="shared" si="101"/>
        <v>0</v>
      </c>
    </row>
    <row r="71" spans="1:41" s="25" customFormat="1" ht="18.75" customHeight="1" x14ac:dyDescent="0.25">
      <c r="A71" s="311"/>
      <c r="B71" s="314" t="s">
        <v>126</v>
      </c>
      <c r="C71" s="6">
        <v>200</v>
      </c>
      <c r="D71" s="14" t="s">
        <v>54</v>
      </c>
      <c r="E71" s="14">
        <v>200</v>
      </c>
      <c r="F71" s="3"/>
      <c r="G71" s="3"/>
      <c r="H71" s="3"/>
      <c r="I71" s="3"/>
      <c r="J71" s="3"/>
      <c r="K71" s="3"/>
      <c r="L71" s="15"/>
      <c r="M71" s="15"/>
      <c r="N71" s="15"/>
      <c r="O71" s="15"/>
      <c r="P71" s="15"/>
      <c r="Q71" s="15"/>
      <c r="R71" s="15"/>
      <c r="S71" s="15"/>
      <c r="T71" s="15"/>
      <c r="U71" s="15">
        <v>2</v>
      </c>
      <c r="V71" s="3"/>
      <c r="W71" s="3">
        <v>15</v>
      </c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4"/>
    </row>
    <row r="72" spans="1:41" s="25" customFormat="1" ht="18.75" customHeight="1" x14ac:dyDescent="0.25">
      <c r="A72" s="312"/>
      <c r="B72" s="315"/>
      <c r="C72" s="16"/>
      <c r="D72" s="17"/>
      <c r="E72" s="1">
        <f>E71*$U$3/1000</f>
        <v>0.2</v>
      </c>
      <c r="F72" s="1">
        <f t="shared" ref="F72:AO72" si="102">F71*$U$3/1000</f>
        <v>0</v>
      </c>
      <c r="G72" s="1">
        <f t="shared" si="102"/>
        <v>0</v>
      </c>
      <c r="H72" s="1">
        <f t="shared" si="102"/>
        <v>0</v>
      </c>
      <c r="I72" s="1">
        <f t="shared" si="102"/>
        <v>0</v>
      </c>
      <c r="J72" s="1">
        <f t="shared" si="102"/>
        <v>0</v>
      </c>
      <c r="K72" s="1">
        <f t="shared" si="102"/>
        <v>0</v>
      </c>
      <c r="L72" s="1">
        <f t="shared" si="102"/>
        <v>0</v>
      </c>
      <c r="M72" s="1">
        <f t="shared" si="102"/>
        <v>0</v>
      </c>
      <c r="N72" s="1">
        <f t="shared" si="102"/>
        <v>0</v>
      </c>
      <c r="O72" s="1">
        <f t="shared" si="102"/>
        <v>0</v>
      </c>
      <c r="P72" s="1">
        <f t="shared" si="102"/>
        <v>0</v>
      </c>
      <c r="Q72" s="1">
        <f t="shared" si="102"/>
        <v>0</v>
      </c>
      <c r="R72" s="1">
        <f t="shared" si="102"/>
        <v>0</v>
      </c>
      <c r="S72" s="1">
        <f t="shared" si="102"/>
        <v>0</v>
      </c>
      <c r="T72" s="1">
        <f t="shared" si="102"/>
        <v>0</v>
      </c>
      <c r="U72" s="1">
        <f t="shared" si="102"/>
        <v>2E-3</v>
      </c>
      <c r="V72" s="1">
        <f t="shared" si="102"/>
        <v>0</v>
      </c>
      <c r="W72" s="1">
        <f t="shared" si="102"/>
        <v>1.4999999999999999E-2</v>
      </c>
      <c r="X72" s="1">
        <f t="shared" si="102"/>
        <v>0</v>
      </c>
      <c r="Y72" s="1">
        <f t="shared" si="102"/>
        <v>0</v>
      </c>
      <c r="Z72" s="1">
        <f t="shared" si="102"/>
        <v>0</v>
      </c>
      <c r="AA72" s="1">
        <f t="shared" si="102"/>
        <v>0</v>
      </c>
      <c r="AB72" s="1">
        <f t="shared" si="102"/>
        <v>0</v>
      </c>
      <c r="AC72" s="1">
        <f t="shared" si="102"/>
        <v>0</v>
      </c>
      <c r="AD72" s="1">
        <f t="shared" si="102"/>
        <v>0</v>
      </c>
      <c r="AE72" s="1">
        <f t="shared" si="102"/>
        <v>0</v>
      </c>
      <c r="AF72" s="1">
        <f t="shared" si="102"/>
        <v>0</v>
      </c>
      <c r="AG72" s="1">
        <f t="shared" si="102"/>
        <v>0</v>
      </c>
      <c r="AH72" s="1">
        <f t="shared" si="102"/>
        <v>0</v>
      </c>
      <c r="AI72" s="1">
        <f t="shared" si="102"/>
        <v>0</v>
      </c>
      <c r="AJ72" s="1">
        <f t="shared" si="102"/>
        <v>0</v>
      </c>
      <c r="AK72" s="1">
        <f t="shared" si="102"/>
        <v>0</v>
      </c>
      <c r="AL72" s="1">
        <f t="shared" si="102"/>
        <v>0</v>
      </c>
      <c r="AM72" s="1">
        <f t="shared" si="102"/>
        <v>0</v>
      </c>
      <c r="AN72" s="1">
        <f t="shared" si="102"/>
        <v>0</v>
      </c>
      <c r="AO72" s="1">
        <f t="shared" si="102"/>
        <v>0</v>
      </c>
    </row>
    <row r="73" spans="1:41" s="25" customFormat="1" ht="18.75" customHeight="1" x14ac:dyDescent="0.25">
      <c r="A73" s="312"/>
      <c r="B73" s="315"/>
      <c r="C73" s="7">
        <v>200</v>
      </c>
      <c r="D73" s="17" t="s">
        <v>58</v>
      </c>
      <c r="E73" s="17">
        <v>200</v>
      </c>
      <c r="F73" s="1"/>
      <c r="G73" s="1"/>
      <c r="H73" s="1"/>
      <c r="I73" s="1"/>
      <c r="J73" s="1"/>
      <c r="K73" s="1"/>
      <c r="L73" s="18"/>
      <c r="M73" s="18"/>
      <c r="N73" s="18"/>
      <c r="O73" s="18"/>
      <c r="P73" s="18"/>
      <c r="Q73" s="18"/>
      <c r="R73" s="18"/>
      <c r="S73" s="18"/>
      <c r="T73" s="18"/>
      <c r="U73" s="18">
        <v>2</v>
      </c>
      <c r="V73" s="1"/>
      <c r="W73" s="1">
        <v>15</v>
      </c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5"/>
    </row>
    <row r="74" spans="1:41" s="25" customFormat="1" ht="18.75" customHeight="1" thickBot="1" x14ac:dyDescent="0.3">
      <c r="A74" s="313"/>
      <c r="B74" s="316"/>
      <c r="C74" s="19"/>
      <c r="D74" s="20"/>
      <c r="E74" s="1">
        <f>E73*$U$4/1000</f>
        <v>0.2</v>
      </c>
      <c r="F74" s="1">
        <f t="shared" ref="F74:AO74" si="103">F73*$U$4/1000</f>
        <v>0</v>
      </c>
      <c r="G74" s="1">
        <f t="shared" si="103"/>
        <v>0</v>
      </c>
      <c r="H74" s="1">
        <f t="shared" si="103"/>
        <v>0</v>
      </c>
      <c r="I74" s="1">
        <f t="shared" si="103"/>
        <v>0</v>
      </c>
      <c r="J74" s="1">
        <f t="shared" si="103"/>
        <v>0</v>
      </c>
      <c r="K74" s="1">
        <f t="shared" si="103"/>
        <v>0</v>
      </c>
      <c r="L74" s="1">
        <f t="shared" si="103"/>
        <v>0</v>
      </c>
      <c r="M74" s="1">
        <f t="shared" si="103"/>
        <v>0</v>
      </c>
      <c r="N74" s="1">
        <f t="shared" si="103"/>
        <v>0</v>
      </c>
      <c r="O74" s="1">
        <f t="shared" si="103"/>
        <v>0</v>
      </c>
      <c r="P74" s="1">
        <f t="shared" si="103"/>
        <v>0</v>
      </c>
      <c r="Q74" s="1">
        <f t="shared" si="103"/>
        <v>0</v>
      </c>
      <c r="R74" s="1">
        <f t="shared" si="103"/>
        <v>0</v>
      </c>
      <c r="S74" s="1">
        <f t="shared" si="103"/>
        <v>0</v>
      </c>
      <c r="T74" s="1">
        <f t="shared" si="103"/>
        <v>0</v>
      </c>
      <c r="U74" s="1">
        <f t="shared" si="103"/>
        <v>2E-3</v>
      </c>
      <c r="V74" s="1">
        <f t="shared" si="103"/>
        <v>0</v>
      </c>
      <c r="W74" s="1">
        <f t="shared" si="103"/>
        <v>1.4999999999999999E-2</v>
      </c>
      <c r="X74" s="1">
        <f t="shared" si="103"/>
        <v>0</v>
      </c>
      <c r="Y74" s="1">
        <f t="shared" si="103"/>
        <v>0</v>
      </c>
      <c r="Z74" s="1">
        <f t="shared" si="103"/>
        <v>0</v>
      </c>
      <c r="AA74" s="1">
        <f t="shared" si="103"/>
        <v>0</v>
      </c>
      <c r="AB74" s="1">
        <f t="shared" si="103"/>
        <v>0</v>
      </c>
      <c r="AC74" s="1">
        <f t="shared" si="103"/>
        <v>0</v>
      </c>
      <c r="AD74" s="1">
        <f t="shared" si="103"/>
        <v>0</v>
      </c>
      <c r="AE74" s="1">
        <f t="shared" si="103"/>
        <v>0</v>
      </c>
      <c r="AF74" s="1">
        <f t="shared" si="103"/>
        <v>0</v>
      </c>
      <c r="AG74" s="1">
        <f t="shared" si="103"/>
        <v>0</v>
      </c>
      <c r="AH74" s="1">
        <f t="shared" si="103"/>
        <v>0</v>
      </c>
      <c r="AI74" s="1">
        <f t="shared" si="103"/>
        <v>0</v>
      </c>
      <c r="AJ74" s="1">
        <f t="shared" si="103"/>
        <v>0</v>
      </c>
      <c r="AK74" s="1">
        <f t="shared" si="103"/>
        <v>0</v>
      </c>
      <c r="AL74" s="1">
        <f t="shared" si="103"/>
        <v>0</v>
      </c>
      <c r="AM74" s="1">
        <f t="shared" si="103"/>
        <v>0</v>
      </c>
      <c r="AN74" s="1">
        <f t="shared" si="103"/>
        <v>0</v>
      </c>
      <c r="AO74" s="1">
        <f t="shared" si="103"/>
        <v>0</v>
      </c>
    </row>
    <row r="75" spans="1:41" s="25" customFormat="1" ht="18.75" customHeight="1" x14ac:dyDescent="0.25">
      <c r="A75" s="311"/>
      <c r="B75" s="314"/>
      <c r="C75" s="6"/>
      <c r="D75" s="14" t="s">
        <v>54</v>
      </c>
      <c r="E75" s="14"/>
      <c r="F75" s="3"/>
      <c r="G75" s="3"/>
      <c r="H75" s="3"/>
      <c r="I75" s="3"/>
      <c r="J75" s="3"/>
      <c r="K75" s="3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4"/>
    </row>
    <row r="76" spans="1:41" s="25" customFormat="1" ht="18.75" customHeight="1" x14ac:dyDescent="0.25">
      <c r="A76" s="312"/>
      <c r="B76" s="315"/>
      <c r="C76" s="16"/>
      <c r="D76" s="17"/>
      <c r="E76" s="1">
        <f>E75*$U$3/1000</f>
        <v>0</v>
      </c>
      <c r="F76" s="1">
        <f t="shared" ref="F76:AO76" si="104">F75*$U$3/1000</f>
        <v>0</v>
      </c>
      <c r="G76" s="1">
        <f t="shared" si="104"/>
        <v>0</v>
      </c>
      <c r="H76" s="1">
        <f t="shared" si="104"/>
        <v>0</v>
      </c>
      <c r="I76" s="1">
        <f t="shared" si="104"/>
        <v>0</v>
      </c>
      <c r="J76" s="1">
        <f t="shared" si="104"/>
        <v>0</v>
      </c>
      <c r="K76" s="1">
        <f t="shared" si="104"/>
        <v>0</v>
      </c>
      <c r="L76" s="1">
        <f t="shared" si="104"/>
        <v>0</v>
      </c>
      <c r="M76" s="1">
        <f t="shared" si="104"/>
        <v>0</v>
      </c>
      <c r="N76" s="1">
        <f t="shared" si="104"/>
        <v>0</v>
      </c>
      <c r="O76" s="1">
        <f t="shared" si="104"/>
        <v>0</v>
      </c>
      <c r="P76" s="1">
        <f t="shared" si="104"/>
        <v>0</v>
      </c>
      <c r="Q76" s="1">
        <f t="shared" si="104"/>
        <v>0</v>
      </c>
      <c r="R76" s="1">
        <f t="shared" si="104"/>
        <v>0</v>
      </c>
      <c r="S76" s="1">
        <f t="shared" si="104"/>
        <v>0</v>
      </c>
      <c r="T76" s="1">
        <f t="shared" si="104"/>
        <v>0</v>
      </c>
      <c r="U76" s="1">
        <f t="shared" si="104"/>
        <v>0</v>
      </c>
      <c r="V76" s="1">
        <f t="shared" si="104"/>
        <v>0</v>
      </c>
      <c r="W76" s="1">
        <f t="shared" si="104"/>
        <v>0</v>
      </c>
      <c r="X76" s="1">
        <f t="shared" si="104"/>
        <v>0</v>
      </c>
      <c r="Y76" s="1">
        <f t="shared" si="104"/>
        <v>0</v>
      </c>
      <c r="Z76" s="1">
        <f t="shared" si="104"/>
        <v>0</v>
      </c>
      <c r="AA76" s="1">
        <f t="shared" si="104"/>
        <v>0</v>
      </c>
      <c r="AB76" s="1">
        <f t="shared" si="104"/>
        <v>0</v>
      </c>
      <c r="AC76" s="1">
        <f t="shared" si="104"/>
        <v>0</v>
      </c>
      <c r="AD76" s="1">
        <f t="shared" si="104"/>
        <v>0</v>
      </c>
      <c r="AE76" s="1">
        <f t="shared" si="104"/>
        <v>0</v>
      </c>
      <c r="AF76" s="1">
        <f t="shared" si="104"/>
        <v>0</v>
      </c>
      <c r="AG76" s="1">
        <f t="shared" si="104"/>
        <v>0</v>
      </c>
      <c r="AH76" s="1">
        <f t="shared" si="104"/>
        <v>0</v>
      </c>
      <c r="AI76" s="1">
        <f t="shared" si="104"/>
        <v>0</v>
      </c>
      <c r="AJ76" s="1">
        <f t="shared" si="104"/>
        <v>0</v>
      </c>
      <c r="AK76" s="1">
        <f t="shared" si="104"/>
        <v>0</v>
      </c>
      <c r="AL76" s="1">
        <f t="shared" si="104"/>
        <v>0</v>
      </c>
      <c r="AM76" s="1">
        <f t="shared" si="104"/>
        <v>0</v>
      </c>
      <c r="AN76" s="1">
        <f t="shared" si="104"/>
        <v>0</v>
      </c>
      <c r="AO76" s="1">
        <f t="shared" si="104"/>
        <v>0</v>
      </c>
    </row>
    <row r="77" spans="1:41" s="25" customFormat="1" ht="18.75" customHeight="1" x14ac:dyDescent="0.25">
      <c r="A77" s="312"/>
      <c r="B77" s="315"/>
      <c r="C77" s="7"/>
      <c r="D77" s="17" t="s">
        <v>58</v>
      </c>
      <c r="E77" s="17"/>
      <c r="F77" s="1"/>
      <c r="G77" s="1"/>
      <c r="H77" s="1"/>
      <c r="I77" s="1"/>
      <c r="J77" s="1"/>
      <c r="K77" s="1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5"/>
    </row>
    <row r="78" spans="1:41" s="25" customFormat="1" ht="18.75" customHeight="1" thickBot="1" x14ac:dyDescent="0.3">
      <c r="A78" s="313"/>
      <c r="B78" s="316"/>
      <c r="C78" s="19"/>
      <c r="D78" s="20"/>
      <c r="E78" s="1">
        <f>E77*$U$4/1000</f>
        <v>0</v>
      </c>
      <c r="F78" s="1">
        <f t="shared" ref="F78:AO78" si="105">F77*$U$4/1000</f>
        <v>0</v>
      </c>
      <c r="G78" s="1">
        <f t="shared" si="105"/>
        <v>0</v>
      </c>
      <c r="H78" s="1">
        <f t="shared" si="105"/>
        <v>0</v>
      </c>
      <c r="I78" s="1">
        <f t="shared" si="105"/>
        <v>0</v>
      </c>
      <c r="J78" s="1">
        <f t="shared" si="105"/>
        <v>0</v>
      </c>
      <c r="K78" s="1">
        <f t="shared" si="105"/>
        <v>0</v>
      </c>
      <c r="L78" s="1">
        <f t="shared" si="105"/>
        <v>0</v>
      </c>
      <c r="M78" s="1">
        <f t="shared" si="105"/>
        <v>0</v>
      </c>
      <c r="N78" s="1">
        <f t="shared" si="105"/>
        <v>0</v>
      </c>
      <c r="O78" s="1">
        <f t="shared" si="105"/>
        <v>0</v>
      </c>
      <c r="P78" s="1">
        <f t="shared" si="105"/>
        <v>0</v>
      </c>
      <c r="Q78" s="1">
        <f t="shared" si="105"/>
        <v>0</v>
      </c>
      <c r="R78" s="1">
        <f t="shared" si="105"/>
        <v>0</v>
      </c>
      <c r="S78" s="1">
        <f t="shared" si="105"/>
        <v>0</v>
      </c>
      <c r="T78" s="1">
        <f t="shared" si="105"/>
        <v>0</v>
      </c>
      <c r="U78" s="1">
        <f t="shared" si="105"/>
        <v>0</v>
      </c>
      <c r="V78" s="1">
        <f t="shared" si="105"/>
        <v>0</v>
      </c>
      <c r="W78" s="1">
        <f t="shared" si="105"/>
        <v>0</v>
      </c>
      <c r="X78" s="1">
        <f t="shared" si="105"/>
        <v>0</v>
      </c>
      <c r="Y78" s="1">
        <f t="shared" si="105"/>
        <v>0</v>
      </c>
      <c r="Z78" s="1">
        <f t="shared" si="105"/>
        <v>0</v>
      </c>
      <c r="AA78" s="1">
        <f t="shared" si="105"/>
        <v>0</v>
      </c>
      <c r="AB78" s="1">
        <f t="shared" si="105"/>
        <v>0</v>
      </c>
      <c r="AC78" s="1">
        <f t="shared" si="105"/>
        <v>0</v>
      </c>
      <c r="AD78" s="1">
        <f t="shared" si="105"/>
        <v>0</v>
      </c>
      <c r="AE78" s="1">
        <f t="shared" si="105"/>
        <v>0</v>
      </c>
      <c r="AF78" s="1">
        <f t="shared" si="105"/>
        <v>0</v>
      </c>
      <c r="AG78" s="1">
        <f t="shared" si="105"/>
        <v>0</v>
      </c>
      <c r="AH78" s="1">
        <f t="shared" si="105"/>
        <v>0</v>
      </c>
      <c r="AI78" s="1">
        <f t="shared" si="105"/>
        <v>0</v>
      </c>
      <c r="AJ78" s="1">
        <f t="shared" si="105"/>
        <v>0</v>
      </c>
      <c r="AK78" s="1">
        <f t="shared" si="105"/>
        <v>0</v>
      </c>
      <c r="AL78" s="1">
        <f t="shared" si="105"/>
        <v>0</v>
      </c>
      <c r="AM78" s="1">
        <f t="shared" si="105"/>
        <v>0</v>
      </c>
      <c r="AN78" s="1">
        <f t="shared" si="105"/>
        <v>0</v>
      </c>
      <c r="AO78" s="1">
        <f t="shared" si="105"/>
        <v>0</v>
      </c>
    </row>
    <row r="79" spans="1:41" s="25" customFormat="1" ht="17.25" customHeight="1" thickBot="1" x14ac:dyDescent="0.3">
      <c r="A79" s="317" t="s">
        <v>25</v>
      </c>
      <c r="B79" s="318"/>
      <c r="C79" s="318"/>
      <c r="D79" s="318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9"/>
    </row>
    <row r="80" spans="1:41" s="89" customFormat="1" ht="17.25" customHeight="1" x14ac:dyDescent="0.25">
      <c r="A80" s="355"/>
      <c r="B80" s="358" t="s">
        <v>129</v>
      </c>
      <c r="C80" s="85" t="s">
        <v>130</v>
      </c>
      <c r="D80" s="86" t="s">
        <v>54</v>
      </c>
      <c r="E80" s="87"/>
      <c r="F80" s="87"/>
      <c r="G80" s="87"/>
      <c r="H80" s="87">
        <v>26</v>
      </c>
      <c r="I80" s="87"/>
      <c r="J80" s="87"/>
      <c r="K80" s="87"/>
      <c r="L80" s="87"/>
      <c r="M80" s="87"/>
      <c r="N80" s="87">
        <v>87</v>
      </c>
      <c r="O80" s="87"/>
      <c r="P80" s="87"/>
      <c r="Q80" s="87"/>
      <c r="R80" s="87"/>
      <c r="S80" s="87"/>
      <c r="T80" s="87"/>
      <c r="U80" s="87"/>
      <c r="V80" s="87"/>
      <c r="W80" s="87">
        <v>7.2</v>
      </c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>
        <v>15</v>
      </c>
      <c r="AJ80" s="87"/>
      <c r="AK80" s="87"/>
      <c r="AL80" s="87"/>
      <c r="AM80" s="164">
        <v>0.25</v>
      </c>
      <c r="AN80" s="87"/>
      <c r="AO80" s="88"/>
    </row>
    <row r="81" spans="1:41" s="89" customFormat="1" ht="17.25" customHeight="1" thickBot="1" x14ac:dyDescent="0.3">
      <c r="A81" s="356"/>
      <c r="B81" s="359"/>
      <c r="C81" s="90"/>
      <c r="D81" s="91"/>
      <c r="E81" s="92">
        <f>E80*$AA$3/1000</f>
        <v>0</v>
      </c>
      <c r="F81" s="92">
        <f t="shared" ref="F81:AO81" si="106">F80*$AA$3/1000</f>
        <v>0</v>
      </c>
      <c r="G81" s="92">
        <f t="shared" si="106"/>
        <v>0</v>
      </c>
      <c r="H81" s="92">
        <f t="shared" si="106"/>
        <v>2.5999999999999999E-2</v>
      </c>
      <c r="I81" s="92">
        <f t="shared" si="106"/>
        <v>0</v>
      </c>
      <c r="J81" s="92">
        <f t="shared" si="106"/>
        <v>0</v>
      </c>
      <c r="K81" s="92">
        <f t="shared" si="106"/>
        <v>0</v>
      </c>
      <c r="L81" s="92">
        <f t="shared" si="106"/>
        <v>0</v>
      </c>
      <c r="M81" s="92">
        <f t="shared" si="106"/>
        <v>0</v>
      </c>
      <c r="N81" s="92">
        <f t="shared" si="106"/>
        <v>8.6999999999999994E-2</v>
      </c>
      <c r="O81" s="92">
        <f t="shared" si="106"/>
        <v>0</v>
      </c>
      <c r="P81" s="92">
        <f t="shared" si="106"/>
        <v>0</v>
      </c>
      <c r="Q81" s="92">
        <f t="shared" si="106"/>
        <v>0</v>
      </c>
      <c r="R81" s="92">
        <f t="shared" si="106"/>
        <v>0</v>
      </c>
      <c r="S81" s="92">
        <f t="shared" si="106"/>
        <v>0</v>
      </c>
      <c r="T81" s="92">
        <f t="shared" si="106"/>
        <v>0</v>
      </c>
      <c r="U81" s="92">
        <f t="shared" si="106"/>
        <v>0</v>
      </c>
      <c r="V81" s="92">
        <f t="shared" si="106"/>
        <v>0</v>
      </c>
      <c r="W81" s="92">
        <f t="shared" si="106"/>
        <v>7.1999999999999998E-3</v>
      </c>
      <c r="X81" s="92">
        <f t="shared" si="106"/>
        <v>0</v>
      </c>
      <c r="Y81" s="92">
        <f t="shared" si="106"/>
        <v>0</v>
      </c>
      <c r="Z81" s="92">
        <f t="shared" si="106"/>
        <v>0</v>
      </c>
      <c r="AA81" s="92">
        <f t="shared" si="106"/>
        <v>0</v>
      </c>
      <c r="AB81" s="92">
        <f t="shared" si="106"/>
        <v>0</v>
      </c>
      <c r="AC81" s="92">
        <f t="shared" si="106"/>
        <v>0</v>
      </c>
      <c r="AD81" s="92">
        <f t="shared" si="106"/>
        <v>0</v>
      </c>
      <c r="AE81" s="92">
        <f t="shared" si="106"/>
        <v>0</v>
      </c>
      <c r="AF81" s="92">
        <f t="shared" si="106"/>
        <v>0</v>
      </c>
      <c r="AG81" s="92">
        <f t="shared" si="106"/>
        <v>0</v>
      </c>
      <c r="AH81" s="92">
        <f t="shared" si="106"/>
        <v>0</v>
      </c>
      <c r="AI81" s="92">
        <f t="shared" si="106"/>
        <v>1.4999999999999999E-2</v>
      </c>
      <c r="AJ81" s="92">
        <f t="shared" si="106"/>
        <v>0</v>
      </c>
      <c r="AK81" s="92">
        <f t="shared" si="106"/>
        <v>0</v>
      </c>
      <c r="AL81" s="92">
        <f t="shared" si="106"/>
        <v>0</v>
      </c>
      <c r="AM81" s="92">
        <f t="shared" si="106"/>
        <v>2.5000000000000001E-4</v>
      </c>
      <c r="AN81" s="92">
        <f t="shared" si="106"/>
        <v>0</v>
      </c>
      <c r="AO81" s="92">
        <f t="shared" si="106"/>
        <v>0</v>
      </c>
    </row>
    <row r="82" spans="1:41" s="89" customFormat="1" ht="17.25" customHeight="1" x14ac:dyDescent="0.25">
      <c r="A82" s="356"/>
      <c r="B82" s="359"/>
      <c r="C82" s="93"/>
      <c r="D82" s="91" t="s">
        <v>58</v>
      </c>
      <c r="E82" s="87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4"/>
    </row>
    <row r="83" spans="1:41" s="89" customFormat="1" ht="17.25" customHeight="1" thickBot="1" x14ac:dyDescent="0.3">
      <c r="A83" s="357"/>
      <c r="B83" s="360"/>
      <c r="C83" s="95"/>
      <c r="D83" s="96"/>
      <c r="E83" s="92">
        <f>E82*$AA$4/1000</f>
        <v>0</v>
      </c>
      <c r="F83" s="92">
        <f t="shared" ref="F83:AO83" si="107">F82*$AA$4/1000</f>
        <v>0</v>
      </c>
      <c r="G83" s="92">
        <f t="shared" si="107"/>
        <v>0</v>
      </c>
      <c r="H83" s="92">
        <f t="shared" si="107"/>
        <v>0</v>
      </c>
      <c r="I83" s="92">
        <f t="shared" si="107"/>
        <v>0</v>
      </c>
      <c r="J83" s="92">
        <f t="shared" si="107"/>
        <v>0</v>
      </c>
      <c r="K83" s="92">
        <f t="shared" si="107"/>
        <v>0</v>
      </c>
      <c r="L83" s="92">
        <f t="shared" si="107"/>
        <v>0</v>
      </c>
      <c r="M83" s="92">
        <f t="shared" si="107"/>
        <v>0</v>
      </c>
      <c r="N83" s="92">
        <f t="shared" si="107"/>
        <v>0</v>
      </c>
      <c r="O83" s="92">
        <f t="shared" si="107"/>
        <v>0</v>
      </c>
      <c r="P83" s="92">
        <f t="shared" si="107"/>
        <v>0</v>
      </c>
      <c r="Q83" s="92">
        <f t="shared" si="107"/>
        <v>0</v>
      </c>
      <c r="R83" s="92">
        <f t="shared" si="107"/>
        <v>0</v>
      </c>
      <c r="S83" s="92">
        <f t="shared" si="107"/>
        <v>0</v>
      </c>
      <c r="T83" s="92">
        <f t="shared" si="107"/>
        <v>0</v>
      </c>
      <c r="U83" s="92">
        <f t="shared" si="107"/>
        <v>0</v>
      </c>
      <c r="V83" s="92">
        <f t="shared" si="107"/>
        <v>0</v>
      </c>
      <c r="W83" s="92">
        <f t="shared" si="107"/>
        <v>0</v>
      </c>
      <c r="X83" s="92">
        <f t="shared" si="107"/>
        <v>0</v>
      </c>
      <c r="Y83" s="92">
        <f t="shared" si="107"/>
        <v>0</v>
      </c>
      <c r="Z83" s="92">
        <f t="shared" si="107"/>
        <v>0</v>
      </c>
      <c r="AA83" s="92">
        <f t="shared" si="107"/>
        <v>0</v>
      </c>
      <c r="AB83" s="92">
        <f t="shared" si="107"/>
        <v>0</v>
      </c>
      <c r="AC83" s="92">
        <f t="shared" si="107"/>
        <v>0</v>
      </c>
      <c r="AD83" s="92">
        <f t="shared" si="107"/>
        <v>0</v>
      </c>
      <c r="AE83" s="92">
        <f t="shared" si="107"/>
        <v>0</v>
      </c>
      <c r="AF83" s="92">
        <f t="shared" si="107"/>
        <v>0</v>
      </c>
      <c r="AG83" s="92">
        <f t="shared" si="107"/>
        <v>0</v>
      </c>
      <c r="AH83" s="92">
        <f t="shared" si="107"/>
        <v>0</v>
      </c>
      <c r="AI83" s="92">
        <f t="shared" si="107"/>
        <v>0</v>
      </c>
      <c r="AJ83" s="92">
        <f t="shared" si="107"/>
        <v>0</v>
      </c>
      <c r="AK83" s="92">
        <f t="shared" si="107"/>
        <v>0</v>
      </c>
      <c r="AL83" s="92">
        <f t="shared" si="107"/>
        <v>0</v>
      </c>
      <c r="AM83" s="92">
        <f t="shared" si="107"/>
        <v>0</v>
      </c>
      <c r="AN83" s="92">
        <f t="shared" si="107"/>
        <v>0</v>
      </c>
      <c r="AO83" s="92">
        <f t="shared" si="107"/>
        <v>0</v>
      </c>
    </row>
    <row r="84" spans="1:41" s="25" customFormat="1" ht="17.25" customHeight="1" x14ac:dyDescent="0.25">
      <c r="A84" s="311"/>
      <c r="B84" s="314" t="s">
        <v>78</v>
      </c>
      <c r="C84" s="6">
        <v>200</v>
      </c>
      <c r="D84" s="14" t="s">
        <v>54</v>
      </c>
      <c r="E84" s="3">
        <v>200</v>
      </c>
      <c r="F84" s="3"/>
      <c r="G84" s="3"/>
      <c r="H84" s="3"/>
      <c r="I84" s="3"/>
      <c r="J84" s="3"/>
      <c r="K84" s="3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3"/>
      <c r="W84" s="3">
        <v>15</v>
      </c>
      <c r="X84" s="3"/>
      <c r="Y84" s="3"/>
      <c r="Z84" s="3">
        <v>2</v>
      </c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4"/>
    </row>
    <row r="85" spans="1:41" s="25" customFormat="1" ht="17.25" customHeight="1" thickBot="1" x14ac:dyDescent="0.3">
      <c r="A85" s="312"/>
      <c r="B85" s="315"/>
      <c r="C85" s="16"/>
      <c r="D85" s="17"/>
      <c r="E85" s="1">
        <f>E84*$AA$3/1000</f>
        <v>0.2</v>
      </c>
      <c r="F85" s="1">
        <f t="shared" ref="F85:AO85" si="108">F84*$AA$3/1000</f>
        <v>0</v>
      </c>
      <c r="G85" s="1">
        <f t="shared" si="108"/>
        <v>0</v>
      </c>
      <c r="H85" s="1">
        <f t="shared" si="108"/>
        <v>0</v>
      </c>
      <c r="I85" s="1">
        <f t="shared" si="108"/>
        <v>0</v>
      </c>
      <c r="J85" s="1">
        <f t="shared" si="108"/>
        <v>0</v>
      </c>
      <c r="K85" s="1">
        <f t="shared" si="108"/>
        <v>0</v>
      </c>
      <c r="L85" s="1">
        <f t="shared" si="108"/>
        <v>0</v>
      </c>
      <c r="M85" s="1">
        <f t="shared" si="108"/>
        <v>0</v>
      </c>
      <c r="N85" s="1">
        <f t="shared" si="108"/>
        <v>0</v>
      </c>
      <c r="O85" s="1">
        <f t="shared" si="108"/>
        <v>0</v>
      </c>
      <c r="P85" s="1">
        <f t="shared" si="108"/>
        <v>0</v>
      </c>
      <c r="Q85" s="1">
        <f t="shared" si="108"/>
        <v>0</v>
      </c>
      <c r="R85" s="1">
        <f t="shared" si="108"/>
        <v>0</v>
      </c>
      <c r="S85" s="1">
        <f t="shared" si="108"/>
        <v>0</v>
      </c>
      <c r="T85" s="1">
        <f t="shared" si="108"/>
        <v>0</v>
      </c>
      <c r="U85" s="1">
        <f t="shared" si="108"/>
        <v>0</v>
      </c>
      <c r="V85" s="1">
        <f t="shared" si="108"/>
        <v>0</v>
      </c>
      <c r="W85" s="1">
        <f t="shared" si="108"/>
        <v>1.4999999999999999E-2</v>
      </c>
      <c r="X85" s="1">
        <f t="shared" si="108"/>
        <v>0</v>
      </c>
      <c r="Y85" s="1">
        <f t="shared" si="108"/>
        <v>0</v>
      </c>
      <c r="Z85" s="1">
        <f t="shared" si="108"/>
        <v>2E-3</v>
      </c>
      <c r="AA85" s="1">
        <f t="shared" si="108"/>
        <v>0</v>
      </c>
      <c r="AB85" s="1">
        <f t="shared" si="108"/>
        <v>0</v>
      </c>
      <c r="AC85" s="1">
        <f t="shared" si="108"/>
        <v>0</v>
      </c>
      <c r="AD85" s="1">
        <f t="shared" si="108"/>
        <v>0</v>
      </c>
      <c r="AE85" s="1">
        <f t="shared" si="108"/>
        <v>0</v>
      </c>
      <c r="AF85" s="1">
        <f t="shared" si="108"/>
        <v>0</v>
      </c>
      <c r="AG85" s="1">
        <f t="shared" si="108"/>
        <v>0</v>
      </c>
      <c r="AH85" s="1">
        <f t="shared" si="108"/>
        <v>0</v>
      </c>
      <c r="AI85" s="1">
        <f t="shared" si="108"/>
        <v>0</v>
      </c>
      <c r="AJ85" s="1">
        <f t="shared" si="108"/>
        <v>0</v>
      </c>
      <c r="AK85" s="1">
        <f t="shared" si="108"/>
        <v>0</v>
      </c>
      <c r="AL85" s="1">
        <f t="shared" si="108"/>
        <v>0</v>
      </c>
      <c r="AM85" s="1">
        <f t="shared" si="108"/>
        <v>0</v>
      </c>
      <c r="AN85" s="1">
        <f t="shared" si="108"/>
        <v>0</v>
      </c>
      <c r="AO85" s="1">
        <f t="shared" si="108"/>
        <v>0</v>
      </c>
    </row>
    <row r="86" spans="1:41" s="25" customFormat="1" ht="17.25" customHeight="1" x14ac:dyDescent="0.25">
      <c r="A86" s="312"/>
      <c r="B86" s="315"/>
      <c r="C86" s="7"/>
      <c r="D86" s="17" t="s">
        <v>58</v>
      </c>
      <c r="E86" s="3">
        <v>200</v>
      </c>
      <c r="F86" s="1"/>
      <c r="G86" s="1"/>
      <c r="H86" s="1"/>
      <c r="I86" s="1"/>
      <c r="J86" s="1"/>
      <c r="K86" s="1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"/>
      <c r="W86" s="1">
        <v>15</v>
      </c>
      <c r="X86" s="1"/>
      <c r="Y86" s="1"/>
      <c r="Z86" s="1">
        <v>2</v>
      </c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5"/>
    </row>
    <row r="87" spans="1:41" s="25" customFormat="1" ht="17.25" customHeight="1" thickBot="1" x14ac:dyDescent="0.3">
      <c r="A87" s="313"/>
      <c r="B87" s="316"/>
      <c r="C87" s="19"/>
      <c r="D87" s="20"/>
      <c r="E87" s="1">
        <f>E86*$AA$4/1000</f>
        <v>0.2</v>
      </c>
      <c r="F87" s="1">
        <f t="shared" ref="F87:AO87" si="109">F86*$AA$4/1000</f>
        <v>0</v>
      </c>
      <c r="G87" s="1">
        <f t="shared" si="109"/>
        <v>0</v>
      </c>
      <c r="H87" s="1">
        <f t="shared" si="109"/>
        <v>0</v>
      </c>
      <c r="I87" s="1">
        <f t="shared" si="109"/>
        <v>0</v>
      </c>
      <c r="J87" s="1">
        <f t="shared" si="109"/>
        <v>0</v>
      </c>
      <c r="K87" s="1">
        <f t="shared" si="109"/>
        <v>0</v>
      </c>
      <c r="L87" s="1">
        <f t="shared" si="109"/>
        <v>0</v>
      </c>
      <c r="M87" s="1">
        <f t="shared" si="109"/>
        <v>0</v>
      </c>
      <c r="N87" s="1">
        <f t="shared" si="109"/>
        <v>0</v>
      </c>
      <c r="O87" s="1">
        <f t="shared" si="109"/>
        <v>0</v>
      </c>
      <c r="P87" s="1">
        <f t="shared" si="109"/>
        <v>0</v>
      </c>
      <c r="Q87" s="1">
        <f t="shared" si="109"/>
        <v>0</v>
      </c>
      <c r="R87" s="1">
        <f t="shared" si="109"/>
        <v>0</v>
      </c>
      <c r="S87" s="1">
        <f t="shared" si="109"/>
        <v>0</v>
      </c>
      <c r="T87" s="1">
        <f t="shared" si="109"/>
        <v>0</v>
      </c>
      <c r="U87" s="1">
        <f t="shared" si="109"/>
        <v>0</v>
      </c>
      <c r="V87" s="1">
        <f t="shared" si="109"/>
        <v>0</v>
      </c>
      <c r="W87" s="1">
        <f t="shared" si="109"/>
        <v>1.4999999999999999E-2</v>
      </c>
      <c r="X87" s="1">
        <f t="shared" si="109"/>
        <v>0</v>
      </c>
      <c r="Y87" s="1">
        <f t="shared" si="109"/>
        <v>0</v>
      </c>
      <c r="Z87" s="1">
        <f t="shared" si="109"/>
        <v>2E-3</v>
      </c>
      <c r="AA87" s="1">
        <f t="shared" si="109"/>
        <v>0</v>
      </c>
      <c r="AB87" s="1">
        <f t="shared" si="109"/>
        <v>0</v>
      </c>
      <c r="AC87" s="1">
        <f t="shared" si="109"/>
        <v>0</v>
      </c>
      <c r="AD87" s="1">
        <f t="shared" si="109"/>
        <v>0</v>
      </c>
      <c r="AE87" s="1">
        <f t="shared" si="109"/>
        <v>0</v>
      </c>
      <c r="AF87" s="1">
        <f t="shared" si="109"/>
        <v>0</v>
      </c>
      <c r="AG87" s="1">
        <f t="shared" si="109"/>
        <v>0</v>
      </c>
      <c r="AH87" s="1">
        <f t="shared" si="109"/>
        <v>0</v>
      </c>
      <c r="AI87" s="1">
        <f t="shared" si="109"/>
        <v>0</v>
      </c>
      <c r="AJ87" s="1">
        <f t="shared" si="109"/>
        <v>0</v>
      </c>
      <c r="AK87" s="1">
        <f t="shared" si="109"/>
        <v>0</v>
      </c>
      <c r="AL87" s="1">
        <f t="shared" si="109"/>
        <v>0</v>
      </c>
      <c r="AM87" s="1">
        <f t="shared" si="109"/>
        <v>0</v>
      </c>
      <c r="AN87" s="1">
        <f t="shared" si="109"/>
        <v>0</v>
      </c>
      <c r="AO87" s="1">
        <f t="shared" si="109"/>
        <v>0</v>
      </c>
    </row>
    <row r="88" spans="1:41" s="25" customFormat="1" ht="17.25" customHeight="1" x14ac:dyDescent="0.25">
      <c r="A88" s="311"/>
      <c r="B88" s="314"/>
      <c r="C88" s="6"/>
      <c r="D88" s="14"/>
      <c r="E88" s="3"/>
      <c r="F88" s="3"/>
      <c r="G88" s="3"/>
      <c r="H88" s="3"/>
      <c r="I88" s="3"/>
      <c r="J88" s="3"/>
      <c r="K88" s="3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4"/>
    </row>
    <row r="89" spans="1:41" s="25" customFormat="1" ht="17.25" customHeight="1" thickBot="1" x14ac:dyDescent="0.3">
      <c r="A89" s="312"/>
      <c r="B89" s="315"/>
      <c r="C89" s="16"/>
      <c r="D89" s="1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 s="25" customFormat="1" ht="17.25" customHeight="1" x14ac:dyDescent="0.25">
      <c r="A90" s="312"/>
      <c r="B90" s="315"/>
      <c r="C90" s="7"/>
      <c r="D90" s="17"/>
      <c r="E90" s="3"/>
      <c r="F90" s="1"/>
      <c r="G90" s="1"/>
      <c r="H90" s="1"/>
      <c r="I90" s="1"/>
      <c r="J90" s="1"/>
      <c r="K90" s="1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5"/>
    </row>
    <row r="91" spans="1:41" s="25" customFormat="1" ht="17.25" customHeight="1" thickBot="1" x14ac:dyDescent="0.3">
      <c r="A91" s="313"/>
      <c r="B91" s="316"/>
      <c r="C91" s="19"/>
      <c r="D91" s="20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:41" s="25" customFormat="1" ht="17.25" customHeight="1" x14ac:dyDescent="0.25">
      <c r="A92" s="311"/>
      <c r="B92" s="314"/>
      <c r="C92" s="6"/>
      <c r="D92" s="14"/>
      <c r="E92" s="3"/>
      <c r="F92" s="3"/>
      <c r="G92" s="3"/>
      <c r="H92" s="3"/>
      <c r="I92" s="3"/>
      <c r="J92" s="3"/>
      <c r="K92" s="3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4"/>
    </row>
    <row r="93" spans="1:41" s="25" customFormat="1" ht="17.25" customHeight="1" thickBot="1" x14ac:dyDescent="0.3">
      <c r="A93" s="312"/>
      <c r="B93" s="315"/>
      <c r="C93" s="16"/>
      <c r="D93" s="1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1:41" s="25" customFormat="1" ht="17.25" customHeight="1" x14ac:dyDescent="0.25">
      <c r="A94" s="312"/>
      <c r="B94" s="315"/>
      <c r="C94" s="7"/>
      <c r="D94" s="17"/>
      <c r="E94" s="3"/>
      <c r="F94" s="1"/>
      <c r="G94" s="1"/>
      <c r="H94" s="1"/>
      <c r="I94" s="1"/>
      <c r="J94" s="1"/>
      <c r="K94" s="1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5"/>
    </row>
    <row r="95" spans="1:41" s="25" customFormat="1" ht="17.25" customHeight="1" thickBot="1" x14ac:dyDescent="0.3">
      <c r="A95" s="313"/>
      <c r="B95" s="316"/>
      <c r="C95" s="19"/>
      <c r="D95" s="20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:41" s="37" customFormat="1" ht="17.25" customHeight="1" x14ac:dyDescent="0.25">
      <c r="A96" s="76"/>
      <c r="B96" s="77" t="s">
        <v>24</v>
      </c>
      <c r="C96" s="77"/>
      <c r="D96" s="78"/>
      <c r="E96" s="27">
        <f>E10+E12+E14+E16+E18+E20+E22+E24+E26+E28+E31+E33+E35+E37+E39+E41+E43+E45+E47+E49+E52+E54+E56+E58+E60+E62+E64+E66+E68+E70+E72+E74+E76+E78+E81+E83+E85+E87+E89+E91+E93+E95</f>
        <v>29.831999999999997</v>
      </c>
      <c r="F96" s="27">
        <f t="shared" ref="F96:AO96" si="110">F10+F12+F14+F16+F18+F20+F22+F24+F26+F28+F31+F33+F35+F37+F39+F41+F43+F45+F47+F49+F52+F54+F56+F58+F60+F62+F64+F66+F68+F70+F72+F74+F76+F78+F81+F83+F85+F87+F89+F91+F93+F95</f>
        <v>5.1999999999999993</v>
      </c>
      <c r="G96" s="27">
        <f t="shared" si="110"/>
        <v>2.6499999999999995</v>
      </c>
      <c r="H96" s="27">
        <f t="shared" si="110"/>
        <v>3.3000000000000002E-2</v>
      </c>
      <c r="I96" s="27">
        <f t="shared" si="110"/>
        <v>0</v>
      </c>
      <c r="J96" s="27">
        <f t="shared" si="110"/>
        <v>3.4430000000000001</v>
      </c>
      <c r="K96" s="27">
        <f t="shared" si="110"/>
        <v>0</v>
      </c>
      <c r="L96" s="27">
        <f t="shared" si="110"/>
        <v>0</v>
      </c>
      <c r="M96" s="27">
        <f t="shared" si="110"/>
        <v>0.19</v>
      </c>
      <c r="N96" s="27">
        <f t="shared" si="110"/>
        <v>8.6999999999999994E-2</v>
      </c>
      <c r="O96" s="27">
        <f t="shared" si="110"/>
        <v>0.17499999999999999</v>
      </c>
      <c r="P96" s="27">
        <f t="shared" si="110"/>
        <v>0.157</v>
      </c>
      <c r="Q96" s="27">
        <f t="shared" si="110"/>
        <v>2.3E-2</v>
      </c>
      <c r="R96" s="27">
        <f t="shared" si="110"/>
        <v>3.0000000000000001E-3</v>
      </c>
      <c r="S96" s="27">
        <f t="shared" si="110"/>
        <v>0</v>
      </c>
      <c r="T96" s="27">
        <f t="shared" si="110"/>
        <v>0</v>
      </c>
      <c r="U96" s="27">
        <f t="shared" si="110"/>
        <v>4.0000000000000001E-3</v>
      </c>
      <c r="V96" s="27">
        <f t="shared" si="110"/>
        <v>0</v>
      </c>
      <c r="W96" s="27">
        <f t="shared" si="110"/>
        <v>1.6946999999999997</v>
      </c>
      <c r="X96" s="27">
        <f t="shared" si="110"/>
        <v>4</v>
      </c>
      <c r="Y96" s="27">
        <f t="shared" si="110"/>
        <v>0</v>
      </c>
      <c r="Z96" s="27">
        <f t="shared" si="110"/>
        <v>0.20800000000000002</v>
      </c>
      <c r="AA96" s="27">
        <f t="shared" si="110"/>
        <v>0</v>
      </c>
      <c r="AB96" s="27">
        <f t="shared" si="110"/>
        <v>0.156</v>
      </c>
      <c r="AC96" s="27">
        <f t="shared" si="110"/>
        <v>3.2000000000000001E-2</v>
      </c>
      <c r="AD96" s="27">
        <f t="shared" si="110"/>
        <v>4.4999999999999998E-2</v>
      </c>
      <c r="AE96" s="27">
        <f t="shared" si="110"/>
        <v>0</v>
      </c>
      <c r="AF96" s="27">
        <f t="shared" si="110"/>
        <v>8.1</v>
      </c>
      <c r="AG96" s="27">
        <f t="shared" si="110"/>
        <v>1.02</v>
      </c>
      <c r="AH96" s="27">
        <f t="shared" si="110"/>
        <v>0.06</v>
      </c>
      <c r="AI96" s="27">
        <f t="shared" si="110"/>
        <v>3.5999999999999997E-2</v>
      </c>
      <c r="AJ96" s="27">
        <f t="shared" si="110"/>
        <v>0</v>
      </c>
      <c r="AK96" s="27">
        <f t="shared" si="110"/>
        <v>1.7629999999999999</v>
      </c>
      <c r="AL96" s="27">
        <f t="shared" si="110"/>
        <v>0.06</v>
      </c>
      <c r="AM96" s="27">
        <f t="shared" si="110"/>
        <v>3.7500000000000007E-3</v>
      </c>
      <c r="AN96" s="27">
        <f t="shared" si="110"/>
        <v>0</v>
      </c>
      <c r="AO96" s="27">
        <f t="shared" si="110"/>
        <v>0</v>
      </c>
    </row>
    <row r="97" spans="1:41" s="37" customFormat="1" ht="17.25" customHeight="1" x14ac:dyDescent="0.25">
      <c r="A97" s="75"/>
      <c r="B97" s="74"/>
      <c r="C97" s="74"/>
      <c r="D97" s="79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</row>
    <row r="98" spans="1:41" s="25" customFormat="1" ht="18.75" customHeight="1" thickBot="1" x14ac:dyDescent="0.3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80"/>
    </row>
    <row r="99" spans="1:41" s="26" customFormat="1" ht="18.75" customHeight="1" thickBot="1" x14ac:dyDescent="0.3">
      <c r="A99" s="81"/>
      <c r="B99" s="61" t="s">
        <v>61</v>
      </c>
      <c r="C99" s="328"/>
      <c r="D99" s="329"/>
      <c r="E99" s="330" t="s">
        <v>29</v>
      </c>
      <c r="F99" s="331"/>
      <c r="G99" s="320">
        <v>1</v>
      </c>
      <c r="H99" s="321"/>
      <c r="I99" s="61" t="s">
        <v>60</v>
      </c>
      <c r="J99" s="62"/>
      <c r="K99" s="84"/>
      <c r="L99" s="9" t="s">
        <v>55</v>
      </c>
      <c r="M99" s="10"/>
      <c r="N99" s="320">
        <v>1</v>
      </c>
      <c r="O99" s="321"/>
      <c r="P99" s="322" t="s">
        <v>57</v>
      </c>
      <c r="Q99" s="323"/>
      <c r="R99" s="324"/>
      <c r="S99" s="9" t="s">
        <v>55</v>
      </c>
      <c r="T99" s="320">
        <v>1</v>
      </c>
      <c r="U99" s="321"/>
      <c r="V99" s="328"/>
      <c r="W99" s="329"/>
      <c r="X99" s="9" t="s">
        <v>55</v>
      </c>
      <c r="Y99" s="10"/>
      <c r="Z99" s="320">
        <v>1</v>
      </c>
      <c r="AA99" s="325"/>
      <c r="AB99" s="332"/>
      <c r="AC99" s="332"/>
      <c r="AD99" s="11"/>
      <c r="AE99" s="11"/>
      <c r="AF99" s="11"/>
      <c r="AG99" s="325"/>
      <c r="AH99" s="325"/>
      <c r="AI99" s="332"/>
      <c r="AJ99" s="332"/>
      <c r="AK99" s="11"/>
      <c r="AL99" s="11"/>
      <c r="AM99" s="325"/>
      <c r="AN99" s="325"/>
      <c r="AO99" s="66"/>
    </row>
    <row r="100" spans="1:41" s="25" customFormat="1" ht="18.75" customHeight="1" thickBot="1" x14ac:dyDescent="0.3">
      <c r="A100" s="64"/>
      <c r="B100" s="326" t="s">
        <v>27</v>
      </c>
      <c r="C100" s="326"/>
      <c r="D100" s="326"/>
      <c r="E100" s="326"/>
      <c r="F100" s="326"/>
      <c r="G100" s="326"/>
      <c r="H100" s="326"/>
      <c r="I100" s="326"/>
      <c r="J100" s="326"/>
      <c r="K100" s="326"/>
      <c r="L100" s="326"/>
      <c r="M100" s="326"/>
      <c r="N100" s="326"/>
      <c r="O100" s="326"/>
      <c r="P100" s="326"/>
      <c r="Q100" s="326"/>
      <c r="R100" s="326"/>
      <c r="S100" s="326"/>
      <c r="T100" s="326"/>
      <c r="U100" s="326"/>
      <c r="V100" s="326"/>
      <c r="W100" s="326"/>
      <c r="X100" s="326"/>
      <c r="Y100" s="326"/>
      <c r="Z100" s="326"/>
      <c r="AA100" s="326"/>
      <c r="AB100" s="326"/>
      <c r="AC100" s="326"/>
      <c r="AD100" s="326"/>
      <c r="AE100" s="326"/>
      <c r="AF100" s="326"/>
      <c r="AG100" s="326"/>
      <c r="AH100" s="326"/>
      <c r="AI100" s="326"/>
      <c r="AJ100" s="326"/>
      <c r="AK100" s="326"/>
      <c r="AL100" s="326"/>
      <c r="AM100" s="326"/>
      <c r="AN100" s="326"/>
      <c r="AO100" s="327"/>
    </row>
    <row r="101" spans="1:41" s="25" customFormat="1" ht="18.75" customHeight="1" x14ac:dyDescent="0.25">
      <c r="A101" s="299"/>
      <c r="B101" s="302"/>
      <c r="C101" s="39"/>
      <c r="D101" s="40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6"/>
    </row>
    <row r="102" spans="1:41" s="25" customFormat="1" ht="18.75" customHeight="1" thickBot="1" x14ac:dyDescent="0.3">
      <c r="A102" s="300"/>
      <c r="B102" s="303"/>
      <c r="C102" s="43"/>
      <c r="D102" s="44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52"/>
    </row>
    <row r="103" spans="1:41" s="25" customFormat="1" ht="18.75" customHeight="1" x14ac:dyDescent="0.25">
      <c r="A103" s="300"/>
      <c r="B103" s="303"/>
      <c r="C103" s="47"/>
      <c r="D103" s="44"/>
      <c r="E103" s="48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2"/>
    </row>
    <row r="104" spans="1:41" s="25" customFormat="1" ht="18.75" customHeight="1" thickBot="1" x14ac:dyDescent="0.3">
      <c r="A104" s="301"/>
      <c r="B104" s="304"/>
      <c r="C104" s="49"/>
      <c r="D104" s="50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46"/>
    </row>
    <row r="105" spans="1:41" s="25" customFormat="1" ht="18.75" customHeight="1" x14ac:dyDescent="0.25">
      <c r="A105" s="299"/>
      <c r="B105" s="302"/>
      <c r="C105" s="39"/>
      <c r="D105" s="40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6"/>
    </row>
    <row r="106" spans="1:41" s="25" customFormat="1" ht="18.75" customHeight="1" thickBot="1" x14ac:dyDescent="0.3">
      <c r="A106" s="300"/>
      <c r="B106" s="303"/>
      <c r="C106" s="43"/>
      <c r="D106" s="44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52"/>
    </row>
    <row r="107" spans="1:41" s="25" customFormat="1" ht="18.75" customHeight="1" x14ac:dyDescent="0.25">
      <c r="A107" s="300"/>
      <c r="B107" s="303"/>
      <c r="C107" s="47"/>
      <c r="D107" s="44"/>
      <c r="E107" s="41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2"/>
    </row>
    <row r="108" spans="1:41" s="25" customFormat="1" ht="18.75" customHeight="1" thickBot="1" x14ac:dyDescent="0.3">
      <c r="A108" s="301"/>
      <c r="B108" s="304"/>
      <c r="C108" s="49"/>
      <c r="D108" s="50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46"/>
    </row>
    <row r="109" spans="1:41" s="25" customFormat="1" ht="18.75" customHeight="1" x14ac:dyDescent="0.25">
      <c r="A109" s="299"/>
      <c r="B109" s="302"/>
      <c r="C109" s="39"/>
      <c r="D109" s="40"/>
      <c r="E109" s="40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6"/>
    </row>
    <row r="110" spans="1:41" s="25" customFormat="1" ht="18.75" customHeight="1" thickBot="1" x14ac:dyDescent="0.3">
      <c r="A110" s="300"/>
      <c r="B110" s="303"/>
      <c r="C110" s="43"/>
      <c r="D110" s="44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52"/>
    </row>
    <row r="111" spans="1:41" s="25" customFormat="1" ht="18.75" customHeight="1" x14ac:dyDescent="0.25">
      <c r="A111" s="300"/>
      <c r="B111" s="303"/>
      <c r="C111" s="47"/>
      <c r="D111" s="44"/>
      <c r="E111" s="44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2"/>
    </row>
    <row r="112" spans="1:41" s="25" customFormat="1" ht="18.75" customHeight="1" thickBot="1" x14ac:dyDescent="0.3">
      <c r="A112" s="301"/>
      <c r="B112" s="304"/>
      <c r="C112" s="49"/>
      <c r="D112" s="50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46"/>
    </row>
    <row r="113" spans="1:41" s="25" customFormat="1" ht="18.75" customHeight="1" x14ac:dyDescent="0.25">
      <c r="A113" s="299"/>
      <c r="B113" s="302"/>
      <c r="C113" s="39"/>
      <c r="D113" s="40"/>
      <c r="E113" s="40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6"/>
    </row>
    <row r="114" spans="1:41" s="25" customFormat="1" ht="18.75" customHeight="1" thickBot="1" x14ac:dyDescent="0.3">
      <c r="A114" s="300"/>
      <c r="B114" s="303"/>
      <c r="C114" s="43"/>
      <c r="D114" s="44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52"/>
    </row>
    <row r="115" spans="1:41" s="25" customFormat="1" ht="18.75" customHeight="1" x14ac:dyDescent="0.25">
      <c r="A115" s="300"/>
      <c r="B115" s="303"/>
      <c r="C115" s="47"/>
      <c r="D115" s="44"/>
      <c r="E115" s="44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2"/>
    </row>
    <row r="116" spans="1:41" s="25" customFormat="1" ht="18.75" customHeight="1" thickBot="1" x14ac:dyDescent="0.3">
      <c r="A116" s="301"/>
      <c r="B116" s="304"/>
      <c r="C116" s="49"/>
      <c r="D116" s="50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46"/>
    </row>
    <row r="117" spans="1:41" s="25" customFormat="1" ht="18.75" customHeight="1" x14ac:dyDescent="0.25">
      <c r="A117" s="299"/>
      <c r="B117" s="302"/>
      <c r="C117" s="39"/>
      <c r="D117" s="40"/>
      <c r="E117" s="40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6"/>
    </row>
    <row r="118" spans="1:41" s="25" customFormat="1" ht="18.75" customHeight="1" thickBot="1" x14ac:dyDescent="0.3">
      <c r="A118" s="300"/>
      <c r="B118" s="303"/>
      <c r="C118" s="43"/>
      <c r="D118" s="44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52"/>
    </row>
    <row r="119" spans="1:41" s="25" customFormat="1" ht="18.75" customHeight="1" thickBot="1" x14ac:dyDescent="0.3">
      <c r="A119" s="300"/>
      <c r="B119" s="303"/>
      <c r="C119" s="47"/>
      <c r="D119" s="44"/>
      <c r="E119" s="44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66"/>
    </row>
    <row r="120" spans="1:41" s="25" customFormat="1" ht="18.75" customHeight="1" thickBot="1" x14ac:dyDescent="0.3">
      <c r="A120" s="301"/>
      <c r="B120" s="304"/>
      <c r="C120" s="49"/>
      <c r="D120" s="50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42"/>
    </row>
    <row r="121" spans="1:41" s="25" customFormat="1" ht="18.75" customHeight="1" thickBot="1" x14ac:dyDescent="0.3">
      <c r="A121" s="64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46"/>
    </row>
    <row r="122" spans="1:41" s="25" customFormat="1" ht="18.75" customHeight="1" x14ac:dyDescent="0.25">
      <c r="A122" s="299"/>
      <c r="B122" s="302"/>
      <c r="C122" s="39"/>
      <c r="D122" s="40"/>
      <c r="E122" s="40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6"/>
    </row>
    <row r="123" spans="1:41" s="25" customFormat="1" ht="18.75" customHeight="1" thickBot="1" x14ac:dyDescent="0.3">
      <c r="A123" s="300"/>
      <c r="B123" s="303"/>
      <c r="C123" s="43"/>
      <c r="D123" s="44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6"/>
    </row>
    <row r="124" spans="1:41" s="25" customFormat="1" ht="18.75" customHeight="1" x14ac:dyDescent="0.25">
      <c r="A124" s="300"/>
      <c r="B124" s="303"/>
      <c r="C124" s="47"/>
      <c r="D124" s="44"/>
      <c r="E124" s="44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2"/>
    </row>
    <row r="125" spans="1:41" s="25" customFormat="1" ht="18.75" customHeight="1" thickBot="1" x14ac:dyDescent="0.3">
      <c r="A125" s="301"/>
      <c r="B125" s="304"/>
      <c r="C125" s="49"/>
      <c r="D125" s="50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6"/>
    </row>
    <row r="126" spans="1:41" s="25" customFormat="1" ht="18.75" customHeight="1" x14ac:dyDescent="0.25">
      <c r="A126" s="299"/>
      <c r="B126" s="302"/>
      <c r="C126" s="39"/>
      <c r="D126" s="40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6"/>
    </row>
    <row r="127" spans="1:41" s="25" customFormat="1" ht="18.75" customHeight="1" thickBot="1" x14ac:dyDescent="0.3">
      <c r="A127" s="300"/>
      <c r="B127" s="303"/>
      <c r="C127" s="43"/>
      <c r="D127" s="44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6"/>
    </row>
    <row r="128" spans="1:41" s="25" customFormat="1" ht="18.75" customHeight="1" x14ac:dyDescent="0.25">
      <c r="A128" s="300"/>
      <c r="B128" s="303"/>
      <c r="C128" s="47"/>
      <c r="D128" s="44"/>
      <c r="E128" s="41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2"/>
    </row>
    <row r="129" spans="1:41" s="25" customFormat="1" ht="18.75" customHeight="1" thickBot="1" x14ac:dyDescent="0.3">
      <c r="A129" s="301"/>
      <c r="B129" s="304"/>
      <c r="C129" s="49"/>
      <c r="D129" s="50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6"/>
    </row>
    <row r="130" spans="1:41" s="25" customFormat="1" ht="18.75" customHeight="1" x14ac:dyDescent="0.25">
      <c r="A130" s="299"/>
      <c r="B130" s="302"/>
      <c r="C130" s="39"/>
      <c r="D130" s="40"/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6"/>
    </row>
    <row r="131" spans="1:41" s="25" customFormat="1" ht="18.75" customHeight="1" thickBot="1" x14ac:dyDescent="0.3">
      <c r="A131" s="300"/>
      <c r="B131" s="303"/>
      <c r="C131" s="43"/>
      <c r="D131" s="44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6"/>
    </row>
    <row r="132" spans="1:41" s="25" customFormat="1" ht="18.75" customHeight="1" x14ac:dyDescent="0.25">
      <c r="A132" s="300"/>
      <c r="B132" s="303"/>
      <c r="C132" s="47"/>
      <c r="D132" s="44"/>
      <c r="E132" s="4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2"/>
    </row>
    <row r="133" spans="1:41" s="25" customFormat="1" ht="18.75" customHeight="1" thickBot="1" x14ac:dyDescent="0.3">
      <c r="A133" s="301"/>
      <c r="B133" s="304"/>
      <c r="C133" s="49"/>
      <c r="D133" s="50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6"/>
    </row>
    <row r="134" spans="1:41" s="25" customFormat="1" ht="18.75" customHeight="1" x14ac:dyDescent="0.25">
      <c r="A134" s="299"/>
      <c r="B134" s="302"/>
      <c r="C134" s="39"/>
      <c r="D134" s="40"/>
      <c r="E134" s="40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6"/>
    </row>
    <row r="135" spans="1:41" s="25" customFormat="1" ht="18.75" customHeight="1" thickBot="1" x14ac:dyDescent="0.3">
      <c r="A135" s="300"/>
      <c r="B135" s="303"/>
      <c r="C135" s="43"/>
      <c r="D135" s="44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6"/>
    </row>
    <row r="136" spans="1:41" s="25" customFormat="1" ht="18.75" customHeight="1" x14ac:dyDescent="0.25">
      <c r="A136" s="300"/>
      <c r="B136" s="303"/>
      <c r="C136" s="47"/>
      <c r="D136" s="44"/>
      <c r="E136" s="44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2"/>
    </row>
    <row r="137" spans="1:41" s="25" customFormat="1" ht="18.75" customHeight="1" thickBot="1" x14ac:dyDescent="0.3">
      <c r="A137" s="301"/>
      <c r="B137" s="304"/>
      <c r="C137" s="49"/>
      <c r="D137" s="50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6"/>
    </row>
    <row r="138" spans="1:41" s="25" customFormat="1" ht="18.75" customHeight="1" x14ac:dyDescent="0.25">
      <c r="A138" s="299"/>
      <c r="B138" s="302"/>
      <c r="C138" s="39"/>
      <c r="D138" s="40"/>
      <c r="E138" s="40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6"/>
    </row>
    <row r="139" spans="1:41" s="25" customFormat="1" ht="18.75" customHeight="1" thickBot="1" x14ac:dyDescent="0.3">
      <c r="A139" s="300"/>
      <c r="B139" s="303"/>
      <c r="C139" s="43"/>
      <c r="D139" s="44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6"/>
    </row>
    <row r="140" spans="1:41" s="25" customFormat="1" ht="18.75" customHeight="1" x14ac:dyDescent="0.25">
      <c r="A140" s="300"/>
      <c r="B140" s="303"/>
      <c r="C140" s="47"/>
      <c r="D140" s="44"/>
      <c r="E140" s="44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2"/>
    </row>
    <row r="141" spans="1:41" s="25" customFormat="1" ht="18.75" customHeight="1" thickBot="1" x14ac:dyDescent="0.3">
      <c r="A141" s="301"/>
      <c r="B141" s="304"/>
      <c r="C141" s="49"/>
      <c r="D141" s="50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6"/>
    </row>
    <row r="142" spans="1:41" s="25" customFormat="1" ht="18.75" customHeight="1" x14ac:dyDescent="0.25">
      <c r="A142" s="299"/>
      <c r="B142" s="302"/>
      <c r="C142" s="39"/>
      <c r="D142" s="40"/>
      <c r="E142" s="40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6"/>
    </row>
    <row r="143" spans="1:41" s="25" customFormat="1" ht="18.75" customHeight="1" thickBot="1" x14ac:dyDescent="0.3">
      <c r="A143" s="300"/>
      <c r="B143" s="303"/>
      <c r="C143" s="43"/>
      <c r="D143" s="44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52"/>
    </row>
    <row r="144" spans="1:41" s="25" customFormat="1" ht="18.75" customHeight="1" x14ac:dyDescent="0.25">
      <c r="A144" s="300"/>
      <c r="B144" s="303"/>
      <c r="C144" s="47"/>
      <c r="D144" s="44"/>
      <c r="E144" s="44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2"/>
    </row>
    <row r="145" spans="1:41" s="25" customFormat="1" ht="18.75" customHeight="1" thickBot="1" x14ac:dyDescent="0.3">
      <c r="A145" s="301"/>
      <c r="B145" s="304"/>
      <c r="C145" s="49"/>
      <c r="D145" s="50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45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45"/>
    </row>
    <row r="146" spans="1:41" s="25" customFormat="1" ht="18.75" customHeight="1" x14ac:dyDescent="0.25">
      <c r="A146" s="299"/>
      <c r="B146" s="302"/>
      <c r="C146" s="39"/>
      <c r="D146" s="40"/>
      <c r="E146" s="40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6"/>
    </row>
    <row r="147" spans="1:41" s="25" customFormat="1" ht="18.75" customHeight="1" thickBot="1" x14ac:dyDescent="0.3">
      <c r="A147" s="300"/>
      <c r="B147" s="303"/>
      <c r="C147" s="43"/>
      <c r="D147" s="44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</row>
    <row r="148" spans="1:41" s="25" customFormat="1" ht="17.25" customHeight="1" thickBot="1" x14ac:dyDescent="0.3">
      <c r="A148" s="300"/>
      <c r="B148" s="303"/>
      <c r="C148" s="47"/>
      <c r="D148" s="44"/>
      <c r="E148" s="44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66"/>
    </row>
    <row r="149" spans="1:41" s="25" customFormat="1" ht="17.25" customHeight="1" thickBot="1" x14ac:dyDescent="0.3">
      <c r="A149" s="301"/>
      <c r="B149" s="304"/>
      <c r="C149" s="49"/>
      <c r="D149" s="50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2"/>
    </row>
    <row r="150" spans="1:41" s="25" customFormat="1" ht="17.25" customHeight="1" thickBot="1" x14ac:dyDescent="0.3">
      <c r="A150" s="64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46"/>
    </row>
    <row r="151" spans="1:41" s="25" customFormat="1" ht="17.25" customHeight="1" x14ac:dyDescent="0.25">
      <c r="A151" s="299"/>
      <c r="B151" s="302"/>
      <c r="C151" s="39"/>
      <c r="D151" s="40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6"/>
    </row>
    <row r="152" spans="1:41" s="25" customFormat="1" ht="17.25" customHeight="1" thickBot="1" x14ac:dyDescent="0.3">
      <c r="A152" s="300"/>
      <c r="B152" s="303"/>
      <c r="C152" s="43"/>
      <c r="D152" s="44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6"/>
    </row>
    <row r="153" spans="1:41" s="25" customFormat="1" ht="17.25" customHeight="1" x14ac:dyDescent="0.25">
      <c r="A153" s="300"/>
      <c r="B153" s="303"/>
      <c r="C153" s="47"/>
      <c r="D153" s="44"/>
      <c r="E153" s="41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2"/>
    </row>
    <row r="154" spans="1:41" s="25" customFormat="1" ht="17.25" customHeight="1" thickBot="1" x14ac:dyDescent="0.3">
      <c r="A154" s="301"/>
      <c r="B154" s="304"/>
      <c r="C154" s="49"/>
      <c r="D154" s="50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6"/>
    </row>
    <row r="155" spans="1:41" s="25" customFormat="1" ht="17.25" customHeight="1" x14ac:dyDescent="0.25">
      <c r="A155" s="299"/>
      <c r="B155" s="302"/>
      <c r="C155" s="39"/>
      <c r="D155" s="40"/>
      <c r="E155" s="40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6"/>
    </row>
    <row r="156" spans="1:41" s="25" customFormat="1" ht="17.25" customHeight="1" thickBot="1" x14ac:dyDescent="0.3">
      <c r="A156" s="300"/>
      <c r="B156" s="303"/>
      <c r="C156" s="43"/>
      <c r="D156" s="44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6"/>
    </row>
    <row r="157" spans="1:41" s="25" customFormat="1" ht="17.25" customHeight="1" x14ac:dyDescent="0.25">
      <c r="A157" s="300"/>
      <c r="B157" s="303"/>
      <c r="C157" s="47"/>
      <c r="D157" s="44"/>
      <c r="E157" s="44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2"/>
    </row>
    <row r="158" spans="1:41" s="25" customFormat="1" ht="17.25" customHeight="1" thickBot="1" x14ac:dyDescent="0.3">
      <c r="A158" s="301"/>
      <c r="B158" s="304"/>
      <c r="C158" s="49"/>
      <c r="D158" s="50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6"/>
    </row>
    <row r="159" spans="1:41" s="25" customFormat="1" ht="17.25" customHeight="1" x14ac:dyDescent="0.25">
      <c r="A159" s="299"/>
      <c r="B159" s="302"/>
      <c r="C159" s="39"/>
      <c r="D159" s="40"/>
      <c r="E159" s="40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6"/>
    </row>
    <row r="160" spans="1:41" s="25" customFormat="1" ht="17.25" customHeight="1" thickBot="1" x14ac:dyDescent="0.3">
      <c r="A160" s="300"/>
      <c r="B160" s="303"/>
      <c r="C160" s="43"/>
      <c r="D160" s="44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52"/>
    </row>
    <row r="161" spans="1:41" s="25" customFormat="1" ht="17.25" customHeight="1" thickBot="1" x14ac:dyDescent="0.3">
      <c r="A161" s="300"/>
      <c r="B161" s="303"/>
      <c r="C161" s="47"/>
      <c r="D161" s="44"/>
      <c r="E161" s="44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69"/>
    </row>
    <row r="162" spans="1:41" s="25" customFormat="1" ht="17.25" customHeight="1" thickBot="1" x14ac:dyDescent="0.3">
      <c r="A162" s="301"/>
      <c r="B162" s="304"/>
      <c r="C162" s="49"/>
      <c r="D162" s="50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42"/>
    </row>
    <row r="163" spans="1:41" s="25" customFormat="1" ht="17.25" customHeight="1" thickBot="1" x14ac:dyDescent="0.3">
      <c r="A163" s="67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46"/>
    </row>
    <row r="164" spans="1:41" s="25" customFormat="1" ht="17.25" customHeight="1" x14ac:dyDescent="0.25">
      <c r="A164" s="299"/>
      <c r="B164" s="302"/>
      <c r="C164" s="39"/>
      <c r="D164" s="40"/>
      <c r="E164" s="40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6"/>
    </row>
    <row r="165" spans="1:41" s="25" customFormat="1" ht="17.25" customHeight="1" thickBot="1" x14ac:dyDescent="0.3">
      <c r="A165" s="300"/>
      <c r="B165" s="303"/>
      <c r="C165" s="43"/>
      <c r="D165" s="44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6"/>
    </row>
    <row r="166" spans="1:41" s="25" customFormat="1" ht="17.25" customHeight="1" x14ac:dyDescent="0.25">
      <c r="A166" s="300"/>
      <c r="B166" s="303"/>
      <c r="C166" s="47"/>
      <c r="D166" s="44"/>
      <c r="E166" s="4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2"/>
    </row>
    <row r="167" spans="1:41" s="25" customFormat="1" ht="17.25" customHeight="1" thickBot="1" x14ac:dyDescent="0.3">
      <c r="A167" s="301"/>
      <c r="B167" s="304"/>
      <c r="C167" s="49"/>
      <c r="D167" s="50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6"/>
    </row>
    <row r="168" spans="1:41" s="25" customFormat="1" ht="17.25" customHeight="1" x14ac:dyDescent="0.25">
      <c r="A168" s="299"/>
      <c r="B168" s="302"/>
      <c r="C168" s="39"/>
      <c r="D168" s="40"/>
      <c r="E168" s="40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6"/>
    </row>
    <row r="169" spans="1:41" s="25" customFormat="1" ht="17.25" customHeight="1" thickBot="1" x14ac:dyDescent="0.3">
      <c r="A169" s="300"/>
      <c r="B169" s="303"/>
      <c r="C169" s="43"/>
      <c r="D169" s="44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6"/>
    </row>
    <row r="170" spans="1:41" s="25" customFormat="1" ht="17.25" customHeight="1" x14ac:dyDescent="0.25">
      <c r="A170" s="300"/>
      <c r="B170" s="303"/>
      <c r="C170" s="47"/>
      <c r="D170" s="44"/>
      <c r="E170" s="4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2"/>
    </row>
    <row r="171" spans="1:41" s="25" customFormat="1" ht="17.25" customHeight="1" thickBot="1" x14ac:dyDescent="0.3">
      <c r="A171" s="301"/>
      <c r="B171" s="304"/>
      <c r="C171" s="49"/>
      <c r="D171" s="50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6"/>
    </row>
    <row r="172" spans="1:41" s="25" customFormat="1" ht="17.25" customHeight="1" x14ac:dyDescent="0.25">
      <c r="A172" s="299"/>
      <c r="B172" s="302"/>
      <c r="C172" s="39"/>
      <c r="D172" s="40"/>
      <c r="E172" s="40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6"/>
    </row>
    <row r="173" spans="1:41" s="25" customFormat="1" ht="17.25" customHeight="1" thickBot="1" x14ac:dyDescent="0.3">
      <c r="A173" s="300"/>
      <c r="B173" s="303"/>
      <c r="C173" s="43"/>
      <c r="D173" s="44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6"/>
    </row>
    <row r="174" spans="1:41" s="25" customFormat="1" ht="17.25" customHeight="1" x14ac:dyDescent="0.25">
      <c r="A174" s="300"/>
      <c r="B174" s="303"/>
      <c r="C174" s="47"/>
      <c r="D174" s="44"/>
      <c r="E174" s="44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2"/>
    </row>
    <row r="175" spans="1:41" s="25" customFormat="1" ht="17.25" customHeight="1" thickBot="1" x14ac:dyDescent="0.3">
      <c r="A175" s="301"/>
      <c r="B175" s="304"/>
      <c r="C175" s="49"/>
      <c r="D175" s="50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6"/>
    </row>
    <row r="176" spans="1:41" s="25" customFormat="1" ht="17.25" customHeight="1" x14ac:dyDescent="0.25">
      <c r="A176" s="299"/>
      <c r="B176" s="302"/>
      <c r="C176" s="39"/>
      <c r="D176" s="40"/>
      <c r="E176" s="40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6"/>
    </row>
    <row r="177" spans="1:41" s="25" customFormat="1" ht="17.25" customHeight="1" thickBot="1" x14ac:dyDescent="0.3">
      <c r="A177" s="300"/>
      <c r="B177" s="303"/>
      <c r="C177" s="43"/>
      <c r="D177" s="44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6"/>
    </row>
    <row r="178" spans="1:41" s="25" customFormat="1" ht="17.25" customHeight="1" x14ac:dyDescent="0.25">
      <c r="A178" s="300"/>
      <c r="B178" s="303"/>
      <c r="C178" s="47"/>
      <c r="D178" s="44"/>
      <c r="E178" s="44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2"/>
    </row>
    <row r="179" spans="1:41" s="25" customFormat="1" ht="17.25" customHeight="1" thickBot="1" x14ac:dyDescent="0.3">
      <c r="A179" s="301"/>
      <c r="B179" s="304"/>
      <c r="C179" s="49"/>
      <c r="D179" s="50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6"/>
    </row>
    <row r="180" spans="1:41" s="25" customFormat="1" ht="17.25" customHeight="1" x14ac:dyDescent="0.25">
      <c r="A180" s="299"/>
      <c r="B180" s="302"/>
      <c r="C180" s="39"/>
      <c r="D180" s="40"/>
      <c r="E180" s="40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6"/>
    </row>
    <row r="181" spans="1:41" s="25" customFormat="1" ht="17.25" customHeight="1" thickBot="1" x14ac:dyDescent="0.3">
      <c r="A181" s="300"/>
      <c r="B181" s="303"/>
      <c r="C181" s="43"/>
      <c r="D181" s="44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6"/>
    </row>
    <row r="182" spans="1:41" s="25" customFormat="1" ht="17.25" customHeight="1" x14ac:dyDescent="0.25">
      <c r="A182" s="300"/>
      <c r="B182" s="303"/>
      <c r="C182" s="47"/>
      <c r="D182" s="44"/>
      <c r="E182" s="44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2"/>
    </row>
    <row r="183" spans="1:41" s="25" customFormat="1" ht="17.25" customHeight="1" thickBot="1" x14ac:dyDescent="0.3">
      <c r="A183" s="301"/>
      <c r="B183" s="304"/>
      <c r="C183" s="49"/>
      <c r="D183" s="50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6"/>
    </row>
    <row r="184" spans="1:41" s="25" customFormat="1" ht="17.25" customHeight="1" x14ac:dyDescent="0.25">
      <c r="A184" s="299"/>
      <c r="B184" s="302"/>
      <c r="C184" s="39"/>
      <c r="D184" s="40"/>
      <c r="E184" s="40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6"/>
    </row>
    <row r="185" spans="1:41" s="25" customFormat="1" ht="17.25" customHeight="1" thickBot="1" x14ac:dyDescent="0.3">
      <c r="A185" s="300"/>
      <c r="B185" s="303"/>
      <c r="C185" s="43"/>
      <c r="D185" s="44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6"/>
    </row>
    <row r="186" spans="1:41" s="25" customFormat="1" ht="17.25" customHeight="1" x14ac:dyDescent="0.25">
      <c r="A186" s="300"/>
      <c r="B186" s="303"/>
      <c r="C186" s="47"/>
      <c r="D186" s="44"/>
      <c r="E186" s="44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2"/>
    </row>
    <row r="187" spans="1:41" s="25" customFormat="1" ht="17.25" customHeight="1" thickBot="1" x14ac:dyDescent="0.3">
      <c r="A187" s="301"/>
      <c r="B187" s="304"/>
      <c r="C187" s="49"/>
      <c r="D187" s="50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6"/>
    </row>
    <row r="188" spans="1:41" s="25" customFormat="1" ht="17.25" customHeight="1" x14ac:dyDescent="0.25">
      <c r="A188" s="299"/>
      <c r="B188" s="302"/>
      <c r="C188" s="39"/>
      <c r="D188" s="40"/>
      <c r="E188" s="40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6"/>
    </row>
    <row r="189" spans="1:41" s="25" customFormat="1" ht="17.25" customHeight="1" thickBot="1" x14ac:dyDescent="0.3">
      <c r="A189" s="300"/>
      <c r="B189" s="303"/>
      <c r="C189" s="43"/>
      <c r="D189" s="44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52"/>
    </row>
    <row r="190" spans="1:41" s="25" customFormat="1" ht="17.25" customHeight="1" thickBot="1" x14ac:dyDescent="0.3">
      <c r="A190" s="300"/>
      <c r="B190" s="303"/>
      <c r="C190" s="47"/>
      <c r="D190" s="44"/>
      <c r="E190" s="44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69"/>
    </row>
    <row r="191" spans="1:41" s="25" customFormat="1" ht="17.25" customHeight="1" thickBot="1" x14ac:dyDescent="0.3">
      <c r="A191" s="301"/>
      <c r="B191" s="304"/>
      <c r="C191" s="49"/>
      <c r="D191" s="50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42"/>
    </row>
    <row r="192" spans="1:41" s="25" customFormat="1" ht="17.25" customHeight="1" thickBot="1" x14ac:dyDescent="0.3">
      <c r="A192" s="67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46"/>
    </row>
    <row r="193" spans="1:41" s="25" customFormat="1" ht="17.25" customHeight="1" x14ac:dyDescent="0.25">
      <c r="A193" s="299"/>
      <c r="B193" s="302"/>
      <c r="C193" s="39"/>
      <c r="D193" s="40"/>
      <c r="E193" s="40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6"/>
    </row>
    <row r="194" spans="1:41" s="25" customFormat="1" ht="17.25" customHeight="1" thickBot="1" x14ac:dyDescent="0.3">
      <c r="A194" s="300"/>
      <c r="B194" s="303"/>
      <c r="C194" s="43"/>
      <c r="D194" s="44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52"/>
    </row>
    <row r="195" spans="1:41" s="37" customFormat="1" ht="17.25" customHeight="1" thickBot="1" x14ac:dyDescent="0.3">
      <c r="A195" s="300"/>
      <c r="B195" s="303"/>
      <c r="C195" s="47"/>
      <c r="D195" s="44"/>
      <c r="E195" s="44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57"/>
    </row>
    <row r="196" spans="1:41" ht="17.25" customHeight="1" thickBot="1" x14ac:dyDescent="0.3">
      <c r="A196" s="301"/>
      <c r="B196" s="304"/>
      <c r="C196" s="49"/>
      <c r="D196" s="50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</row>
    <row r="197" spans="1:41" ht="17.25" customHeight="1" thickBot="1" x14ac:dyDescent="0.3">
      <c r="A197" s="53"/>
      <c r="B197" s="54"/>
      <c r="C197" s="54"/>
      <c r="D197" s="55"/>
      <c r="E197" s="56">
        <f>E102+E104+E106+E108+E110+E112+E114+E116+E118+E120+E123+E125+E127+E129+E131+E133+E135+E137+E139+E141+E143+E145+E147+E149+E152+E154+E156+E158+E160+E162+E165+E167+E169+E171+E177+E179+E181+E183+E185+E187+E189+E191+E194+E196+E173+E175</f>
        <v>0</v>
      </c>
      <c r="F197" s="57">
        <f t="shared" ref="F197:AN197" si="111">F102+F104+F106+F108+F110+F112+F114+F116+F118+F120+F123+F125+F127+F129+F131+F133+F135+F137+F139+F141+F143+F145+F147+F149+F152+F154+F156+F158+F160+F162+F165+F167+F169+F171+F177+F179+F181+F183+F185+F187+F189+F191+F194+F196+F173+F175</f>
        <v>0</v>
      </c>
      <c r="G197" s="57">
        <f t="shared" si="111"/>
        <v>0</v>
      </c>
      <c r="H197" s="57">
        <f t="shared" si="111"/>
        <v>0</v>
      </c>
      <c r="I197" s="57">
        <f t="shared" si="111"/>
        <v>0</v>
      </c>
      <c r="J197" s="57">
        <f t="shared" si="111"/>
        <v>0</v>
      </c>
      <c r="K197" s="57">
        <f t="shared" si="111"/>
        <v>0</v>
      </c>
      <c r="L197" s="57">
        <f t="shared" si="111"/>
        <v>0</v>
      </c>
      <c r="M197" s="57">
        <f t="shared" si="111"/>
        <v>0</v>
      </c>
      <c r="N197" s="57">
        <f t="shared" si="111"/>
        <v>0</v>
      </c>
      <c r="O197" s="57">
        <f t="shared" si="111"/>
        <v>0</v>
      </c>
      <c r="P197" s="57">
        <f t="shared" si="111"/>
        <v>0</v>
      </c>
      <c r="Q197" s="57">
        <f t="shared" si="111"/>
        <v>0</v>
      </c>
      <c r="R197" s="57">
        <f t="shared" si="111"/>
        <v>0</v>
      </c>
      <c r="S197" s="57">
        <f t="shared" si="111"/>
        <v>0</v>
      </c>
      <c r="T197" s="57">
        <f t="shared" si="111"/>
        <v>0</v>
      </c>
      <c r="U197" s="57">
        <f t="shared" si="111"/>
        <v>0</v>
      </c>
      <c r="V197" s="57">
        <f t="shared" si="111"/>
        <v>0</v>
      </c>
      <c r="W197" s="57">
        <f t="shared" si="111"/>
        <v>0</v>
      </c>
      <c r="X197" s="57">
        <f t="shared" si="111"/>
        <v>0</v>
      </c>
      <c r="Y197" s="57">
        <f t="shared" si="111"/>
        <v>0</v>
      </c>
      <c r="Z197" s="57">
        <f t="shared" si="111"/>
        <v>0</v>
      </c>
      <c r="AA197" s="57">
        <f t="shared" si="111"/>
        <v>0</v>
      </c>
      <c r="AB197" s="57">
        <f t="shared" si="111"/>
        <v>0</v>
      </c>
      <c r="AC197" s="57">
        <f t="shared" si="111"/>
        <v>0</v>
      </c>
      <c r="AD197" s="57">
        <f t="shared" si="111"/>
        <v>0</v>
      </c>
      <c r="AE197" s="57">
        <f t="shared" si="111"/>
        <v>0</v>
      </c>
      <c r="AF197" s="57">
        <f t="shared" si="111"/>
        <v>0</v>
      </c>
      <c r="AG197" s="57">
        <f t="shared" si="111"/>
        <v>0</v>
      </c>
      <c r="AH197" s="57">
        <f t="shared" si="111"/>
        <v>0</v>
      </c>
      <c r="AI197" s="57">
        <f t="shared" si="111"/>
        <v>0</v>
      </c>
      <c r="AJ197" s="57">
        <f t="shared" si="111"/>
        <v>0</v>
      </c>
      <c r="AK197" s="57">
        <f t="shared" si="111"/>
        <v>0</v>
      </c>
      <c r="AL197" s="57">
        <f t="shared" si="111"/>
        <v>0</v>
      </c>
      <c r="AM197" s="57">
        <f t="shared" si="111"/>
        <v>0</v>
      </c>
      <c r="AN197" s="57">
        <f t="shared" si="111"/>
        <v>0</v>
      </c>
    </row>
  </sheetData>
  <mergeCells count="124">
    <mergeCell ref="A193:A196"/>
    <mergeCell ref="B193:B196"/>
    <mergeCell ref="A180:A183"/>
    <mergeCell ref="B180:B183"/>
    <mergeCell ref="A184:A187"/>
    <mergeCell ref="B184:B187"/>
    <mergeCell ref="A188:A191"/>
    <mergeCell ref="B188:B191"/>
    <mergeCell ref="A168:A171"/>
    <mergeCell ref="B168:B171"/>
    <mergeCell ref="A172:A175"/>
    <mergeCell ref="B172:B175"/>
    <mergeCell ref="A176:A179"/>
    <mergeCell ref="B176:B179"/>
    <mergeCell ref="A155:A158"/>
    <mergeCell ref="B155:B158"/>
    <mergeCell ref="A159:A162"/>
    <mergeCell ref="B159:B162"/>
    <mergeCell ref="A164:A167"/>
    <mergeCell ref="B164:B167"/>
    <mergeCell ref="A142:A145"/>
    <mergeCell ref="B142:B145"/>
    <mergeCell ref="A146:A149"/>
    <mergeCell ref="B146:B149"/>
    <mergeCell ref="A151:A154"/>
    <mergeCell ref="B151:B154"/>
    <mergeCell ref="A130:A133"/>
    <mergeCell ref="B130:B133"/>
    <mergeCell ref="A134:A137"/>
    <mergeCell ref="B134:B137"/>
    <mergeCell ref="A138:A141"/>
    <mergeCell ref="B138:B141"/>
    <mergeCell ref="A117:A120"/>
    <mergeCell ref="B117:B120"/>
    <mergeCell ref="A122:A125"/>
    <mergeCell ref="B122:B125"/>
    <mergeCell ref="A126:A129"/>
    <mergeCell ref="B126:B129"/>
    <mergeCell ref="A105:A108"/>
    <mergeCell ref="B105:B108"/>
    <mergeCell ref="A109:A112"/>
    <mergeCell ref="B109:B112"/>
    <mergeCell ref="A113:A116"/>
    <mergeCell ref="B113:B116"/>
    <mergeCell ref="AB99:AC99"/>
    <mergeCell ref="AG99:AH99"/>
    <mergeCell ref="AI99:AJ99"/>
    <mergeCell ref="B100:AO100"/>
    <mergeCell ref="A101:A104"/>
    <mergeCell ref="B101:B104"/>
    <mergeCell ref="G99:H99"/>
    <mergeCell ref="N99:O99"/>
    <mergeCell ref="P99:R99"/>
    <mergeCell ref="T99:U99"/>
    <mergeCell ref="V99:W99"/>
    <mergeCell ref="Z99:AA99"/>
    <mergeCell ref="A88:A91"/>
    <mergeCell ref="B88:B91"/>
    <mergeCell ref="A92:A95"/>
    <mergeCell ref="B92:B95"/>
    <mergeCell ref="C99:D99"/>
    <mergeCell ref="E99:F99"/>
    <mergeCell ref="A75:A78"/>
    <mergeCell ref="B75:B78"/>
    <mergeCell ref="A79:AO79"/>
    <mergeCell ref="A80:A83"/>
    <mergeCell ref="B80:B83"/>
    <mergeCell ref="A84:A87"/>
    <mergeCell ref="B84:B87"/>
    <mergeCell ref="AM99:AN99"/>
    <mergeCell ref="A67:A70"/>
    <mergeCell ref="B67:B70"/>
    <mergeCell ref="A71:A74"/>
    <mergeCell ref="B71:B74"/>
    <mergeCell ref="A50:AO50"/>
    <mergeCell ref="A51:A54"/>
    <mergeCell ref="B51:B54"/>
    <mergeCell ref="A55:A58"/>
    <mergeCell ref="B55:B58"/>
    <mergeCell ref="A59:A62"/>
    <mergeCell ref="B59:B62"/>
    <mergeCell ref="A13:A16"/>
    <mergeCell ref="B13:B16"/>
    <mergeCell ref="A17:A20"/>
    <mergeCell ref="B17:B20"/>
    <mergeCell ref="A21:A24"/>
    <mergeCell ref="B21:B24"/>
    <mergeCell ref="AH4:AI4"/>
    <mergeCell ref="A63:A66"/>
    <mergeCell ref="B63:B66"/>
    <mergeCell ref="A38:A41"/>
    <mergeCell ref="B38:B41"/>
    <mergeCell ref="A42:A45"/>
    <mergeCell ref="B42:B45"/>
    <mergeCell ref="A46:A49"/>
    <mergeCell ref="B46:B49"/>
    <mergeCell ref="A25:A28"/>
    <mergeCell ref="B25:B28"/>
    <mergeCell ref="A29:AO29"/>
    <mergeCell ref="A30:A33"/>
    <mergeCell ref="B30:B33"/>
    <mergeCell ref="A34:A37"/>
    <mergeCell ref="B34:B37"/>
    <mergeCell ref="AN4:AO4"/>
    <mergeCell ref="A5:AO5"/>
    <mergeCell ref="A8:AO8"/>
    <mergeCell ref="A9:A12"/>
    <mergeCell ref="B9:B12"/>
    <mergeCell ref="B3:B4"/>
    <mergeCell ref="AA3:AB3"/>
    <mergeCell ref="AC3:AD4"/>
    <mergeCell ref="AH3:AI3"/>
    <mergeCell ref="AJ3:AK4"/>
    <mergeCell ref="AN3:AO3"/>
    <mergeCell ref="H4:I4"/>
    <mergeCell ref="O4:P4"/>
    <mergeCell ref="Q4:S4"/>
    <mergeCell ref="U4:V4"/>
    <mergeCell ref="AA4:AB4"/>
    <mergeCell ref="H3:I3"/>
    <mergeCell ref="O3:P3"/>
    <mergeCell ref="Q3:S3"/>
    <mergeCell ref="U3:V3"/>
    <mergeCell ref="W3:X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85"/>
  <sheetViews>
    <sheetView topLeftCell="A40" zoomScale="51" zoomScaleNormal="51" workbookViewId="0">
      <selection activeCell="E80" sqref="E80:AO80"/>
    </sheetView>
  </sheetViews>
  <sheetFormatPr defaultColWidth="5.85546875" defaultRowHeight="15.75" x14ac:dyDescent="0.25"/>
  <cols>
    <col min="1" max="1" width="5.85546875" style="23"/>
    <col min="2" max="2" width="30.85546875" style="36" customWidth="1"/>
    <col min="3" max="3" width="11.42578125" style="23" customWidth="1"/>
    <col min="4" max="4" width="9.5703125" style="23" customWidth="1"/>
    <col min="5" max="5" width="8.140625" style="23" customWidth="1"/>
    <col min="6" max="11" width="9.28515625" style="23" customWidth="1"/>
    <col min="12" max="13" width="9.28515625" style="24" customWidth="1"/>
    <col min="14" max="14" width="6.28515625" style="24" customWidth="1"/>
    <col min="15" max="15" width="9.28515625" style="24" customWidth="1"/>
    <col min="16" max="16" width="6.140625" style="24" customWidth="1"/>
    <col min="17" max="21" width="9.28515625" style="24" customWidth="1"/>
    <col min="22" max="41" width="9.28515625" style="23" customWidth="1"/>
    <col min="42" max="16384" width="5.85546875" style="23"/>
  </cols>
  <sheetData>
    <row r="1" spans="1:42" ht="26.25" customHeight="1" x14ac:dyDescent="0.25">
      <c r="B1" s="36" t="s">
        <v>47</v>
      </c>
      <c r="C1" s="23" t="s">
        <v>48</v>
      </c>
    </row>
    <row r="2" spans="1:42" ht="25.5" customHeight="1" thickBot="1" x14ac:dyDescent="0.3"/>
    <row r="3" spans="1:42" ht="39" customHeight="1" thickBot="1" x14ac:dyDescent="0.3">
      <c r="B3" s="336" t="s">
        <v>28</v>
      </c>
      <c r="C3" s="61" t="s">
        <v>52</v>
      </c>
      <c r="D3" s="62"/>
      <c r="E3" s="83"/>
      <c r="F3" s="58" t="s">
        <v>54</v>
      </c>
      <c r="G3" s="8"/>
      <c r="H3" s="320">
        <v>100</v>
      </c>
      <c r="I3" s="321"/>
      <c r="J3" s="61" t="s">
        <v>53</v>
      </c>
      <c r="K3" s="62"/>
      <c r="L3" s="83"/>
      <c r="M3" s="58" t="s">
        <v>54</v>
      </c>
      <c r="N3" s="8"/>
      <c r="O3" s="320"/>
      <c r="P3" s="321"/>
      <c r="Q3" s="322" t="s">
        <v>56</v>
      </c>
      <c r="R3" s="323"/>
      <c r="S3" s="324"/>
      <c r="T3" s="58" t="s">
        <v>54</v>
      </c>
      <c r="U3" s="320">
        <v>1</v>
      </c>
      <c r="V3" s="321"/>
      <c r="W3" s="342" t="s">
        <v>30</v>
      </c>
      <c r="X3" s="343"/>
      <c r="Y3" s="58" t="s">
        <v>54</v>
      </c>
      <c r="Z3" s="8"/>
      <c r="AA3" s="320">
        <v>1</v>
      </c>
      <c r="AB3" s="325"/>
      <c r="AC3" s="341"/>
      <c r="AD3" s="341"/>
      <c r="AE3" s="70"/>
      <c r="AF3" s="70"/>
      <c r="AG3" s="70"/>
      <c r="AH3" s="340"/>
      <c r="AI3" s="340"/>
      <c r="AJ3" s="341"/>
      <c r="AK3" s="341"/>
      <c r="AL3" s="70"/>
      <c r="AM3" s="70"/>
      <c r="AN3" s="340"/>
      <c r="AO3" s="340"/>
      <c r="AP3" s="71"/>
    </row>
    <row r="4" spans="1:42" ht="21.75" customHeight="1" thickBot="1" x14ac:dyDescent="0.3">
      <c r="B4" s="337"/>
      <c r="C4" s="60" t="s">
        <v>59</v>
      </c>
      <c r="D4" s="59"/>
      <c r="E4" s="38"/>
      <c r="F4" s="9" t="s">
        <v>55</v>
      </c>
      <c r="G4" s="10"/>
      <c r="H4" s="320">
        <v>1</v>
      </c>
      <c r="I4" s="321"/>
      <c r="J4" s="60" t="s">
        <v>60</v>
      </c>
      <c r="K4" s="59"/>
      <c r="L4" s="38"/>
      <c r="M4" s="9" t="s">
        <v>55</v>
      </c>
      <c r="N4" s="10"/>
      <c r="O4" s="320">
        <v>1</v>
      </c>
      <c r="P4" s="321"/>
      <c r="Q4" s="322" t="s">
        <v>57</v>
      </c>
      <c r="R4" s="323"/>
      <c r="S4" s="324"/>
      <c r="T4" s="9" t="s">
        <v>55</v>
      </c>
      <c r="U4" s="320">
        <v>1</v>
      </c>
      <c r="V4" s="321"/>
      <c r="W4" s="344"/>
      <c r="X4" s="345"/>
      <c r="Y4" s="9" t="s">
        <v>55</v>
      </c>
      <c r="Z4" s="10"/>
      <c r="AA4" s="320">
        <v>1</v>
      </c>
      <c r="AB4" s="325"/>
      <c r="AC4" s="341"/>
      <c r="AD4" s="341"/>
      <c r="AE4" s="72"/>
      <c r="AF4" s="72"/>
      <c r="AG4" s="72"/>
      <c r="AH4" s="340"/>
      <c r="AI4" s="340"/>
      <c r="AJ4" s="341"/>
      <c r="AK4" s="341"/>
      <c r="AL4" s="72"/>
      <c r="AM4" s="72"/>
      <c r="AN4" s="340"/>
      <c r="AO4" s="340"/>
      <c r="AP4" s="71"/>
    </row>
    <row r="5" spans="1:42" s="25" customFormat="1" ht="20.25" customHeight="1" thickBot="1" x14ac:dyDescent="0.3">
      <c r="A5" s="317" t="s">
        <v>0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9"/>
    </row>
    <row r="6" spans="1:42" s="34" customFormat="1" ht="85.5" customHeight="1" thickBot="1" x14ac:dyDescent="0.3">
      <c r="A6" s="27" t="s">
        <v>1</v>
      </c>
      <c r="B6" s="28" t="s">
        <v>2</v>
      </c>
      <c r="C6" s="29" t="s">
        <v>26</v>
      </c>
      <c r="D6" s="29" t="s">
        <v>46</v>
      </c>
      <c r="E6" s="29" t="s">
        <v>32</v>
      </c>
      <c r="F6" s="29" t="s">
        <v>3</v>
      </c>
      <c r="G6" s="29" t="s">
        <v>4</v>
      </c>
      <c r="H6" s="29" t="s">
        <v>5</v>
      </c>
      <c r="I6" s="29" t="s">
        <v>135</v>
      </c>
      <c r="J6" s="29" t="s">
        <v>136</v>
      </c>
      <c r="K6" s="29" t="s">
        <v>6</v>
      </c>
      <c r="L6" s="30" t="s">
        <v>37</v>
      </c>
      <c r="M6" s="30" t="s">
        <v>204</v>
      </c>
      <c r="N6" s="30" t="s">
        <v>41</v>
      </c>
      <c r="O6" s="30" t="s">
        <v>34</v>
      </c>
      <c r="P6" s="30" t="s">
        <v>142</v>
      </c>
      <c r="Q6" s="30" t="s">
        <v>35</v>
      </c>
      <c r="R6" s="30" t="s">
        <v>38</v>
      </c>
      <c r="S6" s="30" t="s">
        <v>7</v>
      </c>
      <c r="T6" s="30" t="s">
        <v>217</v>
      </c>
      <c r="U6" s="30" t="s">
        <v>208</v>
      </c>
      <c r="V6" s="29" t="s">
        <v>218</v>
      </c>
      <c r="W6" s="31" t="s">
        <v>9</v>
      </c>
      <c r="X6" s="32" t="s">
        <v>10</v>
      </c>
      <c r="Y6" s="32" t="s">
        <v>136</v>
      </c>
      <c r="Z6" s="33" t="s">
        <v>12</v>
      </c>
      <c r="AA6" s="29" t="s">
        <v>133</v>
      </c>
      <c r="AB6" s="29" t="s">
        <v>205</v>
      </c>
      <c r="AC6" s="29" t="s">
        <v>39</v>
      </c>
      <c r="AD6" s="29" t="s">
        <v>13</v>
      </c>
      <c r="AE6" s="29" t="s">
        <v>216</v>
      </c>
      <c r="AF6" s="29" t="s">
        <v>15</v>
      </c>
      <c r="AG6" s="29" t="s">
        <v>132</v>
      </c>
      <c r="AH6" s="29" t="s">
        <v>214</v>
      </c>
      <c r="AI6" s="29" t="s">
        <v>17</v>
      </c>
      <c r="AJ6" s="29" t="s">
        <v>18</v>
      </c>
      <c r="AK6" s="29" t="s">
        <v>19</v>
      </c>
      <c r="AL6" s="29" t="s">
        <v>20</v>
      </c>
      <c r="AM6" s="29" t="s">
        <v>219</v>
      </c>
      <c r="AN6" s="31" t="s">
        <v>213</v>
      </c>
      <c r="AO6" s="29" t="s">
        <v>23</v>
      </c>
    </row>
    <row r="7" spans="1:42" s="25" customFormat="1" ht="18.75" customHeight="1" thickBot="1" x14ac:dyDescent="0.3">
      <c r="A7" s="22">
        <v>1</v>
      </c>
      <c r="B7" s="35">
        <v>2</v>
      </c>
      <c r="C7" s="12">
        <f>B7+1</f>
        <v>3</v>
      </c>
      <c r="D7" s="12">
        <f t="shared" ref="D7:U7" si="0">C7+1</f>
        <v>4</v>
      </c>
      <c r="E7" s="12">
        <f t="shared" si="0"/>
        <v>5</v>
      </c>
      <c r="F7" s="12">
        <f t="shared" si="0"/>
        <v>6</v>
      </c>
      <c r="G7" s="12">
        <f t="shared" si="0"/>
        <v>7</v>
      </c>
      <c r="H7" s="12">
        <f t="shared" si="0"/>
        <v>8</v>
      </c>
      <c r="I7" s="12">
        <f t="shared" si="0"/>
        <v>9</v>
      </c>
      <c r="J7" s="12">
        <f t="shared" si="0"/>
        <v>10</v>
      </c>
      <c r="K7" s="12">
        <f t="shared" si="0"/>
        <v>11</v>
      </c>
      <c r="L7" s="13">
        <f t="shared" si="0"/>
        <v>12</v>
      </c>
      <c r="M7" s="13">
        <f t="shared" si="0"/>
        <v>13</v>
      </c>
      <c r="N7" s="13">
        <f t="shared" si="0"/>
        <v>14</v>
      </c>
      <c r="O7" s="13">
        <f t="shared" si="0"/>
        <v>15</v>
      </c>
      <c r="P7" s="13">
        <f t="shared" si="0"/>
        <v>16</v>
      </c>
      <c r="Q7" s="13">
        <f t="shared" si="0"/>
        <v>17</v>
      </c>
      <c r="R7" s="13">
        <f t="shared" si="0"/>
        <v>18</v>
      </c>
      <c r="S7" s="13">
        <f t="shared" si="0"/>
        <v>19</v>
      </c>
      <c r="T7" s="13">
        <f t="shared" si="0"/>
        <v>20</v>
      </c>
      <c r="U7" s="13">
        <f t="shared" si="0"/>
        <v>21</v>
      </c>
      <c r="V7" s="13">
        <f>U7+1</f>
        <v>22</v>
      </c>
      <c r="W7" s="13">
        <f t="shared" ref="W7:AB7" si="1">V7+1</f>
        <v>23</v>
      </c>
      <c r="X7" s="13">
        <f t="shared" si="1"/>
        <v>24</v>
      </c>
      <c r="Y7" s="13">
        <f t="shared" si="1"/>
        <v>25</v>
      </c>
      <c r="Z7" s="13">
        <f t="shared" si="1"/>
        <v>26</v>
      </c>
      <c r="AA7" s="13">
        <f t="shared" si="1"/>
        <v>27</v>
      </c>
      <c r="AB7" s="13">
        <f t="shared" si="1"/>
        <v>28</v>
      </c>
      <c r="AC7" s="13">
        <f>AB7+1</f>
        <v>29</v>
      </c>
      <c r="AD7" s="13">
        <f t="shared" ref="AD7:AO7" si="2">AC7+1</f>
        <v>30</v>
      </c>
      <c r="AE7" s="13">
        <f t="shared" si="2"/>
        <v>31</v>
      </c>
      <c r="AF7" s="13">
        <f t="shared" si="2"/>
        <v>32</v>
      </c>
      <c r="AG7" s="13">
        <f t="shared" si="2"/>
        <v>33</v>
      </c>
      <c r="AH7" s="13">
        <f t="shared" si="2"/>
        <v>34</v>
      </c>
      <c r="AI7" s="13">
        <f t="shared" si="2"/>
        <v>35</v>
      </c>
      <c r="AJ7" s="13">
        <f t="shared" si="2"/>
        <v>36</v>
      </c>
      <c r="AK7" s="13">
        <f t="shared" si="2"/>
        <v>37</v>
      </c>
      <c r="AL7" s="13">
        <f t="shared" si="2"/>
        <v>38</v>
      </c>
      <c r="AM7" s="13">
        <f t="shared" si="2"/>
        <v>39</v>
      </c>
      <c r="AN7" s="13">
        <f t="shared" si="2"/>
        <v>40</v>
      </c>
      <c r="AO7" s="13">
        <f t="shared" si="2"/>
        <v>41</v>
      </c>
    </row>
    <row r="8" spans="1:42" s="26" customFormat="1" ht="18.75" customHeight="1" thickBot="1" x14ac:dyDescent="0.3">
      <c r="A8" s="317" t="s">
        <v>49</v>
      </c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9"/>
    </row>
    <row r="9" spans="1:42" s="101" customFormat="1" ht="18.75" customHeight="1" x14ac:dyDescent="0.25">
      <c r="A9" s="305"/>
      <c r="B9" s="308" t="s">
        <v>145</v>
      </c>
      <c r="C9" s="97" t="s">
        <v>63</v>
      </c>
      <c r="D9" s="98" t="s">
        <v>54</v>
      </c>
      <c r="E9" s="99">
        <v>84</v>
      </c>
      <c r="F9" s="99"/>
      <c r="G9" s="99"/>
      <c r="H9" s="99"/>
      <c r="I9" s="99">
        <v>40</v>
      </c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>
        <v>5</v>
      </c>
      <c r="X9" s="99"/>
      <c r="Y9" s="99"/>
      <c r="Z9" s="99"/>
      <c r="AA9" s="99"/>
      <c r="AB9" s="99"/>
      <c r="AC9" s="99"/>
      <c r="AD9" s="99"/>
      <c r="AE9" s="99"/>
      <c r="AF9" s="99">
        <v>84</v>
      </c>
      <c r="AG9" s="99"/>
      <c r="AH9" s="99"/>
      <c r="AI9" s="99"/>
      <c r="AJ9" s="99"/>
      <c r="AK9" s="99">
        <v>5</v>
      </c>
      <c r="AL9" s="99"/>
      <c r="AM9" s="99"/>
      <c r="AN9" s="99"/>
      <c r="AO9" s="100"/>
    </row>
    <row r="10" spans="1:42" s="101" customFormat="1" ht="18.75" customHeight="1" x14ac:dyDescent="0.25">
      <c r="A10" s="306"/>
      <c r="B10" s="309"/>
      <c r="C10" s="102"/>
      <c r="D10" s="103"/>
      <c r="E10" s="104">
        <f>E9*$H$3/1000</f>
        <v>8.4</v>
      </c>
      <c r="F10" s="104">
        <f t="shared" ref="F10:AO10" si="3">F9*$H$3/1000</f>
        <v>0</v>
      </c>
      <c r="G10" s="104">
        <f t="shared" si="3"/>
        <v>0</v>
      </c>
      <c r="H10" s="104">
        <f t="shared" si="3"/>
        <v>0</v>
      </c>
      <c r="I10" s="104">
        <f t="shared" si="3"/>
        <v>4</v>
      </c>
      <c r="J10" s="104">
        <f t="shared" si="3"/>
        <v>0</v>
      </c>
      <c r="K10" s="104">
        <f t="shared" si="3"/>
        <v>0</v>
      </c>
      <c r="L10" s="104">
        <f t="shared" si="3"/>
        <v>0</v>
      </c>
      <c r="M10" s="104">
        <f t="shared" si="3"/>
        <v>0</v>
      </c>
      <c r="N10" s="104">
        <f t="shared" si="3"/>
        <v>0</v>
      </c>
      <c r="O10" s="104">
        <f t="shared" si="3"/>
        <v>0</v>
      </c>
      <c r="P10" s="104">
        <f t="shared" si="3"/>
        <v>0</v>
      </c>
      <c r="Q10" s="104">
        <f t="shared" si="3"/>
        <v>0</v>
      </c>
      <c r="R10" s="104">
        <f t="shared" si="3"/>
        <v>0</v>
      </c>
      <c r="S10" s="104">
        <f t="shared" si="3"/>
        <v>0</v>
      </c>
      <c r="T10" s="104">
        <f t="shared" si="3"/>
        <v>0</v>
      </c>
      <c r="U10" s="104">
        <f t="shared" si="3"/>
        <v>0</v>
      </c>
      <c r="V10" s="104">
        <f t="shared" si="3"/>
        <v>0</v>
      </c>
      <c r="W10" s="104">
        <f t="shared" si="3"/>
        <v>0.5</v>
      </c>
      <c r="X10" s="104">
        <f t="shared" si="3"/>
        <v>0</v>
      </c>
      <c r="Y10" s="104">
        <f t="shared" si="3"/>
        <v>0</v>
      </c>
      <c r="Z10" s="104">
        <f t="shared" si="3"/>
        <v>0</v>
      </c>
      <c r="AA10" s="104">
        <f t="shared" si="3"/>
        <v>0</v>
      </c>
      <c r="AB10" s="104">
        <f t="shared" si="3"/>
        <v>0</v>
      </c>
      <c r="AC10" s="104">
        <f t="shared" si="3"/>
        <v>0</v>
      </c>
      <c r="AD10" s="104">
        <f t="shared" si="3"/>
        <v>0</v>
      </c>
      <c r="AE10" s="104">
        <f t="shared" si="3"/>
        <v>0</v>
      </c>
      <c r="AF10" s="104">
        <v>0</v>
      </c>
      <c r="AG10" s="104">
        <f t="shared" si="3"/>
        <v>0</v>
      </c>
      <c r="AH10" s="104">
        <f t="shared" si="3"/>
        <v>0</v>
      </c>
      <c r="AI10" s="104">
        <f t="shared" si="3"/>
        <v>0</v>
      </c>
      <c r="AJ10" s="104">
        <f t="shared" si="3"/>
        <v>0</v>
      </c>
      <c r="AK10" s="104">
        <f t="shared" si="3"/>
        <v>0.5</v>
      </c>
      <c r="AL10" s="104">
        <f t="shared" si="3"/>
        <v>0</v>
      </c>
      <c r="AM10" s="104">
        <f t="shared" si="3"/>
        <v>0</v>
      </c>
      <c r="AN10" s="104">
        <f t="shared" si="3"/>
        <v>0</v>
      </c>
      <c r="AO10" s="104">
        <f t="shared" si="3"/>
        <v>0</v>
      </c>
    </row>
    <row r="11" spans="1:42" s="101" customFormat="1" ht="18.75" customHeight="1" x14ac:dyDescent="0.25">
      <c r="A11" s="306"/>
      <c r="B11" s="309"/>
      <c r="C11" s="105" t="s">
        <v>64</v>
      </c>
      <c r="D11" s="103" t="s">
        <v>58</v>
      </c>
      <c r="E11" s="109">
        <v>105</v>
      </c>
      <c r="F11" s="104"/>
      <c r="G11" s="104"/>
      <c r="H11" s="104"/>
      <c r="I11" s="104">
        <v>50</v>
      </c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>
        <v>6</v>
      </c>
      <c r="X11" s="104"/>
      <c r="Y11" s="104"/>
      <c r="Z11" s="104"/>
      <c r="AA11" s="104"/>
      <c r="AB11" s="104"/>
      <c r="AC11" s="104"/>
      <c r="AD11" s="104"/>
      <c r="AE11" s="104"/>
      <c r="AF11" s="104">
        <v>105</v>
      </c>
      <c r="AG11" s="104"/>
      <c r="AH11" s="104"/>
      <c r="AI11" s="104"/>
      <c r="AJ11" s="104"/>
      <c r="AK11" s="104">
        <v>5</v>
      </c>
      <c r="AL11" s="104"/>
      <c r="AM11" s="104"/>
      <c r="AN11" s="104"/>
      <c r="AO11" s="106"/>
    </row>
    <row r="12" spans="1:42" s="101" customFormat="1" ht="18.75" customHeight="1" thickBot="1" x14ac:dyDescent="0.3">
      <c r="A12" s="307"/>
      <c r="B12" s="310"/>
      <c r="C12" s="107"/>
      <c r="D12" s="108"/>
      <c r="E12" s="110">
        <f>E11*$H$4/1000</f>
        <v>0.105</v>
      </c>
      <c r="F12" s="110">
        <f t="shared" ref="F12:AO12" si="4">F11*$H$4/1000</f>
        <v>0</v>
      </c>
      <c r="G12" s="110">
        <f t="shared" si="4"/>
        <v>0</v>
      </c>
      <c r="H12" s="110">
        <f t="shared" si="4"/>
        <v>0</v>
      </c>
      <c r="I12" s="110">
        <f t="shared" si="4"/>
        <v>0.05</v>
      </c>
      <c r="J12" s="110">
        <f t="shared" si="4"/>
        <v>0</v>
      </c>
      <c r="K12" s="110">
        <f t="shared" si="4"/>
        <v>0</v>
      </c>
      <c r="L12" s="110">
        <f t="shared" si="4"/>
        <v>0</v>
      </c>
      <c r="M12" s="110">
        <f t="shared" si="4"/>
        <v>0</v>
      </c>
      <c r="N12" s="110">
        <f t="shared" si="4"/>
        <v>0</v>
      </c>
      <c r="O12" s="110">
        <f t="shared" si="4"/>
        <v>0</v>
      </c>
      <c r="P12" s="110">
        <f t="shared" si="4"/>
        <v>0</v>
      </c>
      <c r="Q12" s="110">
        <f t="shared" si="4"/>
        <v>0</v>
      </c>
      <c r="R12" s="110">
        <f t="shared" si="4"/>
        <v>0</v>
      </c>
      <c r="S12" s="110">
        <f t="shared" si="4"/>
        <v>0</v>
      </c>
      <c r="T12" s="110">
        <f t="shared" si="4"/>
        <v>0</v>
      </c>
      <c r="U12" s="110">
        <f t="shared" si="4"/>
        <v>0</v>
      </c>
      <c r="V12" s="110">
        <f t="shared" si="4"/>
        <v>0</v>
      </c>
      <c r="W12" s="110">
        <f t="shared" si="4"/>
        <v>6.0000000000000001E-3</v>
      </c>
      <c r="X12" s="110">
        <f t="shared" si="4"/>
        <v>0</v>
      </c>
      <c r="Y12" s="110">
        <f t="shared" si="4"/>
        <v>0</v>
      </c>
      <c r="Z12" s="110">
        <f t="shared" si="4"/>
        <v>0</v>
      </c>
      <c r="AA12" s="110">
        <f t="shared" si="4"/>
        <v>0</v>
      </c>
      <c r="AB12" s="110">
        <f t="shared" si="4"/>
        <v>0</v>
      </c>
      <c r="AC12" s="110">
        <f t="shared" si="4"/>
        <v>0</v>
      </c>
      <c r="AD12" s="110">
        <f t="shared" si="4"/>
        <v>0</v>
      </c>
      <c r="AE12" s="110">
        <f t="shared" si="4"/>
        <v>0</v>
      </c>
      <c r="AF12" s="110">
        <f t="shared" si="4"/>
        <v>0.105</v>
      </c>
      <c r="AG12" s="110">
        <f t="shared" si="4"/>
        <v>0</v>
      </c>
      <c r="AH12" s="110">
        <f t="shared" si="4"/>
        <v>0</v>
      </c>
      <c r="AI12" s="110">
        <f t="shared" si="4"/>
        <v>0</v>
      </c>
      <c r="AJ12" s="110">
        <f t="shared" si="4"/>
        <v>0</v>
      </c>
      <c r="AK12" s="110">
        <f t="shared" si="4"/>
        <v>5.0000000000000001E-3</v>
      </c>
      <c r="AL12" s="110">
        <f t="shared" si="4"/>
        <v>0</v>
      </c>
      <c r="AM12" s="110">
        <f t="shared" si="4"/>
        <v>0</v>
      </c>
      <c r="AN12" s="110">
        <f t="shared" si="4"/>
        <v>0</v>
      </c>
      <c r="AO12" s="110">
        <f t="shared" si="4"/>
        <v>0</v>
      </c>
    </row>
    <row r="13" spans="1:42" s="25" customFormat="1" ht="18.75" customHeight="1" x14ac:dyDescent="0.25">
      <c r="A13" s="311"/>
      <c r="B13" s="314" t="s">
        <v>65</v>
      </c>
      <c r="C13" s="6">
        <v>15</v>
      </c>
      <c r="D13" s="14" t="s">
        <v>54</v>
      </c>
      <c r="E13" s="3"/>
      <c r="F13" s="3"/>
      <c r="G13" s="3"/>
      <c r="H13" s="3"/>
      <c r="I13" s="3"/>
      <c r="J13" s="3"/>
      <c r="K13" s="3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>
        <v>15</v>
      </c>
      <c r="AK13" s="3"/>
      <c r="AL13" s="3"/>
      <c r="AM13" s="3"/>
      <c r="AN13" s="3"/>
      <c r="AO13" s="4"/>
    </row>
    <row r="14" spans="1:42" s="25" customFormat="1" ht="18.75" customHeight="1" x14ac:dyDescent="0.25">
      <c r="A14" s="312"/>
      <c r="B14" s="315"/>
      <c r="C14" s="16"/>
      <c r="D14" s="17"/>
      <c r="E14" s="1">
        <f>E13*$H$3/1000</f>
        <v>0</v>
      </c>
      <c r="F14" s="1">
        <f t="shared" ref="F14:AO14" si="5">F13*$H$3/1000</f>
        <v>0</v>
      </c>
      <c r="G14" s="1">
        <f t="shared" si="5"/>
        <v>0</v>
      </c>
      <c r="H14" s="1">
        <f t="shared" si="5"/>
        <v>0</v>
      </c>
      <c r="I14" s="1">
        <f t="shared" si="5"/>
        <v>0</v>
      </c>
      <c r="J14" s="1">
        <f t="shared" si="5"/>
        <v>0</v>
      </c>
      <c r="K14" s="1">
        <f t="shared" si="5"/>
        <v>0</v>
      </c>
      <c r="L14" s="1">
        <f t="shared" si="5"/>
        <v>0</v>
      </c>
      <c r="M14" s="1">
        <f t="shared" si="5"/>
        <v>0</v>
      </c>
      <c r="N14" s="1">
        <f t="shared" si="5"/>
        <v>0</v>
      </c>
      <c r="O14" s="1">
        <f t="shared" si="5"/>
        <v>0</v>
      </c>
      <c r="P14" s="1">
        <f t="shared" si="5"/>
        <v>0</v>
      </c>
      <c r="Q14" s="1">
        <f t="shared" si="5"/>
        <v>0</v>
      </c>
      <c r="R14" s="1">
        <f t="shared" si="5"/>
        <v>0</v>
      </c>
      <c r="S14" s="1">
        <f t="shared" si="5"/>
        <v>0</v>
      </c>
      <c r="T14" s="1">
        <f t="shared" si="5"/>
        <v>0</v>
      </c>
      <c r="U14" s="1">
        <f t="shared" si="5"/>
        <v>0</v>
      </c>
      <c r="V14" s="1">
        <f t="shared" si="5"/>
        <v>0</v>
      </c>
      <c r="W14" s="1">
        <f t="shared" si="5"/>
        <v>0</v>
      </c>
      <c r="X14" s="1">
        <f t="shared" si="5"/>
        <v>0</v>
      </c>
      <c r="Y14" s="1">
        <f t="shared" si="5"/>
        <v>0</v>
      </c>
      <c r="Z14" s="1">
        <f t="shared" si="5"/>
        <v>0</v>
      </c>
      <c r="AA14" s="1">
        <f t="shared" si="5"/>
        <v>0</v>
      </c>
      <c r="AB14" s="1">
        <f t="shared" si="5"/>
        <v>0</v>
      </c>
      <c r="AC14" s="1">
        <f t="shared" si="5"/>
        <v>0</v>
      </c>
      <c r="AD14" s="1">
        <f t="shared" si="5"/>
        <v>0</v>
      </c>
      <c r="AE14" s="1">
        <f t="shared" si="5"/>
        <v>0</v>
      </c>
      <c r="AF14" s="1">
        <f t="shared" si="5"/>
        <v>0</v>
      </c>
      <c r="AG14" s="1">
        <f t="shared" si="5"/>
        <v>0</v>
      </c>
      <c r="AH14" s="1">
        <f t="shared" si="5"/>
        <v>0</v>
      </c>
      <c r="AI14" s="1">
        <f t="shared" si="5"/>
        <v>0</v>
      </c>
      <c r="AJ14" s="1">
        <f t="shared" si="5"/>
        <v>1.5</v>
      </c>
      <c r="AK14" s="1">
        <f t="shared" si="5"/>
        <v>0</v>
      </c>
      <c r="AL14" s="1">
        <f t="shared" si="5"/>
        <v>0</v>
      </c>
      <c r="AM14" s="1">
        <f t="shared" si="5"/>
        <v>0</v>
      </c>
      <c r="AN14" s="1">
        <f t="shared" si="5"/>
        <v>0</v>
      </c>
      <c r="AO14" s="1">
        <f t="shared" si="5"/>
        <v>0</v>
      </c>
    </row>
    <row r="15" spans="1:42" s="25" customFormat="1" ht="18.75" customHeight="1" x14ac:dyDescent="0.25">
      <c r="A15" s="312"/>
      <c r="B15" s="315"/>
      <c r="C15" s="7">
        <v>15</v>
      </c>
      <c r="D15" s="17" t="s">
        <v>58</v>
      </c>
      <c r="E15" s="2"/>
      <c r="F15" s="1"/>
      <c r="G15" s="1"/>
      <c r="H15" s="1"/>
      <c r="I15" s="1"/>
      <c r="J15" s="1"/>
      <c r="K15" s="1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>
        <v>15</v>
      </c>
      <c r="AK15" s="1"/>
      <c r="AL15" s="1"/>
      <c r="AM15" s="1"/>
      <c r="AN15" s="1"/>
      <c r="AO15" s="5"/>
    </row>
    <row r="16" spans="1:42" s="25" customFormat="1" ht="18.75" customHeight="1" thickBot="1" x14ac:dyDescent="0.3">
      <c r="A16" s="313"/>
      <c r="B16" s="316"/>
      <c r="C16" s="19"/>
      <c r="D16" s="20"/>
      <c r="E16" s="21">
        <f>E15*$H$4/1000</f>
        <v>0</v>
      </c>
      <c r="F16" s="21">
        <f t="shared" ref="F16:AO16" si="6">F15*$H$4/1000</f>
        <v>0</v>
      </c>
      <c r="G16" s="21">
        <f t="shared" si="6"/>
        <v>0</v>
      </c>
      <c r="H16" s="21">
        <f t="shared" si="6"/>
        <v>0</v>
      </c>
      <c r="I16" s="21">
        <f t="shared" si="6"/>
        <v>0</v>
      </c>
      <c r="J16" s="21">
        <f t="shared" si="6"/>
        <v>0</v>
      </c>
      <c r="K16" s="21">
        <f t="shared" si="6"/>
        <v>0</v>
      </c>
      <c r="L16" s="21">
        <f t="shared" si="6"/>
        <v>0</v>
      </c>
      <c r="M16" s="21">
        <f t="shared" si="6"/>
        <v>0</v>
      </c>
      <c r="N16" s="21">
        <f t="shared" si="6"/>
        <v>0</v>
      </c>
      <c r="O16" s="21">
        <f t="shared" si="6"/>
        <v>0</v>
      </c>
      <c r="P16" s="21">
        <f t="shared" si="6"/>
        <v>0</v>
      </c>
      <c r="Q16" s="21">
        <f t="shared" si="6"/>
        <v>0</v>
      </c>
      <c r="R16" s="21">
        <f t="shared" si="6"/>
        <v>0</v>
      </c>
      <c r="S16" s="21">
        <f t="shared" si="6"/>
        <v>0</v>
      </c>
      <c r="T16" s="21">
        <f t="shared" si="6"/>
        <v>0</v>
      </c>
      <c r="U16" s="21">
        <f t="shared" si="6"/>
        <v>0</v>
      </c>
      <c r="V16" s="21">
        <f t="shared" si="6"/>
        <v>0</v>
      </c>
      <c r="W16" s="21">
        <f t="shared" si="6"/>
        <v>0</v>
      </c>
      <c r="X16" s="21">
        <f t="shared" si="6"/>
        <v>0</v>
      </c>
      <c r="Y16" s="21">
        <f t="shared" si="6"/>
        <v>0</v>
      </c>
      <c r="Z16" s="21">
        <f t="shared" si="6"/>
        <v>0</v>
      </c>
      <c r="AA16" s="21">
        <f t="shared" si="6"/>
        <v>0</v>
      </c>
      <c r="AB16" s="21">
        <f t="shared" si="6"/>
        <v>0</v>
      </c>
      <c r="AC16" s="21">
        <f t="shared" si="6"/>
        <v>0</v>
      </c>
      <c r="AD16" s="21">
        <f t="shared" si="6"/>
        <v>0</v>
      </c>
      <c r="AE16" s="21">
        <f t="shared" si="6"/>
        <v>0</v>
      </c>
      <c r="AF16" s="21">
        <f t="shared" si="6"/>
        <v>0</v>
      </c>
      <c r="AG16" s="21">
        <f t="shared" si="6"/>
        <v>0</v>
      </c>
      <c r="AH16" s="21">
        <f t="shared" si="6"/>
        <v>0</v>
      </c>
      <c r="AI16" s="21">
        <f t="shared" si="6"/>
        <v>0</v>
      </c>
      <c r="AJ16" s="21">
        <f t="shared" si="6"/>
        <v>1.4999999999999999E-2</v>
      </c>
      <c r="AK16" s="21">
        <f t="shared" si="6"/>
        <v>0</v>
      </c>
      <c r="AL16" s="21">
        <f t="shared" si="6"/>
        <v>0</v>
      </c>
      <c r="AM16" s="21">
        <f t="shared" si="6"/>
        <v>0</v>
      </c>
      <c r="AN16" s="21">
        <f t="shared" si="6"/>
        <v>0</v>
      </c>
      <c r="AO16" s="21">
        <f t="shared" si="6"/>
        <v>0</v>
      </c>
    </row>
    <row r="17" spans="1:41" s="101" customFormat="1" ht="18.75" customHeight="1" x14ac:dyDescent="0.25">
      <c r="A17" s="305"/>
      <c r="B17" s="308" t="s">
        <v>146</v>
      </c>
      <c r="C17" s="97">
        <v>200</v>
      </c>
      <c r="D17" s="98" t="s">
        <v>54</v>
      </c>
      <c r="E17" s="99">
        <v>100</v>
      </c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>
        <v>15</v>
      </c>
      <c r="X17" s="99"/>
      <c r="Y17" s="99">
        <v>4</v>
      </c>
      <c r="Z17" s="99"/>
      <c r="AA17" s="99"/>
      <c r="AB17" s="99"/>
      <c r="AC17" s="99"/>
      <c r="AD17" s="99"/>
      <c r="AE17" s="99"/>
      <c r="AF17" s="99">
        <v>100</v>
      </c>
      <c r="AG17" s="99"/>
      <c r="AH17" s="99"/>
      <c r="AI17" s="99"/>
      <c r="AJ17" s="99"/>
      <c r="AK17" s="99"/>
      <c r="AL17" s="99"/>
      <c r="AM17" s="99"/>
      <c r="AN17" s="99"/>
      <c r="AO17" s="100"/>
    </row>
    <row r="18" spans="1:41" s="101" customFormat="1" ht="18.75" customHeight="1" x14ac:dyDescent="0.25">
      <c r="A18" s="306"/>
      <c r="B18" s="309"/>
      <c r="C18" s="102"/>
      <c r="D18" s="103"/>
      <c r="E18" s="104">
        <f>E17*$H$3/1000</f>
        <v>10</v>
      </c>
      <c r="F18" s="104">
        <f t="shared" ref="F18:AO18" si="7">F17*$H$3/1000</f>
        <v>0</v>
      </c>
      <c r="G18" s="104">
        <f t="shared" si="7"/>
        <v>0</v>
      </c>
      <c r="H18" s="104">
        <f t="shared" si="7"/>
        <v>0</v>
      </c>
      <c r="I18" s="104">
        <f t="shared" si="7"/>
        <v>0</v>
      </c>
      <c r="J18" s="104">
        <f t="shared" si="7"/>
        <v>0</v>
      </c>
      <c r="K18" s="104">
        <f t="shared" si="7"/>
        <v>0</v>
      </c>
      <c r="L18" s="104">
        <f t="shared" si="7"/>
        <v>0</v>
      </c>
      <c r="M18" s="104">
        <f t="shared" si="7"/>
        <v>0</v>
      </c>
      <c r="N18" s="104">
        <f t="shared" si="7"/>
        <v>0</v>
      </c>
      <c r="O18" s="104">
        <f t="shared" si="7"/>
        <v>0</v>
      </c>
      <c r="P18" s="104">
        <f t="shared" si="7"/>
        <v>0</v>
      </c>
      <c r="Q18" s="104">
        <f t="shared" si="7"/>
        <v>0</v>
      </c>
      <c r="R18" s="104">
        <f t="shared" si="7"/>
        <v>0</v>
      </c>
      <c r="S18" s="104">
        <f t="shared" si="7"/>
        <v>0</v>
      </c>
      <c r="T18" s="104">
        <f t="shared" si="7"/>
        <v>0</v>
      </c>
      <c r="U18" s="104">
        <f t="shared" si="7"/>
        <v>0</v>
      </c>
      <c r="V18" s="104">
        <f t="shared" si="7"/>
        <v>0</v>
      </c>
      <c r="W18" s="104">
        <f t="shared" si="7"/>
        <v>1.5</v>
      </c>
      <c r="X18" s="104">
        <f t="shared" si="7"/>
        <v>0</v>
      </c>
      <c r="Y18" s="104">
        <f t="shared" si="7"/>
        <v>0.4</v>
      </c>
      <c r="Z18" s="104">
        <f t="shared" si="7"/>
        <v>0</v>
      </c>
      <c r="AA18" s="104">
        <f t="shared" si="7"/>
        <v>0</v>
      </c>
      <c r="AB18" s="104">
        <f t="shared" si="7"/>
        <v>0</v>
      </c>
      <c r="AC18" s="104">
        <f t="shared" si="7"/>
        <v>0</v>
      </c>
      <c r="AD18" s="104">
        <f t="shared" si="7"/>
        <v>0</v>
      </c>
      <c r="AE18" s="104">
        <f t="shared" si="7"/>
        <v>0</v>
      </c>
      <c r="AF18" s="104">
        <f t="shared" si="7"/>
        <v>10</v>
      </c>
      <c r="AG18" s="104">
        <f t="shared" si="7"/>
        <v>0</v>
      </c>
      <c r="AH18" s="104">
        <f t="shared" si="7"/>
        <v>0</v>
      </c>
      <c r="AI18" s="104">
        <f t="shared" si="7"/>
        <v>0</v>
      </c>
      <c r="AJ18" s="104">
        <f t="shared" si="7"/>
        <v>0</v>
      </c>
      <c r="AK18" s="104">
        <f t="shared" si="7"/>
        <v>0</v>
      </c>
      <c r="AL18" s="104">
        <f t="shared" si="7"/>
        <v>0</v>
      </c>
      <c r="AM18" s="104">
        <f t="shared" si="7"/>
        <v>0</v>
      </c>
      <c r="AN18" s="104">
        <f t="shared" si="7"/>
        <v>0</v>
      </c>
      <c r="AO18" s="104">
        <f t="shared" si="7"/>
        <v>0</v>
      </c>
    </row>
    <row r="19" spans="1:41" s="101" customFormat="1" ht="18.75" customHeight="1" x14ac:dyDescent="0.25">
      <c r="A19" s="306"/>
      <c r="B19" s="309"/>
      <c r="C19" s="105">
        <v>200</v>
      </c>
      <c r="D19" s="103" t="s">
        <v>58</v>
      </c>
      <c r="E19" s="109">
        <v>100</v>
      </c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>
        <v>15</v>
      </c>
      <c r="X19" s="104"/>
      <c r="Y19" s="104">
        <v>4</v>
      </c>
      <c r="Z19" s="104"/>
      <c r="AA19" s="104"/>
      <c r="AB19" s="104"/>
      <c r="AC19" s="104"/>
      <c r="AD19" s="104"/>
      <c r="AE19" s="104"/>
      <c r="AF19" s="104">
        <v>100</v>
      </c>
      <c r="AG19" s="104"/>
      <c r="AH19" s="104"/>
      <c r="AI19" s="104"/>
      <c r="AJ19" s="104"/>
      <c r="AK19" s="104"/>
      <c r="AL19" s="104"/>
      <c r="AM19" s="104"/>
      <c r="AN19" s="104"/>
      <c r="AO19" s="106"/>
    </row>
    <row r="20" spans="1:41" s="101" customFormat="1" ht="18.75" customHeight="1" thickBot="1" x14ac:dyDescent="0.3">
      <c r="A20" s="307"/>
      <c r="B20" s="310"/>
      <c r="C20" s="107"/>
      <c r="D20" s="108"/>
      <c r="E20" s="110">
        <f>E19*$H$4/1000</f>
        <v>0.1</v>
      </c>
      <c r="F20" s="110">
        <f t="shared" ref="F20:AO20" si="8">F19*$H$4/1000</f>
        <v>0</v>
      </c>
      <c r="G20" s="110">
        <f t="shared" si="8"/>
        <v>0</v>
      </c>
      <c r="H20" s="110">
        <f t="shared" si="8"/>
        <v>0</v>
      </c>
      <c r="I20" s="110">
        <f t="shared" si="8"/>
        <v>0</v>
      </c>
      <c r="J20" s="110">
        <f t="shared" si="8"/>
        <v>0</v>
      </c>
      <c r="K20" s="110">
        <f t="shared" si="8"/>
        <v>0</v>
      </c>
      <c r="L20" s="110">
        <f t="shared" si="8"/>
        <v>0</v>
      </c>
      <c r="M20" s="110">
        <f t="shared" si="8"/>
        <v>0</v>
      </c>
      <c r="N20" s="110">
        <f t="shared" si="8"/>
        <v>0</v>
      </c>
      <c r="O20" s="110">
        <f t="shared" si="8"/>
        <v>0</v>
      </c>
      <c r="P20" s="110">
        <f t="shared" si="8"/>
        <v>0</v>
      </c>
      <c r="Q20" s="110">
        <f t="shared" si="8"/>
        <v>0</v>
      </c>
      <c r="R20" s="110">
        <f t="shared" si="8"/>
        <v>0</v>
      </c>
      <c r="S20" s="110">
        <f t="shared" si="8"/>
        <v>0</v>
      </c>
      <c r="T20" s="110">
        <f t="shared" si="8"/>
        <v>0</v>
      </c>
      <c r="U20" s="110">
        <f t="shared" si="8"/>
        <v>0</v>
      </c>
      <c r="V20" s="110">
        <f t="shared" si="8"/>
        <v>0</v>
      </c>
      <c r="W20" s="110">
        <f t="shared" si="8"/>
        <v>1.4999999999999999E-2</v>
      </c>
      <c r="X20" s="110">
        <f t="shared" si="8"/>
        <v>0</v>
      </c>
      <c r="Y20" s="110">
        <f t="shared" si="8"/>
        <v>4.0000000000000001E-3</v>
      </c>
      <c r="Z20" s="110">
        <f t="shared" si="8"/>
        <v>0</v>
      </c>
      <c r="AA20" s="110">
        <f t="shared" si="8"/>
        <v>0</v>
      </c>
      <c r="AB20" s="110">
        <f t="shared" si="8"/>
        <v>0</v>
      </c>
      <c r="AC20" s="110">
        <f t="shared" si="8"/>
        <v>0</v>
      </c>
      <c r="AD20" s="110">
        <f t="shared" si="8"/>
        <v>0</v>
      </c>
      <c r="AE20" s="110">
        <f t="shared" si="8"/>
        <v>0</v>
      </c>
      <c r="AF20" s="110">
        <f t="shared" si="8"/>
        <v>0.1</v>
      </c>
      <c r="AG20" s="110">
        <f t="shared" si="8"/>
        <v>0</v>
      </c>
      <c r="AH20" s="110">
        <f t="shared" si="8"/>
        <v>0</v>
      </c>
      <c r="AI20" s="110">
        <f t="shared" si="8"/>
        <v>0</v>
      </c>
      <c r="AJ20" s="110">
        <f t="shared" si="8"/>
        <v>0</v>
      </c>
      <c r="AK20" s="110">
        <f t="shared" si="8"/>
        <v>0</v>
      </c>
      <c r="AL20" s="110">
        <f t="shared" si="8"/>
        <v>0</v>
      </c>
      <c r="AM20" s="110">
        <f t="shared" si="8"/>
        <v>0</v>
      </c>
      <c r="AN20" s="110">
        <f t="shared" si="8"/>
        <v>0</v>
      </c>
      <c r="AO20" s="110">
        <f t="shared" si="8"/>
        <v>0</v>
      </c>
    </row>
    <row r="21" spans="1:41" s="25" customFormat="1" ht="18.75" customHeight="1" x14ac:dyDescent="0.25">
      <c r="A21" s="311"/>
      <c r="B21" s="314" t="s">
        <v>69</v>
      </c>
      <c r="C21" s="6">
        <v>75</v>
      </c>
      <c r="D21" s="14" t="s">
        <v>54</v>
      </c>
      <c r="E21" s="3"/>
      <c r="F21" s="3">
        <v>50</v>
      </c>
      <c r="G21" s="3">
        <v>25</v>
      </c>
      <c r="H21" s="3"/>
      <c r="I21" s="3"/>
      <c r="J21" s="3"/>
      <c r="K21" s="3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4"/>
    </row>
    <row r="22" spans="1:41" s="25" customFormat="1" ht="18.75" customHeight="1" x14ac:dyDescent="0.25">
      <c r="A22" s="312"/>
      <c r="B22" s="315"/>
      <c r="C22" s="16"/>
      <c r="D22" s="17"/>
      <c r="E22" s="1">
        <f>E21*$H$3/1000</f>
        <v>0</v>
      </c>
      <c r="F22" s="1">
        <f t="shared" ref="F22:AO22" si="9">F21*$H$3/1000</f>
        <v>5</v>
      </c>
      <c r="G22" s="1">
        <f t="shared" si="9"/>
        <v>2.5</v>
      </c>
      <c r="H22" s="1">
        <f t="shared" si="9"/>
        <v>0</v>
      </c>
      <c r="I22" s="1">
        <f t="shared" si="9"/>
        <v>0</v>
      </c>
      <c r="J22" s="1">
        <f t="shared" si="9"/>
        <v>0</v>
      </c>
      <c r="K22" s="1">
        <f t="shared" si="9"/>
        <v>0</v>
      </c>
      <c r="L22" s="1">
        <f t="shared" si="9"/>
        <v>0</v>
      </c>
      <c r="M22" s="1">
        <f t="shared" si="9"/>
        <v>0</v>
      </c>
      <c r="N22" s="1">
        <f t="shared" si="9"/>
        <v>0</v>
      </c>
      <c r="O22" s="1">
        <f t="shared" si="9"/>
        <v>0</v>
      </c>
      <c r="P22" s="1">
        <f t="shared" si="9"/>
        <v>0</v>
      </c>
      <c r="Q22" s="1">
        <f t="shared" si="9"/>
        <v>0</v>
      </c>
      <c r="R22" s="1">
        <f t="shared" si="9"/>
        <v>0</v>
      </c>
      <c r="S22" s="1">
        <f t="shared" si="9"/>
        <v>0</v>
      </c>
      <c r="T22" s="1">
        <f t="shared" si="9"/>
        <v>0</v>
      </c>
      <c r="U22" s="1">
        <f t="shared" si="9"/>
        <v>0</v>
      </c>
      <c r="V22" s="1">
        <f t="shared" si="9"/>
        <v>0</v>
      </c>
      <c r="W22" s="1">
        <f t="shared" si="9"/>
        <v>0</v>
      </c>
      <c r="X22" s="1">
        <f t="shared" si="9"/>
        <v>0</v>
      </c>
      <c r="Y22" s="1">
        <f t="shared" si="9"/>
        <v>0</v>
      </c>
      <c r="Z22" s="1">
        <f t="shared" si="9"/>
        <v>0</v>
      </c>
      <c r="AA22" s="1">
        <f t="shared" si="9"/>
        <v>0</v>
      </c>
      <c r="AB22" s="1">
        <f t="shared" si="9"/>
        <v>0</v>
      </c>
      <c r="AC22" s="1">
        <f t="shared" si="9"/>
        <v>0</v>
      </c>
      <c r="AD22" s="1">
        <f t="shared" si="9"/>
        <v>0</v>
      </c>
      <c r="AE22" s="1">
        <f t="shared" si="9"/>
        <v>0</v>
      </c>
      <c r="AF22" s="1">
        <f t="shared" si="9"/>
        <v>0</v>
      </c>
      <c r="AG22" s="1">
        <f t="shared" si="9"/>
        <v>0</v>
      </c>
      <c r="AH22" s="1">
        <f t="shared" si="9"/>
        <v>0</v>
      </c>
      <c r="AI22" s="1">
        <f t="shared" si="9"/>
        <v>0</v>
      </c>
      <c r="AJ22" s="1">
        <f t="shared" si="9"/>
        <v>0</v>
      </c>
      <c r="AK22" s="1">
        <f t="shared" si="9"/>
        <v>0</v>
      </c>
      <c r="AL22" s="1">
        <f t="shared" si="9"/>
        <v>0</v>
      </c>
      <c r="AM22" s="1">
        <f t="shared" si="9"/>
        <v>0</v>
      </c>
      <c r="AN22" s="1">
        <f t="shared" si="9"/>
        <v>0</v>
      </c>
      <c r="AO22" s="1">
        <f t="shared" si="9"/>
        <v>0</v>
      </c>
    </row>
    <row r="23" spans="1:41" s="25" customFormat="1" ht="18.75" customHeight="1" x14ac:dyDescent="0.25">
      <c r="A23" s="312"/>
      <c r="B23" s="315"/>
      <c r="C23" s="7">
        <v>75</v>
      </c>
      <c r="D23" s="17" t="s">
        <v>58</v>
      </c>
      <c r="E23" s="2"/>
      <c r="F23" s="1">
        <v>50</v>
      </c>
      <c r="G23" s="1">
        <v>25</v>
      </c>
      <c r="H23" s="1"/>
      <c r="I23" s="1"/>
      <c r="J23" s="1"/>
      <c r="K23" s="1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5"/>
    </row>
    <row r="24" spans="1:41" s="25" customFormat="1" ht="18.75" customHeight="1" thickBot="1" x14ac:dyDescent="0.3">
      <c r="A24" s="313"/>
      <c r="B24" s="316"/>
      <c r="C24" s="19"/>
      <c r="D24" s="20"/>
      <c r="E24" s="21">
        <f>E23*$H$4/1000</f>
        <v>0</v>
      </c>
      <c r="F24" s="21">
        <f t="shared" ref="F24:AO24" si="10">F23*$H$4/1000</f>
        <v>0.05</v>
      </c>
      <c r="G24" s="21">
        <f t="shared" si="10"/>
        <v>2.5000000000000001E-2</v>
      </c>
      <c r="H24" s="21">
        <f t="shared" si="10"/>
        <v>0</v>
      </c>
      <c r="I24" s="21">
        <f t="shared" si="10"/>
        <v>0</v>
      </c>
      <c r="J24" s="21">
        <f t="shared" si="10"/>
        <v>0</v>
      </c>
      <c r="K24" s="21">
        <f t="shared" si="10"/>
        <v>0</v>
      </c>
      <c r="L24" s="21">
        <f t="shared" si="10"/>
        <v>0</v>
      </c>
      <c r="M24" s="21">
        <f t="shared" si="10"/>
        <v>0</v>
      </c>
      <c r="N24" s="21">
        <f t="shared" si="10"/>
        <v>0</v>
      </c>
      <c r="O24" s="21">
        <f t="shared" si="10"/>
        <v>0</v>
      </c>
      <c r="P24" s="21">
        <f t="shared" si="10"/>
        <v>0</v>
      </c>
      <c r="Q24" s="21">
        <f t="shared" si="10"/>
        <v>0</v>
      </c>
      <c r="R24" s="21">
        <f t="shared" si="10"/>
        <v>0</v>
      </c>
      <c r="S24" s="21">
        <f t="shared" si="10"/>
        <v>0</v>
      </c>
      <c r="T24" s="21">
        <f t="shared" si="10"/>
        <v>0</v>
      </c>
      <c r="U24" s="21">
        <f t="shared" si="10"/>
        <v>0</v>
      </c>
      <c r="V24" s="21">
        <f t="shared" si="10"/>
        <v>0</v>
      </c>
      <c r="W24" s="21">
        <f t="shared" si="10"/>
        <v>0</v>
      </c>
      <c r="X24" s="21">
        <f t="shared" si="10"/>
        <v>0</v>
      </c>
      <c r="Y24" s="21">
        <f t="shared" si="10"/>
        <v>0</v>
      </c>
      <c r="Z24" s="21">
        <f t="shared" si="10"/>
        <v>0</v>
      </c>
      <c r="AA24" s="21">
        <f t="shared" si="10"/>
        <v>0</v>
      </c>
      <c r="AB24" s="21">
        <f t="shared" si="10"/>
        <v>0</v>
      </c>
      <c r="AC24" s="21">
        <f t="shared" si="10"/>
        <v>0</v>
      </c>
      <c r="AD24" s="21">
        <f t="shared" si="10"/>
        <v>0</v>
      </c>
      <c r="AE24" s="21">
        <f t="shared" si="10"/>
        <v>0</v>
      </c>
      <c r="AF24" s="21">
        <f t="shared" si="10"/>
        <v>0</v>
      </c>
      <c r="AG24" s="21">
        <f t="shared" si="10"/>
        <v>0</v>
      </c>
      <c r="AH24" s="21">
        <f t="shared" si="10"/>
        <v>0</v>
      </c>
      <c r="AI24" s="21">
        <f t="shared" si="10"/>
        <v>0</v>
      </c>
      <c r="AJ24" s="21">
        <f t="shared" si="10"/>
        <v>0</v>
      </c>
      <c r="AK24" s="21">
        <f t="shared" si="10"/>
        <v>0</v>
      </c>
      <c r="AL24" s="21">
        <f t="shared" si="10"/>
        <v>0</v>
      </c>
      <c r="AM24" s="21">
        <f t="shared" si="10"/>
        <v>0</v>
      </c>
      <c r="AN24" s="21">
        <f t="shared" si="10"/>
        <v>0</v>
      </c>
      <c r="AO24" s="21">
        <f t="shared" si="10"/>
        <v>0</v>
      </c>
    </row>
    <row r="25" spans="1:41" s="25" customFormat="1" ht="18.75" customHeight="1" thickBot="1" x14ac:dyDescent="0.3">
      <c r="A25" s="317" t="s">
        <v>50</v>
      </c>
      <c r="B25" s="318"/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9"/>
    </row>
    <row r="26" spans="1:41" s="101" customFormat="1" ht="18.75" customHeight="1" x14ac:dyDescent="0.25">
      <c r="A26" s="305"/>
      <c r="B26" s="308" t="s">
        <v>147</v>
      </c>
      <c r="C26" s="97">
        <v>150</v>
      </c>
      <c r="D26" s="98" t="s">
        <v>54</v>
      </c>
      <c r="E26" s="99">
        <v>113</v>
      </c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>
        <v>6</v>
      </c>
      <c r="S26" s="99"/>
      <c r="T26" s="99"/>
      <c r="U26" s="99"/>
      <c r="V26" s="99"/>
      <c r="W26" s="99"/>
      <c r="X26" s="99"/>
      <c r="Y26" s="99">
        <v>54</v>
      </c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100"/>
    </row>
    <row r="27" spans="1:41" s="101" customFormat="1" ht="18.75" customHeight="1" x14ac:dyDescent="0.25">
      <c r="A27" s="306"/>
      <c r="B27" s="309"/>
      <c r="C27" s="102"/>
      <c r="D27" s="103"/>
      <c r="E27" s="104">
        <f>E26*$O$3/1000</f>
        <v>0</v>
      </c>
      <c r="F27" s="104">
        <f t="shared" ref="F27:AO27" si="11">F26*$O$3/1000</f>
        <v>0</v>
      </c>
      <c r="G27" s="104">
        <f t="shared" si="11"/>
        <v>0</v>
      </c>
      <c r="H27" s="104">
        <f t="shared" si="11"/>
        <v>0</v>
      </c>
      <c r="I27" s="104">
        <f t="shared" si="11"/>
        <v>0</v>
      </c>
      <c r="J27" s="104">
        <f t="shared" si="11"/>
        <v>0</v>
      </c>
      <c r="K27" s="104">
        <f t="shared" si="11"/>
        <v>0</v>
      </c>
      <c r="L27" s="104">
        <f t="shared" si="11"/>
        <v>0</v>
      </c>
      <c r="M27" s="104">
        <f t="shared" si="11"/>
        <v>0</v>
      </c>
      <c r="N27" s="104">
        <f t="shared" si="11"/>
        <v>0</v>
      </c>
      <c r="O27" s="104">
        <f t="shared" si="11"/>
        <v>0</v>
      </c>
      <c r="P27" s="104">
        <f t="shared" si="11"/>
        <v>0</v>
      </c>
      <c r="Q27" s="104">
        <f t="shared" si="11"/>
        <v>0</v>
      </c>
      <c r="R27" s="104">
        <f t="shared" si="11"/>
        <v>0</v>
      </c>
      <c r="S27" s="104">
        <f t="shared" si="11"/>
        <v>0</v>
      </c>
      <c r="T27" s="104">
        <f t="shared" si="11"/>
        <v>0</v>
      </c>
      <c r="U27" s="104">
        <f t="shared" si="11"/>
        <v>0</v>
      </c>
      <c r="V27" s="104">
        <f t="shared" si="11"/>
        <v>0</v>
      </c>
      <c r="W27" s="104">
        <f t="shared" si="11"/>
        <v>0</v>
      </c>
      <c r="X27" s="104">
        <f t="shared" si="11"/>
        <v>0</v>
      </c>
      <c r="Y27" s="104">
        <f t="shared" si="11"/>
        <v>0</v>
      </c>
      <c r="Z27" s="104">
        <f t="shared" si="11"/>
        <v>0</v>
      </c>
      <c r="AA27" s="104">
        <f t="shared" si="11"/>
        <v>0</v>
      </c>
      <c r="AB27" s="104">
        <f t="shared" si="11"/>
        <v>0</v>
      </c>
      <c r="AC27" s="104">
        <f t="shared" si="11"/>
        <v>0</v>
      </c>
      <c r="AD27" s="104">
        <f t="shared" si="11"/>
        <v>0</v>
      </c>
      <c r="AE27" s="104">
        <f t="shared" si="11"/>
        <v>0</v>
      </c>
      <c r="AF27" s="104">
        <f t="shared" si="11"/>
        <v>0</v>
      </c>
      <c r="AG27" s="104">
        <f t="shared" si="11"/>
        <v>0</v>
      </c>
      <c r="AH27" s="104">
        <f t="shared" si="11"/>
        <v>0</v>
      </c>
      <c r="AI27" s="104">
        <f t="shared" si="11"/>
        <v>0</v>
      </c>
      <c r="AJ27" s="104">
        <f t="shared" si="11"/>
        <v>0</v>
      </c>
      <c r="AK27" s="104">
        <f t="shared" si="11"/>
        <v>0</v>
      </c>
      <c r="AL27" s="104">
        <f t="shared" si="11"/>
        <v>0</v>
      </c>
      <c r="AM27" s="104">
        <f t="shared" si="11"/>
        <v>0</v>
      </c>
      <c r="AN27" s="104">
        <f t="shared" si="11"/>
        <v>0</v>
      </c>
      <c r="AO27" s="104">
        <f t="shared" si="11"/>
        <v>0</v>
      </c>
    </row>
    <row r="28" spans="1:41" s="101" customFormat="1" ht="18.75" customHeight="1" x14ac:dyDescent="0.25">
      <c r="A28" s="306"/>
      <c r="B28" s="309"/>
      <c r="C28" s="105">
        <v>200</v>
      </c>
      <c r="D28" s="103" t="s">
        <v>58</v>
      </c>
      <c r="E28" s="109">
        <v>135</v>
      </c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>
        <v>7</v>
      </c>
      <c r="S28" s="104"/>
      <c r="T28" s="104"/>
      <c r="U28" s="104"/>
      <c r="V28" s="104"/>
      <c r="W28" s="104"/>
      <c r="X28" s="104"/>
      <c r="Y28" s="104">
        <v>64</v>
      </c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6"/>
    </row>
    <row r="29" spans="1:41" s="111" customFormat="1" ht="18.75" customHeight="1" thickBot="1" x14ac:dyDescent="0.3">
      <c r="A29" s="307"/>
      <c r="B29" s="310"/>
      <c r="C29" s="107"/>
      <c r="D29" s="108"/>
      <c r="E29" s="110">
        <f>E28*$O$4/1000</f>
        <v>0.13500000000000001</v>
      </c>
      <c r="F29" s="110">
        <f t="shared" ref="F29:AO29" si="12">F28*$O$4/1000</f>
        <v>0</v>
      </c>
      <c r="G29" s="110">
        <f t="shared" si="12"/>
        <v>0</v>
      </c>
      <c r="H29" s="110">
        <f t="shared" si="12"/>
        <v>0</v>
      </c>
      <c r="I29" s="110">
        <f t="shared" si="12"/>
        <v>0</v>
      </c>
      <c r="J29" s="110">
        <f t="shared" si="12"/>
        <v>0</v>
      </c>
      <c r="K29" s="110">
        <f t="shared" si="12"/>
        <v>0</v>
      </c>
      <c r="L29" s="110">
        <f t="shared" si="12"/>
        <v>0</v>
      </c>
      <c r="M29" s="110">
        <f t="shared" si="12"/>
        <v>0</v>
      </c>
      <c r="N29" s="110">
        <f t="shared" si="12"/>
        <v>0</v>
      </c>
      <c r="O29" s="110">
        <f t="shared" si="12"/>
        <v>0</v>
      </c>
      <c r="P29" s="110">
        <f t="shared" si="12"/>
        <v>0</v>
      </c>
      <c r="Q29" s="110">
        <f t="shared" si="12"/>
        <v>0</v>
      </c>
      <c r="R29" s="110">
        <f t="shared" si="12"/>
        <v>7.0000000000000001E-3</v>
      </c>
      <c r="S29" s="110">
        <f t="shared" si="12"/>
        <v>0</v>
      </c>
      <c r="T29" s="110">
        <f t="shared" si="12"/>
        <v>0</v>
      </c>
      <c r="U29" s="110">
        <f t="shared" si="12"/>
        <v>0</v>
      </c>
      <c r="V29" s="110">
        <f t="shared" si="12"/>
        <v>0</v>
      </c>
      <c r="W29" s="110">
        <f t="shared" si="12"/>
        <v>0</v>
      </c>
      <c r="X29" s="110">
        <f t="shared" si="12"/>
        <v>0</v>
      </c>
      <c r="Y29" s="110">
        <f t="shared" si="12"/>
        <v>6.4000000000000001E-2</v>
      </c>
      <c r="Z29" s="110">
        <f t="shared" si="12"/>
        <v>0</v>
      </c>
      <c r="AA29" s="110">
        <f t="shared" si="12"/>
        <v>0</v>
      </c>
      <c r="AB29" s="110">
        <f t="shared" si="12"/>
        <v>0</v>
      </c>
      <c r="AC29" s="110">
        <f t="shared" si="12"/>
        <v>0</v>
      </c>
      <c r="AD29" s="110">
        <f t="shared" si="12"/>
        <v>0</v>
      </c>
      <c r="AE29" s="110">
        <f t="shared" si="12"/>
        <v>0</v>
      </c>
      <c r="AF29" s="110">
        <f t="shared" si="12"/>
        <v>0</v>
      </c>
      <c r="AG29" s="110">
        <f t="shared" si="12"/>
        <v>0</v>
      </c>
      <c r="AH29" s="110">
        <f t="shared" si="12"/>
        <v>0</v>
      </c>
      <c r="AI29" s="110">
        <f t="shared" si="12"/>
        <v>0</v>
      </c>
      <c r="AJ29" s="110">
        <f t="shared" si="12"/>
        <v>0</v>
      </c>
      <c r="AK29" s="110">
        <f t="shared" si="12"/>
        <v>0</v>
      </c>
      <c r="AL29" s="110">
        <f t="shared" si="12"/>
        <v>0</v>
      </c>
      <c r="AM29" s="110">
        <f t="shared" si="12"/>
        <v>0</v>
      </c>
      <c r="AN29" s="110">
        <f t="shared" si="12"/>
        <v>0</v>
      </c>
      <c r="AO29" s="110">
        <f t="shared" si="12"/>
        <v>0</v>
      </c>
    </row>
    <row r="30" spans="1:41" s="89" customFormat="1" ht="18.75" customHeight="1" x14ac:dyDescent="0.25">
      <c r="A30" s="311"/>
      <c r="B30" s="314" t="s">
        <v>148</v>
      </c>
      <c r="C30" s="6">
        <v>70</v>
      </c>
      <c r="D30" s="14" t="s">
        <v>54</v>
      </c>
      <c r="E30" s="3"/>
      <c r="F30" s="3"/>
      <c r="G30" s="3"/>
      <c r="H30" s="3"/>
      <c r="I30" s="3"/>
      <c r="J30" s="3"/>
      <c r="K30" s="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3"/>
      <c r="W30" s="3"/>
      <c r="X30" s="3"/>
      <c r="Y30" s="3"/>
      <c r="Z30" s="3"/>
      <c r="AA30" s="3"/>
      <c r="AB30" s="3"/>
      <c r="AC30" s="3"/>
      <c r="AD30" s="3">
        <v>71</v>
      </c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4"/>
    </row>
    <row r="31" spans="1:41" s="89" customFormat="1" ht="18.75" customHeight="1" thickBot="1" x14ac:dyDescent="0.3">
      <c r="A31" s="312"/>
      <c r="B31" s="315"/>
      <c r="C31" s="16"/>
      <c r="D31" s="17"/>
      <c r="E31" s="1">
        <f>E30*$O$3/1000</f>
        <v>0</v>
      </c>
      <c r="F31" s="1">
        <f t="shared" ref="F31:AO31" si="13">F30*$O$3/1000</f>
        <v>0</v>
      </c>
      <c r="G31" s="1">
        <f t="shared" si="13"/>
        <v>0</v>
      </c>
      <c r="H31" s="1">
        <f t="shared" si="13"/>
        <v>0</v>
      </c>
      <c r="I31" s="1">
        <f t="shared" si="13"/>
        <v>0</v>
      </c>
      <c r="J31" s="1">
        <f t="shared" si="13"/>
        <v>0</v>
      </c>
      <c r="K31" s="1">
        <f t="shared" si="13"/>
        <v>0</v>
      </c>
      <c r="L31" s="1">
        <f t="shared" si="13"/>
        <v>0</v>
      </c>
      <c r="M31" s="1">
        <f t="shared" si="13"/>
        <v>0</v>
      </c>
      <c r="N31" s="1">
        <f t="shared" si="13"/>
        <v>0</v>
      </c>
      <c r="O31" s="1">
        <f t="shared" si="13"/>
        <v>0</v>
      </c>
      <c r="P31" s="1">
        <f t="shared" si="13"/>
        <v>0</v>
      </c>
      <c r="Q31" s="1">
        <f t="shared" si="13"/>
        <v>0</v>
      </c>
      <c r="R31" s="1">
        <f t="shared" si="13"/>
        <v>0</v>
      </c>
      <c r="S31" s="1">
        <f t="shared" si="13"/>
        <v>0</v>
      </c>
      <c r="T31" s="1">
        <f t="shared" si="13"/>
        <v>0</v>
      </c>
      <c r="U31" s="1">
        <f t="shared" si="13"/>
        <v>0</v>
      </c>
      <c r="V31" s="1">
        <f t="shared" si="13"/>
        <v>0</v>
      </c>
      <c r="W31" s="1">
        <f t="shared" si="13"/>
        <v>0</v>
      </c>
      <c r="X31" s="1">
        <f t="shared" si="13"/>
        <v>0</v>
      </c>
      <c r="Y31" s="1">
        <f t="shared" si="13"/>
        <v>0</v>
      </c>
      <c r="Z31" s="1">
        <f t="shared" si="13"/>
        <v>0</v>
      </c>
      <c r="AA31" s="1">
        <f t="shared" si="13"/>
        <v>0</v>
      </c>
      <c r="AB31" s="1">
        <f t="shared" si="13"/>
        <v>0</v>
      </c>
      <c r="AC31" s="1">
        <f t="shared" si="13"/>
        <v>0</v>
      </c>
      <c r="AD31" s="21">
        <f t="shared" ref="AD31" si="14">AD30*$O$4/1000</f>
        <v>7.0999999999999994E-2</v>
      </c>
      <c r="AE31" s="1">
        <f t="shared" si="13"/>
        <v>0</v>
      </c>
      <c r="AF31" s="1">
        <f t="shared" si="13"/>
        <v>0</v>
      </c>
      <c r="AG31" s="1">
        <f t="shared" si="13"/>
        <v>0</v>
      </c>
      <c r="AH31" s="1">
        <f t="shared" si="13"/>
        <v>0</v>
      </c>
      <c r="AI31" s="1">
        <f t="shared" si="13"/>
        <v>0</v>
      </c>
      <c r="AJ31" s="1">
        <f t="shared" si="13"/>
        <v>0</v>
      </c>
      <c r="AK31" s="1">
        <f t="shared" si="13"/>
        <v>0</v>
      </c>
      <c r="AL31" s="1">
        <f t="shared" si="13"/>
        <v>0</v>
      </c>
      <c r="AM31" s="1">
        <f t="shared" si="13"/>
        <v>0</v>
      </c>
      <c r="AN31" s="1">
        <f t="shared" si="13"/>
        <v>0</v>
      </c>
      <c r="AO31" s="1">
        <f t="shared" si="13"/>
        <v>0</v>
      </c>
    </row>
    <row r="32" spans="1:41" s="89" customFormat="1" ht="18.75" customHeight="1" thickBot="1" x14ac:dyDescent="0.3">
      <c r="A32" s="312"/>
      <c r="B32" s="315"/>
      <c r="C32" s="7">
        <v>70</v>
      </c>
      <c r="D32" s="17" t="s">
        <v>58</v>
      </c>
      <c r="E32" s="2"/>
      <c r="F32" s="1"/>
      <c r="G32" s="1"/>
      <c r="H32" s="1"/>
      <c r="I32" s="1"/>
      <c r="J32" s="1"/>
      <c r="K32" s="1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"/>
      <c r="W32" s="1"/>
      <c r="X32" s="1"/>
      <c r="Y32" s="1"/>
      <c r="Z32" s="1"/>
      <c r="AA32" s="1"/>
      <c r="AB32" s="1"/>
      <c r="AC32" s="1"/>
      <c r="AD32" s="21">
        <v>71</v>
      </c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5"/>
    </row>
    <row r="33" spans="1:41" s="89" customFormat="1" ht="18.75" customHeight="1" thickBot="1" x14ac:dyDescent="0.3">
      <c r="A33" s="313"/>
      <c r="B33" s="316"/>
      <c r="C33" s="19"/>
      <c r="D33" s="20"/>
      <c r="E33" s="21">
        <f>E32*$O$4/1000</f>
        <v>0</v>
      </c>
      <c r="F33" s="21">
        <f t="shared" ref="F33:AO33" si="15">F32*$O$4/1000</f>
        <v>0</v>
      </c>
      <c r="G33" s="21">
        <f t="shared" si="15"/>
        <v>0</v>
      </c>
      <c r="H33" s="21">
        <f t="shared" si="15"/>
        <v>0</v>
      </c>
      <c r="I33" s="21">
        <f t="shared" si="15"/>
        <v>0</v>
      </c>
      <c r="J33" s="21">
        <f t="shared" si="15"/>
        <v>0</v>
      </c>
      <c r="K33" s="21">
        <f t="shared" si="15"/>
        <v>0</v>
      </c>
      <c r="L33" s="21">
        <f t="shared" si="15"/>
        <v>0</v>
      </c>
      <c r="M33" s="21">
        <f t="shared" si="15"/>
        <v>0</v>
      </c>
      <c r="N33" s="21">
        <f t="shared" si="15"/>
        <v>0</v>
      </c>
      <c r="O33" s="21">
        <f t="shared" si="15"/>
        <v>0</v>
      </c>
      <c r="P33" s="21">
        <f t="shared" si="15"/>
        <v>0</v>
      </c>
      <c r="Q33" s="21">
        <f t="shared" si="15"/>
        <v>0</v>
      </c>
      <c r="R33" s="21">
        <f t="shared" si="15"/>
        <v>0</v>
      </c>
      <c r="S33" s="21">
        <f t="shared" si="15"/>
        <v>0</v>
      </c>
      <c r="T33" s="21">
        <f t="shared" si="15"/>
        <v>0</v>
      </c>
      <c r="U33" s="21">
        <f t="shared" si="15"/>
        <v>0</v>
      </c>
      <c r="V33" s="21">
        <f t="shared" si="15"/>
        <v>0</v>
      </c>
      <c r="W33" s="21">
        <f t="shared" si="15"/>
        <v>0</v>
      </c>
      <c r="X33" s="21">
        <f t="shared" si="15"/>
        <v>0</v>
      </c>
      <c r="Y33" s="21">
        <f t="shared" si="15"/>
        <v>0</v>
      </c>
      <c r="Z33" s="21">
        <f t="shared" si="15"/>
        <v>0</v>
      </c>
      <c r="AA33" s="21">
        <f t="shared" si="15"/>
        <v>0</v>
      </c>
      <c r="AB33" s="21">
        <f t="shared" si="15"/>
        <v>0</v>
      </c>
      <c r="AC33" s="21">
        <f t="shared" si="15"/>
        <v>0</v>
      </c>
      <c r="AD33" s="21">
        <f t="shared" si="15"/>
        <v>7.0999999999999994E-2</v>
      </c>
      <c r="AE33" s="21">
        <f t="shared" si="15"/>
        <v>0</v>
      </c>
      <c r="AF33" s="21">
        <f t="shared" si="15"/>
        <v>0</v>
      </c>
      <c r="AG33" s="21">
        <f t="shared" si="15"/>
        <v>0</v>
      </c>
      <c r="AH33" s="21">
        <f t="shared" si="15"/>
        <v>0</v>
      </c>
      <c r="AI33" s="21">
        <f t="shared" si="15"/>
        <v>0</v>
      </c>
      <c r="AJ33" s="21">
        <f t="shared" si="15"/>
        <v>0</v>
      </c>
      <c r="AK33" s="21">
        <f t="shared" si="15"/>
        <v>0</v>
      </c>
      <c r="AL33" s="21">
        <f t="shared" si="15"/>
        <v>0</v>
      </c>
      <c r="AM33" s="21">
        <f t="shared" si="15"/>
        <v>0</v>
      </c>
      <c r="AN33" s="21">
        <f t="shared" si="15"/>
        <v>0</v>
      </c>
      <c r="AO33" s="21">
        <f t="shared" si="15"/>
        <v>0</v>
      </c>
    </row>
    <row r="34" spans="1:41" s="25" customFormat="1" ht="18.75" customHeight="1" x14ac:dyDescent="0.25">
      <c r="A34" s="311"/>
      <c r="B34" s="314" t="s">
        <v>146</v>
      </c>
      <c r="C34" s="6">
        <v>200</v>
      </c>
      <c r="D34" s="14" t="s">
        <v>54</v>
      </c>
      <c r="E34" s="3">
        <v>100</v>
      </c>
      <c r="F34" s="3"/>
      <c r="G34" s="3"/>
      <c r="H34" s="3"/>
      <c r="I34" s="3"/>
      <c r="J34" s="3"/>
      <c r="K34" s="3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3"/>
      <c r="W34" s="3">
        <v>15</v>
      </c>
      <c r="X34" s="3"/>
      <c r="Y34" s="3"/>
      <c r="Z34" s="3"/>
      <c r="AA34" s="3"/>
      <c r="AB34" s="3"/>
      <c r="AC34" s="3"/>
      <c r="AD34" s="3"/>
      <c r="AE34" s="3"/>
      <c r="AF34" s="3">
        <v>100</v>
      </c>
      <c r="AG34" s="3"/>
      <c r="AH34" s="3"/>
      <c r="AI34" s="3"/>
      <c r="AJ34" s="3"/>
      <c r="AK34" s="3"/>
      <c r="AL34" s="3"/>
      <c r="AM34" s="3"/>
      <c r="AN34" s="3"/>
      <c r="AO34" s="4"/>
    </row>
    <row r="35" spans="1:41" s="25" customFormat="1" ht="18.75" customHeight="1" x14ac:dyDescent="0.25">
      <c r="A35" s="312"/>
      <c r="B35" s="315"/>
      <c r="C35" s="16"/>
      <c r="D35" s="17"/>
      <c r="E35" s="1">
        <f>E34*$O$3/1000</f>
        <v>0</v>
      </c>
      <c r="F35" s="1">
        <f t="shared" ref="F35:AO35" si="16">F34*$O$3/1000</f>
        <v>0</v>
      </c>
      <c r="G35" s="1">
        <f t="shared" si="16"/>
        <v>0</v>
      </c>
      <c r="H35" s="1">
        <f t="shared" si="16"/>
        <v>0</v>
      </c>
      <c r="I35" s="1">
        <f t="shared" si="16"/>
        <v>0</v>
      </c>
      <c r="J35" s="1">
        <f t="shared" si="16"/>
        <v>0</v>
      </c>
      <c r="K35" s="1">
        <f t="shared" si="16"/>
        <v>0</v>
      </c>
      <c r="L35" s="1">
        <f t="shared" si="16"/>
        <v>0</v>
      </c>
      <c r="M35" s="1">
        <f t="shared" si="16"/>
        <v>0</v>
      </c>
      <c r="N35" s="1">
        <f t="shared" si="16"/>
        <v>0</v>
      </c>
      <c r="O35" s="1">
        <f t="shared" si="16"/>
        <v>0</v>
      </c>
      <c r="P35" s="1">
        <f t="shared" si="16"/>
        <v>0</v>
      </c>
      <c r="Q35" s="1">
        <f t="shared" si="16"/>
        <v>0</v>
      </c>
      <c r="R35" s="1">
        <f t="shared" si="16"/>
        <v>0</v>
      </c>
      <c r="S35" s="1">
        <f t="shared" si="16"/>
        <v>0</v>
      </c>
      <c r="T35" s="1">
        <f t="shared" si="16"/>
        <v>0</v>
      </c>
      <c r="U35" s="1">
        <f t="shared" si="16"/>
        <v>0</v>
      </c>
      <c r="V35" s="1">
        <f t="shared" si="16"/>
        <v>0</v>
      </c>
      <c r="W35" s="1">
        <f t="shared" si="16"/>
        <v>0</v>
      </c>
      <c r="X35" s="1">
        <f t="shared" si="16"/>
        <v>0</v>
      </c>
      <c r="Y35" s="1">
        <f t="shared" si="16"/>
        <v>0</v>
      </c>
      <c r="Z35" s="1">
        <f t="shared" si="16"/>
        <v>0</v>
      </c>
      <c r="AA35" s="1">
        <f t="shared" si="16"/>
        <v>0</v>
      </c>
      <c r="AB35" s="1">
        <f t="shared" si="16"/>
        <v>0</v>
      </c>
      <c r="AC35" s="1">
        <f t="shared" si="16"/>
        <v>0</v>
      </c>
      <c r="AD35" s="1">
        <f t="shared" si="16"/>
        <v>0</v>
      </c>
      <c r="AE35" s="1">
        <f t="shared" si="16"/>
        <v>0</v>
      </c>
      <c r="AF35" s="1">
        <f t="shared" si="16"/>
        <v>0</v>
      </c>
      <c r="AG35" s="1">
        <f t="shared" si="16"/>
        <v>0</v>
      </c>
      <c r="AH35" s="1">
        <f t="shared" si="16"/>
        <v>0</v>
      </c>
      <c r="AI35" s="1">
        <f t="shared" si="16"/>
        <v>0</v>
      </c>
      <c r="AJ35" s="1">
        <f t="shared" si="16"/>
        <v>0</v>
      </c>
      <c r="AK35" s="1">
        <f t="shared" si="16"/>
        <v>0</v>
      </c>
      <c r="AL35" s="1">
        <f t="shared" si="16"/>
        <v>0</v>
      </c>
      <c r="AM35" s="1">
        <f t="shared" si="16"/>
        <v>0</v>
      </c>
      <c r="AN35" s="1">
        <f t="shared" si="16"/>
        <v>0</v>
      </c>
      <c r="AO35" s="1">
        <f t="shared" si="16"/>
        <v>0</v>
      </c>
    </row>
    <row r="36" spans="1:41" s="25" customFormat="1" ht="18.75" customHeight="1" x14ac:dyDescent="0.25">
      <c r="A36" s="312"/>
      <c r="B36" s="315"/>
      <c r="C36" s="7">
        <v>200</v>
      </c>
      <c r="D36" s="17" t="s">
        <v>58</v>
      </c>
      <c r="E36" s="2">
        <v>100</v>
      </c>
      <c r="F36" s="1"/>
      <c r="G36" s="1"/>
      <c r="H36" s="1"/>
      <c r="I36" s="1"/>
      <c r="J36" s="1"/>
      <c r="K36" s="1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"/>
      <c r="W36" s="1">
        <v>15</v>
      </c>
      <c r="X36" s="1"/>
      <c r="Y36" s="1"/>
      <c r="Z36" s="1"/>
      <c r="AA36" s="1"/>
      <c r="AB36" s="1"/>
      <c r="AC36" s="1"/>
      <c r="AD36" s="1"/>
      <c r="AE36" s="1"/>
      <c r="AF36" s="1">
        <v>100</v>
      </c>
      <c r="AG36" s="1"/>
      <c r="AH36" s="1"/>
      <c r="AI36" s="1"/>
      <c r="AJ36" s="1"/>
      <c r="AK36" s="1"/>
      <c r="AL36" s="1"/>
      <c r="AM36" s="1"/>
      <c r="AN36" s="1"/>
      <c r="AO36" s="5"/>
    </row>
    <row r="37" spans="1:41" s="25" customFormat="1" ht="18.75" customHeight="1" thickBot="1" x14ac:dyDescent="0.3">
      <c r="A37" s="313"/>
      <c r="B37" s="316"/>
      <c r="C37" s="19"/>
      <c r="D37" s="20"/>
      <c r="E37" s="21">
        <f>E36*$O$4/1000</f>
        <v>0.1</v>
      </c>
      <c r="F37" s="21">
        <f t="shared" ref="F37:AO37" si="17">F36*$O$4/1000</f>
        <v>0</v>
      </c>
      <c r="G37" s="21">
        <f t="shared" si="17"/>
        <v>0</v>
      </c>
      <c r="H37" s="21">
        <f t="shared" si="17"/>
        <v>0</v>
      </c>
      <c r="I37" s="21">
        <f t="shared" si="17"/>
        <v>0</v>
      </c>
      <c r="J37" s="21">
        <f t="shared" si="17"/>
        <v>0</v>
      </c>
      <c r="K37" s="21">
        <f t="shared" si="17"/>
        <v>0</v>
      </c>
      <c r="L37" s="21">
        <f t="shared" si="17"/>
        <v>0</v>
      </c>
      <c r="M37" s="21">
        <f t="shared" si="17"/>
        <v>0</v>
      </c>
      <c r="N37" s="21">
        <f t="shared" si="17"/>
        <v>0</v>
      </c>
      <c r="O37" s="21">
        <f t="shared" si="17"/>
        <v>0</v>
      </c>
      <c r="P37" s="21">
        <f t="shared" si="17"/>
        <v>0</v>
      </c>
      <c r="Q37" s="21">
        <f t="shared" si="17"/>
        <v>0</v>
      </c>
      <c r="R37" s="21">
        <f t="shared" si="17"/>
        <v>0</v>
      </c>
      <c r="S37" s="21">
        <f t="shared" si="17"/>
        <v>0</v>
      </c>
      <c r="T37" s="21">
        <f t="shared" si="17"/>
        <v>0</v>
      </c>
      <c r="U37" s="21">
        <f t="shared" si="17"/>
        <v>0</v>
      </c>
      <c r="V37" s="21">
        <f t="shared" si="17"/>
        <v>0</v>
      </c>
      <c r="W37" s="21">
        <f t="shared" si="17"/>
        <v>1.4999999999999999E-2</v>
      </c>
      <c r="X37" s="21">
        <f t="shared" si="17"/>
        <v>0</v>
      </c>
      <c r="Y37" s="21">
        <f t="shared" si="17"/>
        <v>0</v>
      </c>
      <c r="Z37" s="21">
        <f t="shared" si="17"/>
        <v>0</v>
      </c>
      <c r="AA37" s="21">
        <f t="shared" si="17"/>
        <v>0</v>
      </c>
      <c r="AB37" s="21">
        <f t="shared" si="17"/>
        <v>0</v>
      </c>
      <c r="AC37" s="21">
        <f t="shared" si="17"/>
        <v>0</v>
      </c>
      <c r="AD37" s="21">
        <f t="shared" si="17"/>
        <v>0</v>
      </c>
      <c r="AE37" s="21">
        <f t="shared" si="17"/>
        <v>0</v>
      </c>
      <c r="AF37" s="21">
        <f t="shared" si="17"/>
        <v>0.1</v>
      </c>
      <c r="AG37" s="21">
        <f t="shared" si="17"/>
        <v>0</v>
      </c>
      <c r="AH37" s="21">
        <f t="shared" si="17"/>
        <v>0</v>
      </c>
      <c r="AI37" s="21">
        <f t="shared" si="17"/>
        <v>0</v>
      </c>
      <c r="AJ37" s="21">
        <f t="shared" si="17"/>
        <v>0</v>
      </c>
      <c r="AK37" s="21">
        <f t="shared" si="17"/>
        <v>0</v>
      </c>
      <c r="AL37" s="21">
        <f t="shared" si="17"/>
        <v>0</v>
      </c>
      <c r="AM37" s="21">
        <f t="shared" si="17"/>
        <v>0</v>
      </c>
      <c r="AN37" s="21">
        <f t="shared" si="17"/>
        <v>0</v>
      </c>
      <c r="AO37" s="21">
        <f t="shared" si="17"/>
        <v>0</v>
      </c>
    </row>
    <row r="38" spans="1:41" s="25" customFormat="1" ht="18.75" customHeight="1" x14ac:dyDescent="0.25">
      <c r="A38" s="311"/>
      <c r="B38" s="314" t="s">
        <v>69</v>
      </c>
      <c r="C38" s="6">
        <v>75</v>
      </c>
      <c r="D38" s="14" t="s">
        <v>54</v>
      </c>
      <c r="E38" s="3"/>
      <c r="F38" s="3">
        <v>50</v>
      </c>
      <c r="G38" s="3">
        <v>25</v>
      </c>
      <c r="H38" s="3"/>
      <c r="I38" s="3"/>
      <c r="J38" s="3"/>
      <c r="K38" s="3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4"/>
    </row>
    <row r="39" spans="1:41" s="25" customFormat="1" ht="18.75" customHeight="1" x14ac:dyDescent="0.25">
      <c r="A39" s="312"/>
      <c r="B39" s="315"/>
      <c r="C39" s="16"/>
      <c r="D39" s="17"/>
      <c r="E39" s="1">
        <f>E38*$O$3/1000</f>
        <v>0</v>
      </c>
      <c r="F39" s="1">
        <f t="shared" ref="F39:AO39" si="18">F38*$O$3/1000</f>
        <v>0</v>
      </c>
      <c r="G39" s="1">
        <f t="shared" si="18"/>
        <v>0</v>
      </c>
      <c r="H39" s="1">
        <f t="shared" si="18"/>
        <v>0</v>
      </c>
      <c r="I39" s="1">
        <f t="shared" si="18"/>
        <v>0</v>
      </c>
      <c r="J39" s="1">
        <f t="shared" si="18"/>
        <v>0</v>
      </c>
      <c r="K39" s="1">
        <f t="shared" si="18"/>
        <v>0</v>
      </c>
      <c r="L39" s="1">
        <f t="shared" si="18"/>
        <v>0</v>
      </c>
      <c r="M39" s="1">
        <f t="shared" si="18"/>
        <v>0</v>
      </c>
      <c r="N39" s="1">
        <f t="shared" si="18"/>
        <v>0</v>
      </c>
      <c r="O39" s="1">
        <f t="shared" si="18"/>
        <v>0</v>
      </c>
      <c r="P39" s="1">
        <f t="shared" si="18"/>
        <v>0</v>
      </c>
      <c r="Q39" s="1">
        <f t="shared" si="18"/>
        <v>0</v>
      </c>
      <c r="R39" s="1">
        <f t="shared" si="18"/>
        <v>0</v>
      </c>
      <c r="S39" s="1">
        <f t="shared" si="18"/>
        <v>0</v>
      </c>
      <c r="T39" s="1">
        <f t="shared" si="18"/>
        <v>0</v>
      </c>
      <c r="U39" s="1">
        <f t="shared" si="18"/>
        <v>0</v>
      </c>
      <c r="V39" s="1">
        <f t="shared" si="18"/>
        <v>0</v>
      </c>
      <c r="W39" s="1">
        <f t="shared" si="18"/>
        <v>0</v>
      </c>
      <c r="X39" s="1">
        <f t="shared" si="18"/>
        <v>0</v>
      </c>
      <c r="Y39" s="1">
        <f t="shared" si="18"/>
        <v>0</v>
      </c>
      <c r="Z39" s="1">
        <f t="shared" si="18"/>
        <v>0</v>
      </c>
      <c r="AA39" s="1">
        <f t="shared" si="18"/>
        <v>0</v>
      </c>
      <c r="AB39" s="1">
        <f t="shared" si="18"/>
        <v>0</v>
      </c>
      <c r="AC39" s="1">
        <f t="shared" si="18"/>
        <v>0</v>
      </c>
      <c r="AD39" s="1">
        <f t="shared" si="18"/>
        <v>0</v>
      </c>
      <c r="AE39" s="1">
        <f t="shared" si="18"/>
        <v>0</v>
      </c>
      <c r="AF39" s="1">
        <f t="shared" si="18"/>
        <v>0</v>
      </c>
      <c r="AG39" s="1">
        <f t="shared" si="18"/>
        <v>0</v>
      </c>
      <c r="AH39" s="1">
        <f t="shared" si="18"/>
        <v>0</v>
      </c>
      <c r="AI39" s="1">
        <f t="shared" si="18"/>
        <v>0</v>
      </c>
      <c r="AJ39" s="1">
        <f t="shared" si="18"/>
        <v>0</v>
      </c>
      <c r="AK39" s="1">
        <f t="shared" si="18"/>
        <v>0</v>
      </c>
      <c r="AL39" s="1">
        <f t="shared" si="18"/>
        <v>0</v>
      </c>
      <c r="AM39" s="1">
        <f t="shared" si="18"/>
        <v>0</v>
      </c>
      <c r="AN39" s="1">
        <f t="shared" si="18"/>
        <v>0</v>
      </c>
      <c r="AO39" s="1">
        <f t="shared" si="18"/>
        <v>0</v>
      </c>
    </row>
    <row r="40" spans="1:41" s="25" customFormat="1" ht="18.75" customHeight="1" x14ac:dyDescent="0.25">
      <c r="A40" s="312"/>
      <c r="B40" s="315"/>
      <c r="C40" s="7">
        <v>75</v>
      </c>
      <c r="D40" s="17" t="s">
        <v>58</v>
      </c>
      <c r="E40" s="2"/>
      <c r="F40" s="1">
        <v>50</v>
      </c>
      <c r="G40" s="1">
        <v>25</v>
      </c>
      <c r="H40" s="1"/>
      <c r="I40" s="1"/>
      <c r="J40" s="1"/>
      <c r="K40" s="1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5"/>
    </row>
    <row r="41" spans="1:41" s="25" customFormat="1" ht="18.75" customHeight="1" thickBot="1" x14ac:dyDescent="0.3">
      <c r="A41" s="313"/>
      <c r="B41" s="316"/>
      <c r="C41" s="19"/>
      <c r="D41" s="20"/>
      <c r="E41" s="21">
        <f>E40*$O$4/1000</f>
        <v>0</v>
      </c>
      <c r="F41" s="21">
        <f t="shared" ref="F41:AO41" si="19">F40*$O$4/1000</f>
        <v>0.05</v>
      </c>
      <c r="G41" s="21">
        <f t="shared" si="19"/>
        <v>2.5000000000000001E-2</v>
      </c>
      <c r="H41" s="21">
        <f t="shared" si="19"/>
        <v>0</v>
      </c>
      <c r="I41" s="21">
        <f t="shared" si="19"/>
        <v>0</v>
      </c>
      <c r="J41" s="21">
        <f t="shared" si="19"/>
        <v>0</v>
      </c>
      <c r="K41" s="21">
        <f t="shared" si="19"/>
        <v>0</v>
      </c>
      <c r="L41" s="21">
        <f t="shared" si="19"/>
        <v>0</v>
      </c>
      <c r="M41" s="21">
        <f t="shared" si="19"/>
        <v>0</v>
      </c>
      <c r="N41" s="21">
        <f t="shared" si="19"/>
        <v>0</v>
      </c>
      <c r="O41" s="21">
        <f t="shared" si="19"/>
        <v>0</v>
      </c>
      <c r="P41" s="21">
        <f t="shared" si="19"/>
        <v>0</v>
      </c>
      <c r="Q41" s="21">
        <f t="shared" si="19"/>
        <v>0</v>
      </c>
      <c r="R41" s="21">
        <f t="shared" si="19"/>
        <v>0</v>
      </c>
      <c r="S41" s="21">
        <f t="shared" si="19"/>
        <v>0</v>
      </c>
      <c r="T41" s="21">
        <f t="shared" si="19"/>
        <v>0</v>
      </c>
      <c r="U41" s="21">
        <f t="shared" si="19"/>
        <v>0</v>
      </c>
      <c r="V41" s="21">
        <f t="shared" si="19"/>
        <v>0</v>
      </c>
      <c r="W41" s="21">
        <f t="shared" si="19"/>
        <v>0</v>
      </c>
      <c r="X41" s="21">
        <f t="shared" si="19"/>
        <v>0</v>
      </c>
      <c r="Y41" s="21">
        <f t="shared" si="19"/>
        <v>0</v>
      </c>
      <c r="Z41" s="21">
        <f t="shared" si="19"/>
        <v>0</v>
      </c>
      <c r="AA41" s="21">
        <f t="shared" si="19"/>
        <v>0</v>
      </c>
      <c r="AB41" s="21">
        <f t="shared" si="19"/>
        <v>0</v>
      </c>
      <c r="AC41" s="21">
        <f t="shared" si="19"/>
        <v>0</v>
      </c>
      <c r="AD41" s="21">
        <f t="shared" si="19"/>
        <v>0</v>
      </c>
      <c r="AE41" s="21">
        <f t="shared" si="19"/>
        <v>0</v>
      </c>
      <c r="AF41" s="21">
        <f t="shared" si="19"/>
        <v>0</v>
      </c>
      <c r="AG41" s="21">
        <f t="shared" si="19"/>
        <v>0</v>
      </c>
      <c r="AH41" s="21">
        <f t="shared" si="19"/>
        <v>0</v>
      </c>
      <c r="AI41" s="21">
        <f t="shared" si="19"/>
        <v>0</v>
      </c>
      <c r="AJ41" s="21">
        <f t="shared" si="19"/>
        <v>0</v>
      </c>
      <c r="AK41" s="21">
        <f t="shared" si="19"/>
        <v>0</v>
      </c>
      <c r="AL41" s="21">
        <f t="shared" si="19"/>
        <v>0</v>
      </c>
      <c r="AM41" s="21">
        <f t="shared" si="19"/>
        <v>0</v>
      </c>
      <c r="AN41" s="21">
        <f t="shared" si="19"/>
        <v>0</v>
      </c>
      <c r="AO41" s="21">
        <f t="shared" si="19"/>
        <v>0</v>
      </c>
    </row>
    <row r="42" spans="1:41" s="25" customFormat="1" ht="18.75" customHeight="1" thickBot="1" x14ac:dyDescent="0.3">
      <c r="A42" s="317" t="s">
        <v>51</v>
      </c>
      <c r="B42" s="318"/>
      <c r="C42" s="318"/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9"/>
    </row>
    <row r="43" spans="1:41" s="101" customFormat="1" ht="18.75" customHeight="1" x14ac:dyDescent="0.25">
      <c r="A43" s="305"/>
      <c r="B43" s="308" t="s">
        <v>149</v>
      </c>
      <c r="C43" s="97" t="s">
        <v>91</v>
      </c>
      <c r="D43" s="98" t="s">
        <v>54</v>
      </c>
      <c r="E43" s="98">
        <v>180</v>
      </c>
      <c r="F43" s="99"/>
      <c r="G43" s="99"/>
      <c r="H43" s="99"/>
      <c r="I43" s="99"/>
      <c r="J43" s="99"/>
      <c r="K43" s="99"/>
      <c r="L43" s="99">
        <v>21</v>
      </c>
      <c r="M43" s="99">
        <v>20</v>
      </c>
      <c r="N43" s="99"/>
      <c r="O43" s="99">
        <v>22</v>
      </c>
      <c r="P43" s="99"/>
      <c r="Q43" s="99"/>
      <c r="R43" s="99">
        <v>3</v>
      </c>
      <c r="S43" s="99"/>
      <c r="T43" s="99"/>
      <c r="U43" s="99"/>
      <c r="V43" s="99"/>
      <c r="W43" s="99"/>
      <c r="X43" s="99"/>
      <c r="Y43" s="99"/>
      <c r="Z43" s="99"/>
      <c r="AA43" s="99"/>
      <c r="AB43" s="99">
        <v>41</v>
      </c>
      <c r="AC43" s="99"/>
      <c r="AD43" s="99"/>
      <c r="AE43" s="99"/>
      <c r="AF43" s="99"/>
      <c r="AG43" s="99"/>
      <c r="AH43" s="99"/>
      <c r="AI43" s="99">
        <v>10</v>
      </c>
      <c r="AJ43" s="99"/>
      <c r="AK43" s="99"/>
      <c r="AL43" s="99">
        <v>4</v>
      </c>
      <c r="AM43" s="99"/>
      <c r="AN43" s="99"/>
      <c r="AO43" s="100"/>
    </row>
    <row r="44" spans="1:41" s="101" customFormat="1" ht="18.75" customHeight="1" x14ac:dyDescent="0.25">
      <c r="A44" s="306"/>
      <c r="B44" s="309"/>
      <c r="C44" s="102"/>
      <c r="D44" s="103"/>
      <c r="E44" s="104">
        <f>E43*$U$3/1000</f>
        <v>0.18</v>
      </c>
      <c r="F44" s="104">
        <f t="shared" ref="F44:AO44" si="20">F43*$U$3/1000</f>
        <v>0</v>
      </c>
      <c r="G44" s="104">
        <f t="shared" si="20"/>
        <v>0</v>
      </c>
      <c r="H44" s="104">
        <f t="shared" si="20"/>
        <v>0</v>
      </c>
      <c r="I44" s="104">
        <f t="shared" si="20"/>
        <v>0</v>
      </c>
      <c r="J44" s="104">
        <f t="shared" si="20"/>
        <v>0</v>
      </c>
      <c r="K44" s="104">
        <f t="shared" si="20"/>
        <v>0</v>
      </c>
      <c r="L44" s="104">
        <f t="shared" si="20"/>
        <v>2.1000000000000001E-2</v>
      </c>
      <c r="M44" s="104">
        <f t="shared" si="20"/>
        <v>0.02</v>
      </c>
      <c r="N44" s="104">
        <f t="shared" si="20"/>
        <v>0</v>
      </c>
      <c r="O44" s="104">
        <f t="shared" si="20"/>
        <v>2.1999999999999999E-2</v>
      </c>
      <c r="P44" s="104">
        <f t="shared" si="20"/>
        <v>0</v>
      </c>
      <c r="Q44" s="104">
        <f t="shared" si="20"/>
        <v>0</v>
      </c>
      <c r="R44" s="104">
        <f t="shared" si="20"/>
        <v>3.0000000000000001E-3</v>
      </c>
      <c r="S44" s="104">
        <f t="shared" si="20"/>
        <v>0</v>
      </c>
      <c r="T44" s="104">
        <f t="shared" si="20"/>
        <v>0</v>
      </c>
      <c r="U44" s="104">
        <f t="shared" si="20"/>
        <v>0</v>
      </c>
      <c r="V44" s="104">
        <f t="shared" si="20"/>
        <v>0</v>
      </c>
      <c r="W44" s="104">
        <f t="shared" si="20"/>
        <v>0</v>
      </c>
      <c r="X44" s="104">
        <f t="shared" si="20"/>
        <v>0</v>
      </c>
      <c r="Y44" s="104">
        <f t="shared" si="20"/>
        <v>0</v>
      </c>
      <c r="Z44" s="104">
        <f t="shared" si="20"/>
        <v>0</v>
      </c>
      <c r="AA44" s="104">
        <f t="shared" si="20"/>
        <v>0</v>
      </c>
      <c r="AB44" s="104">
        <f t="shared" si="20"/>
        <v>4.1000000000000002E-2</v>
      </c>
      <c r="AC44" s="104">
        <f t="shared" si="20"/>
        <v>0</v>
      </c>
      <c r="AD44" s="104">
        <f t="shared" si="20"/>
        <v>0</v>
      </c>
      <c r="AE44" s="104">
        <f t="shared" si="20"/>
        <v>0</v>
      </c>
      <c r="AF44" s="104">
        <f t="shared" si="20"/>
        <v>0</v>
      </c>
      <c r="AG44" s="104">
        <f t="shared" si="20"/>
        <v>0</v>
      </c>
      <c r="AH44" s="104">
        <f t="shared" si="20"/>
        <v>0</v>
      </c>
      <c r="AI44" s="104">
        <f t="shared" si="20"/>
        <v>0.01</v>
      </c>
      <c r="AJ44" s="104">
        <f t="shared" si="20"/>
        <v>0</v>
      </c>
      <c r="AK44" s="104">
        <f t="shared" si="20"/>
        <v>0</v>
      </c>
      <c r="AL44" s="104">
        <f t="shared" si="20"/>
        <v>4.0000000000000001E-3</v>
      </c>
      <c r="AM44" s="104">
        <f t="shared" si="20"/>
        <v>0</v>
      </c>
      <c r="AN44" s="104">
        <f t="shared" si="20"/>
        <v>0</v>
      </c>
      <c r="AO44" s="104">
        <f t="shared" si="20"/>
        <v>0</v>
      </c>
    </row>
    <row r="45" spans="1:41" s="101" customFormat="1" ht="18.75" customHeight="1" x14ac:dyDescent="0.25">
      <c r="A45" s="306"/>
      <c r="B45" s="309"/>
      <c r="C45" s="105" t="s">
        <v>92</v>
      </c>
      <c r="D45" s="103" t="s">
        <v>58</v>
      </c>
      <c r="E45" s="103">
        <v>225</v>
      </c>
      <c r="F45" s="104"/>
      <c r="G45" s="104"/>
      <c r="H45" s="104"/>
      <c r="I45" s="104"/>
      <c r="J45" s="104"/>
      <c r="K45" s="104"/>
      <c r="L45" s="104">
        <v>26</v>
      </c>
      <c r="M45" s="104">
        <v>25</v>
      </c>
      <c r="N45" s="104"/>
      <c r="O45" s="104">
        <v>27</v>
      </c>
      <c r="P45" s="104"/>
      <c r="Q45" s="104"/>
      <c r="R45" s="104">
        <v>4</v>
      </c>
      <c r="S45" s="104"/>
      <c r="T45" s="104"/>
      <c r="U45" s="104"/>
      <c r="V45" s="104"/>
      <c r="W45" s="104"/>
      <c r="X45" s="104"/>
      <c r="Y45" s="104"/>
      <c r="Z45" s="104"/>
      <c r="AA45" s="104"/>
      <c r="AB45" s="104">
        <v>52</v>
      </c>
      <c r="AC45" s="104"/>
      <c r="AD45" s="104"/>
      <c r="AE45" s="104"/>
      <c r="AF45" s="104"/>
      <c r="AG45" s="104"/>
      <c r="AH45" s="104"/>
      <c r="AI45" s="104">
        <v>10</v>
      </c>
      <c r="AJ45" s="104"/>
      <c r="AK45" s="104"/>
      <c r="AL45" s="104">
        <v>5</v>
      </c>
      <c r="AM45" s="104"/>
      <c r="AN45" s="104"/>
      <c r="AO45" s="106"/>
    </row>
    <row r="46" spans="1:41" s="101" customFormat="1" ht="17.25" customHeight="1" thickBot="1" x14ac:dyDescent="0.3">
      <c r="A46" s="307"/>
      <c r="B46" s="310"/>
      <c r="C46" s="107"/>
      <c r="D46" s="108"/>
      <c r="E46" s="104">
        <f>E45*$U$4/1000</f>
        <v>0.22500000000000001</v>
      </c>
      <c r="F46" s="104">
        <f t="shared" ref="F46:AO46" si="21">F45*$U$4/1000</f>
        <v>0</v>
      </c>
      <c r="G46" s="104">
        <f t="shared" si="21"/>
        <v>0</v>
      </c>
      <c r="H46" s="104">
        <f t="shared" si="21"/>
        <v>0</v>
      </c>
      <c r="I46" s="104">
        <f t="shared" si="21"/>
        <v>0</v>
      </c>
      <c r="J46" s="104">
        <f t="shared" si="21"/>
        <v>0</v>
      </c>
      <c r="K46" s="104">
        <f t="shared" si="21"/>
        <v>0</v>
      </c>
      <c r="L46" s="104">
        <f t="shared" si="21"/>
        <v>2.5999999999999999E-2</v>
      </c>
      <c r="M46" s="104">
        <f t="shared" si="21"/>
        <v>2.5000000000000001E-2</v>
      </c>
      <c r="N46" s="104">
        <f t="shared" si="21"/>
        <v>0</v>
      </c>
      <c r="O46" s="104">
        <f t="shared" si="21"/>
        <v>2.7E-2</v>
      </c>
      <c r="P46" s="104">
        <f t="shared" si="21"/>
        <v>0</v>
      </c>
      <c r="Q46" s="104">
        <f t="shared" si="21"/>
        <v>0</v>
      </c>
      <c r="R46" s="104">
        <f t="shared" si="21"/>
        <v>4.0000000000000001E-3</v>
      </c>
      <c r="S46" s="104">
        <f t="shared" si="21"/>
        <v>0</v>
      </c>
      <c r="T46" s="104">
        <f t="shared" si="21"/>
        <v>0</v>
      </c>
      <c r="U46" s="104">
        <f t="shared" si="21"/>
        <v>0</v>
      </c>
      <c r="V46" s="104">
        <f t="shared" si="21"/>
        <v>0</v>
      </c>
      <c r="W46" s="104">
        <f t="shared" si="21"/>
        <v>0</v>
      </c>
      <c r="X46" s="104">
        <f t="shared" si="21"/>
        <v>0</v>
      </c>
      <c r="Y46" s="104">
        <f t="shared" si="21"/>
        <v>0</v>
      </c>
      <c r="Z46" s="104">
        <f t="shared" si="21"/>
        <v>0</v>
      </c>
      <c r="AA46" s="104">
        <f t="shared" si="21"/>
        <v>0</v>
      </c>
      <c r="AB46" s="104">
        <f t="shared" si="21"/>
        <v>5.1999999999999998E-2</v>
      </c>
      <c r="AC46" s="104">
        <f t="shared" si="21"/>
        <v>0</v>
      </c>
      <c r="AD46" s="104">
        <f t="shared" si="21"/>
        <v>0</v>
      </c>
      <c r="AE46" s="104">
        <f t="shared" si="21"/>
        <v>0</v>
      </c>
      <c r="AF46" s="104">
        <f t="shared" si="21"/>
        <v>0</v>
      </c>
      <c r="AG46" s="104">
        <f t="shared" si="21"/>
        <v>0</v>
      </c>
      <c r="AH46" s="104">
        <f t="shared" si="21"/>
        <v>0</v>
      </c>
      <c r="AI46" s="104">
        <f t="shared" si="21"/>
        <v>0.01</v>
      </c>
      <c r="AJ46" s="104">
        <f t="shared" si="21"/>
        <v>0</v>
      </c>
      <c r="AK46" s="104">
        <f t="shared" si="21"/>
        <v>0</v>
      </c>
      <c r="AL46" s="104">
        <f t="shared" si="21"/>
        <v>5.0000000000000001E-3</v>
      </c>
      <c r="AM46" s="104">
        <f t="shared" si="21"/>
        <v>0</v>
      </c>
      <c r="AN46" s="104">
        <f t="shared" si="21"/>
        <v>0</v>
      </c>
      <c r="AO46" s="104">
        <f t="shared" si="21"/>
        <v>0</v>
      </c>
    </row>
    <row r="47" spans="1:41" s="101" customFormat="1" ht="18.75" customHeight="1" x14ac:dyDescent="0.25">
      <c r="A47" s="305"/>
      <c r="B47" s="308" t="s">
        <v>150</v>
      </c>
      <c r="C47" s="97" t="s">
        <v>151</v>
      </c>
      <c r="D47" s="98" t="s">
        <v>54</v>
      </c>
      <c r="E47" s="98">
        <v>58</v>
      </c>
      <c r="F47" s="99">
        <v>15</v>
      </c>
      <c r="G47" s="99"/>
      <c r="H47" s="99">
        <v>4</v>
      </c>
      <c r="I47" s="99"/>
      <c r="J47" s="99"/>
      <c r="K47" s="99"/>
      <c r="L47" s="99"/>
      <c r="M47" s="99"/>
      <c r="N47" s="99">
        <v>60</v>
      </c>
      <c r="O47" s="99"/>
      <c r="P47" s="99"/>
      <c r="Q47" s="99"/>
      <c r="R47" s="99"/>
      <c r="S47" s="99"/>
      <c r="T47" s="99"/>
      <c r="U47" s="99">
        <v>8</v>
      </c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>
        <v>12</v>
      </c>
      <c r="AJ47" s="99"/>
      <c r="AK47" s="99"/>
      <c r="AL47" s="99">
        <v>5</v>
      </c>
      <c r="AM47" s="99"/>
      <c r="AN47" s="99"/>
      <c r="AO47" s="100"/>
    </row>
    <row r="48" spans="1:41" s="101" customFormat="1" ht="18.75" customHeight="1" x14ac:dyDescent="0.25">
      <c r="A48" s="306"/>
      <c r="B48" s="309"/>
      <c r="C48" s="102"/>
      <c r="D48" s="103"/>
      <c r="E48" s="104">
        <f>E47*$U$3/1000</f>
        <v>5.8000000000000003E-2</v>
      </c>
      <c r="F48" s="104">
        <f t="shared" ref="F48:AO48" si="22">F47*$U$3/1000</f>
        <v>1.4999999999999999E-2</v>
      </c>
      <c r="G48" s="104">
        <f t="shared" si="22"/>
        <v>0</v>
      </c>
      <c r="H48" s="104">
        <f t="shared" si="22"/>
        <v>4.0000000000000001E-3</v>
      </c>
      <c r="I48" s="104">
        <f t="shared" si="22"/>
        <v>0</v>
      </c>
      <c r="J48" s="104">
        <f t="shared" si="22"/>
        <v>0</v>
      </c>
      <c r="K48" s="104">
        <f t="shared" si="22"/>
        <v>0</v>
      </c>
      <c r="L48" s="104">
        <f t="shared" si="22"/>
        <v>0</v>
      </c>
      <c r="M48" s="104">
        <f t="shared" si="22"/>
        <v>0</v>
      </c>
      <c r="N48" s="104">
        <f t="shared" si="22"/>
        <v>0.06</v>
      </c>
      <c r="O48" s="104">
        <f t="shared" si="22"/>
        <v>0</v>
      </c>
      <c r="P48" s="104">
        <f t="shared" si="22"/>
        <v>0</v>
      </c>
      <c r="Q48" s="104">
        <f t="shared" si="22"/>
        <v>0</v>
      </c>
      <c r="R48" s="104">
        <f t="shared" si="22"/>
        <v>0</v>
      </c>
      <c r="S48" s="104">
        <f t="shared" si="22"/>
        <v>0</v>
      </c>
      <c r="T48" s="104">
        <f t="shared" si="22"/>
        <v>0</v>
      </c>
      <c r="U48" s="104">
        <f t="shared" si="22"/>
        <v>8.0000000000000002E-3</v>
      </c>
      <c r="V48" s="104">
        <f t="shared" si="22"/>
        <v>0</v>
      </c>
      <c r="W48" s="104">
        <f t="shared" si="22"/>
        <v>0</v>
      </c>
      <c r="X48" s="104">
        <f t="shared" si="22"/>
        <v>0</v>
      </c>
      <c r="Y48" s="104">
        <f t="shared" si="22"/>
        <v>0</v>
      </c>
      <c r="Z48" s="104">
        <f t="shared" si="22"/>
        <v>0</v>
      </c>
      <c r="AA48" s="104">
        <f t="shared" si="22"/>
        <v>0</v>
      </c>
      <c r="AB48" s="104">
        <f t="shared" si="22"/>
        <v>0</v>
      </c>
      <c r="AC48" s="104">
        <f t="shared" si="22"/>
        <v>0</v>
      </c>
      <c r="AD48" s="104">
        <f t="shared" si="22"/>
        <v>0</v>
      </c>
      <c r="AE48" s="104">
        <f t="shared" si="22"/>
        <v>0</v>
      </c>
      <c r="AF48" s="104">
        <f t="shared" si="22"/>
        <v>0</v>
      </c>
      <c r="AG48" s="104">
        <f t="shared" si="22"/>
        <v>0</v>
      </c>
      <c r="AH48" s="104">
        <f t="shared" si="22"/>
        <v>0</v>
      </c>
      <c r="AI48" s="104">
        <f t="shared" si="22"/>
        <v>1.2E-2</v>
      </c>
      <c r="AJ48" s="104">
        <f t="shared" si="22"/>
        <v>0</v>
      </c>
      <c r="AK48" s="104">
        <v>0</v>
      </c>
      <c r="AL48" s="104">
        <f t="shared" si="22"/>
        <v>5.0000000000000001E-3</v>
      </c>
      <c r="AM48" s="104">
        <f t="shared" si="22"/>
        <v>0</v>
      </c>
      <c r="AN48" s="104">
        <f t="shared" si="22"/>
        <v>0</v>
      </c>
      <c r="AO48" s="104">
        <f t="shared" si="22"/>
        <v>0</v>
      </c>
    </row>
    <row r="49" spans="1:41" s="101" customFormat="1" ht="18.75" customHeight="1" x14ac:dyDescent="0.25">
      <c r="A49" s="306"/>
      <c r="B49" s="309"/>
      <c r="C49" s="105" t="s">
        <v>215</v>
      </c>
      <c r="D49" s="103" t="s">
        <v>58</v>
      </c>
      <c r="E49" s="103">
        <v>62</v>
      </c>
      <c r="F49" s="104">
        <v>18</v>
      </c>
      <c r="G49" s="104"/>
      <c r="H49" s="104">
        <v>4</v>
      </c>
      <c r="I49" s="104"/>
      <c r="J49" s="104"/>
      <c r="K49" s="104"/>
      <c r="L49" s="104"/>
      <c r="M49" s="104"/>
      <c r="N49" s="104">
        <v>74</v>
      </c>
      <c r="O49" s="104"/>
      <c r="P49" s="104"/>
      <c r="Q49" s="104"/>
      <c r="R49" s="104"/>
      <c r="S49" s="104"/>
      <c r="T49" s="104"/>
      <c r="U49" s="104">
        <v>10</v>
      </c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>
        <v>12</v>
      </c>
      <c r="AJ49" s="104"/>
      <c r="AK49" s="104"/>
      <c r="AL49" s="104">
        <v>6</v>
      </c>
      <c r="AM49" s="104"/>
      <c r="AN49" s="104"/>
      <c r="AO49" s="106"/>
    </row>
    <row r="50" spans="1:41" s="101" customFormat="1" ht="18.75" customHeight="1" thickBot="1" x14ac:dyDescent="0.3">
      <c r="A50" s="307"/>
      <c r="B50" s="310"/>
      <c r="C50" s="107"/>
      <c r="D50" s="108"/>
      <c r="E50" s="104">
        <f>E49*$U$4/1000</f>
        <v>6.2E-2</v>
      </c>
      <c r="F50" s="104">
        <f t="shared" ref="F50:AO50" si="23">F49*$U$4/1000</f>
        <v>1.7999999999999999E-2</v>
      </c>
      <c r="G50" s="104">
        <f t="shared" si="23"/>
        <v>0</v>
      </c>
      <c r="H50" s="104">
        <f t="shared" si="23"/>
        <v>4.0000000000000001E-3</v>
      </c>
      <c r="I50" s="104">
        <f t="shared" si="23"/>
        <v>0</v>
      </c>
      <c r="J50" s="104">
        <f t="shared" si="23"/>
        <v>0</v>
      </c>
      <c r="K50" s="104">
        <f t="shared" si="23"/>
        <v>0</v>
      </c>
      <c r="L50" s="104">
        <f t="shared" si="23"/>
        <v>0</v>
      </c>
      <c r="M50" s="104">
        <f t="shared" si="23"/>
        <v>0</v>
      </c>
      <c r="N50" s="104">
        <f t="shared" si="23"/>
        <v>7.3999999999999996E-2</v>
      </c>
      <c r="O50" s="104">
        <f t="shared" si="23"/>
        <v>0</v>
      </c>
      <c r="P50" s="104">
        <f t="shared" si="23"/>
        <v>0</v>
      </c>
      <c r="Q50" s="104">
        <f t="shared" si="23"/>
        <v>0</v>
      </c>
      <c r="R50" s="104">
        <f t="shared" si="23"/>
        <v>0</v>
      </c>
      <c r="S50" s="104">
        <f t="shared" si="23"/>
        <v>0</v>
      </c>
      <c r="T50" s="104">
        <f t="shared" si="23"/>
        <v>0</v>
      </c>
      <c r="U50" s="104">
        <f t="shared" si="23"/>
        <v>0.01</v>
      </c>
      <c r="V50" s="104">
        <f t="shared" si="23"/>
        <v>0</v>
      </c>
      <c r="W50" s="104">
        <f t="shared" si="23"/>
        <v>0</v>
      </c>
      <c r="X50" s="104">
        <f t="shared" si="23"/>
        <v>0</v>
      </c>
      <c r="Y50" s="104">
        <f t="shared" si="23"/>
        <v>0</v>
      </c>
      <c r="Z50" s="104">
        <f t="shared" si="23"/>
        <v>0</v>
      </c>
      <c r="AA50" s="104">
        <f t="shared" si="23"/>
        <v>0</v>
      </c>
      <c r="AB50" s="104">
        <f t="shared" si="23"/>
        <v>0</v>
      </c>
      <c r="AC50" s="104">
        <f t="shared" si="23"/>
        <v>0</v>
      </c>
      <c r="AD50" s="104">
        <f t="shared" si="23"/>
        <v>0</v>
      </c>
      <c r="AE50" s="104">
        <f t="shared" si="23"/>
        <v>0</v>
      </c>
      <c r="AF50" s="104">
        <f t="shared" si="23"/>
        <v>0</v>
      </c>
      <c r="AG50" s="104">
        <f t="shared" si="23"/>
        <v>0</v>
      </c>
      <c r="AH50" s="104">
        <f t="shared" si="23"/>
        <v>0</v>
      </c>
      <c r="AI50" s="104">
        <f t="shared" si="23"/>
        <v>1.2E-2</v>
      </c>
      <c r="AJ50" s="104">
        <f t="shared" si="23"/>
        <v>0</v>
      </c>
      <c r="AK50" s="104">
        <f t="shared" si="23"/>
        <v>0</v>
      </c>
      <c r="AL50" s="104">
        <f t="shared" si="23"/>
        <v>6.0000000000000001E-3</v>
      </c>
      <c r="AM50" s="104">
        <f t="shared" si="23"/>
        <v>0</v>
      </c>
      <c r="AN50" s="104">
        <f t="shared" si="23"/>
        <v>0</v>
      </c>
      <c r="AO50" s="104">
        <f t="shared" si="23"/>
        <v>0</v>
      </c>
    </row>
    <row r="51" spans="1:41" s="101" customFormat="1" ht="18.75" customHeight="1" x14ac:dyDescent="0.25">
      <c r="A51" s="305"/>
      <c r="B51" s="308" t="s">
        <v>152</v>
      </c>
      <c r="C51" s="97">
        <v>150</v>
      </c>
      <c r="D51" s="98" t="s">
        <v>54</v>
      </c>
      <c r="E51" s="98"/>
      <c r="F51" s="99"/>
      <c r="G51" s="99"/>
      <c r="H51" s="99"/>
      <c r="I51" s="99"/>
      <c r="J51" s="99"/>
      <c r="K51" s="99"/>
      <c r="L51" s="99">
        <v>171</v>
      </c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>
        <v>24</v>
      </c>
      <c r="AG51" s="99"/>
      <c r="AH51" s="99"/>
      <c r="AI51" s="99"/>
      <c r="AJ51" s="99"/>
      <c r="AK51" s="99">
        <v>5</v>
      </c>
      <c r="AL51" s="99"/>
      <c r="AM51" s="99"/>
      <c r="AN51" s="99"/>
      <c r="AO51" s="100"/>
    </row>
    <row r="52" spans="1:41" s="101" customFormat="1" ht="18.75" customHeight="1" x14ac:dyDescent="0.25">
      <c r="A52" s="306"/>
      <c r="B52" s="309"/>
      <c r="C52" s="102"/>
      <c r="D52" s="103"/>
      <c r="E52" s="104">
        <f>E51*$U$3/1000</f>
        <v>0</v>
      </c>
      <c r="F52" s="104">
        <f t="shared" ref="F52:AO52" si="24">F51*$U$3/1000</f>
        <v>0</v>
      </c>
      <c r="G52" s="104">
        <f t="shared" si="24"/>
        <v>0</v>
      </c>
      <c r="H52" s="104">
        <f t="shared" si="24"/>
        <v>0</v>
      </c>
      <c r="I52" s="104">
        <f t="shared" si="24"/>
        <v>0</v>
      </c>
      <c r="J52" s="104">
        <f t="shared" si="24"/>
        <v>0</v>
      </c>
      <c r="K52" s="104">
        <f t="shared" si="24"/>
        <v>0</v>
      </c>
      <c r="L52" s="104">
        <f t="shared" si="24"/>
        <v>0.17100000000000001</v>
      </c>
      <c r="M52" s="104">
        <f t="shared" si="24"/>
        <v>0</v>
      </c>
      <c r="N52" s="104">
        <f t="shared" si="24"/>
        <v>0</v>
      </c>
      <c r="O52" s="104">
        <f t="shared" si="24"/>
        <v>0</v>
      </c>
      <c r="P52" s="104">
        <f t="shared" si="24"/>
        <v>0</v>
      </c>
      <c r="Q52" s="104">
        <f t="shared" si="24"/>
        <v>0</v>
      </c>
      <c r="R52" s="104">
        <f t="shared" si="24"/>
        <v>0</v>
      </c>
      <c r="S52" s="104">
        <f t="shared" si="24"/>
        <v>0</v>
      </c>
      <c r="T52" s="104">
        <f t="shared" si="24"/>
        <v>0</v>
      </c>
      <c r="U52" s="104">
        <f t="shared" si="24"/>
        <v>0</v>
      </c>
      <c r="V52" s="104">
        <f t="shared" si="24"/>
        <v>0</v>
      </c>
      <c r="W52" s="104">
        <f t="shared" si="24"/>
        <v>0</v>
      </c>
      <c r="X52" s="104">
        <f t="shared" si="24"/>
        <v>0</v>
      </c>
      <c r="Y52" s="104">
        <f t="shared" si="24"/>
        <v>0</v>
      </c>
      <c r="Z52" s="104">
        <f t="shared" si="24"/>
        <v>0</v>
      </c>
      <c r="AA52" s="104">
        <f t="shared" si="24"/>
        <v>0</v>
      </c>
      <c r="AB52" s="104">
        <f t="shared" si="24"/>
        <v>0</v>
      </c>
      <c r="AC52" s="104">
        <f t="shared" si="24"/>
        <v>0</v>
      </c>
      <c r="AD52" s="104">
        <f t="shared" si="24"/>
        <v>0</v>
      </c>
      <c r="AE52" s="104">
        <f t="shared" si="24"/>
        <v>0</v>
      </c>
      <c r="AF52" s="104">
        <f t="shared" si="24"/>
        <v>2.4E-2</v>
      </c>
      <c r="AG52" s="104">
        <f t="shared" si="24"/>
        <v>0</v>
      </c>
      <c r="AH52" s="104">
        <f t="shared" si="24"/>
        <v>0</v>
      </c>
      <c r="AI52" s="104">
        <f t="shared" si="24"/>
        <v>0</v>
      </c>
      <c r="AJ52" s="104">
        <f t="shared" si="24"/>
        <v>0</v>
      </c>
      <c r="AK52" s="104">
        <f t="shared" si="24"/>
        <v>5.0000000000000001E-3</v>
      </c>
      <c r="AL52" s="104">
        <f t="shared" si="24"/>
        <v>0</v>
      </c>
      <c r="AM52" s="104">
        <f t="shared" si="24"/>
        <v>0</v>
      </c>
      <c r="AN52" s="104">
        <f t="shared" si="24"/>
        <v>0</v>
      </c>
      <c r="AO52" s="104">
        <f t="shared" si="24"/>
        <v>0</v>
      </c>
    </row>
    <row r="53" spans="1:41" s="101" customFormat="1" ht="18.75" customHeight="1" x14ac:dyDescent="0.25">
      <c r="A53" s="306"/>
      <c r="B53" s="309"/>
      <c r="C53" s="105">
        <v>180</v>
      </c>
      <c r="D53" s="103" t="s">
        <v>58</v>
      </c>
      <c r="E53" s="103"/>
      <c r="F53" s="104"/>
      <c r="G53" s="104"/>
      <c r="H53" s="104"/>
      <c r="I53" s="104"/>
      <c r="J53" s="104"/>
      <c r="K53" s="104"/>
      <c r="L53" s="104">
        <v>205</v>
      </c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>
        <v>28</v>
      </c>
      <c r="AG53" s="104"/>
      <c r="AH53" s="104"/>
      <c r="AI53" s="104"/>
      <c r="AJ53" s="104"/>
      <c r="AK53" s="104">
        <v>6</v>
      </c>
      <c r="AL53" s="104"/>
      <c r="AM53" s="104"/>
      <c r="AN53" s="104"/>
      <c r="AO53" s="106"/>
    </row>
    <row r="54" spans="1:41" s="101" customFormat="1" ht="18.75" customHeight="1" thickBot="1" x14ac:dyDescent="0.3">
      <c r="A54" s="307"/>
      <c r="B54" s="310"/>
      <c r="C54" s="107"/>
      <c r="D54" s="108"/>
      <c r="E54" s="104">
        <f>E53*$U$4/1000</f>
        <v>0</v>
      </c>
      <c r="F54" s="104">
        <f t="shared" ref="F54:AO54" si="25">F53*$U$4/1000</f>
        <v>0</v>
      </c>
      <c r="G54" s="104">
        <f t="shared" si="25"/>
        <v>0</v>
      </c>
      <c r="H54" s="104">
        <f t="shared" si="25"/>
        <v>0</v>
      </c>
      <c r="I54" s="104">
        <f t="shared" si="25"/>
        <v>0</v>
      </c>
      <c r="J54" s="104">
        <f t="shared" si="25"/>
        <v>0</v>
      </c>
      <c r="K54" s="104">
        <f t="shared" si="25"/>
        <v>0</v>
      </c>
      <c r="L54" s="104">
        <f t="shared" si="25"/>
        <v>0.20499999999999999</v>
      </c>
      <c r="M54" s="104">
        <f t="shared" si="25"/>
        <v>0</v>
      </c>
      <c r="N54" s="104">
        <f t="shared" si="25"/>
        <v>0</v>
      </c>
      <c r="O54" s="104">
        <f t="shared" si="25"/>
        <v>0</v>
      </c>
      <c r="P54" s="104">
        <f t="shared" si="25"/>
        <v>0</v>
      </c>
      <c r="Q54" s="104">
        <f t="shared" si="25"/>
        <v>0</v>
      </c>
      <c r="R54" s="104">
        <f t="shared" si="25"/>
        <v>0</v>
      </c>
      <c r="S54" s="104">
        <f t="shared" si="25"/>
        <v>0</v>
      </c>
      <c r="T54" s="104">
        <f t="shared" si="25"/>
        <v>0</v>
      </c>
      <c r="U54" s="104">
        <f t="shared" si="25"/>
        <v>0</v>
      </c>
      <c r="V54" s="104">
        <f t="shared" si="25"/>
        <v>0</v>
      </c>
      <c r="W54" s="104">
        <f t="shared" si="25"/>
        <v>0</v>
      </c>
      <c r="X54" s="104">
        <f t="shared" si="25"/>
        <v>0</v>
      </c>
      <c r="Y54" s="104">
        <f t="shared" si="25"/>
        <v>0</v>
      </c>
      <c r="Z54" s="104">
        <f t="shared" si="25"/>
        <v>0</v>
      </c>
      <c r="AA54" s="104">
        <f t="shared" si="25"/>
        <v>0</v>
      </c>
      <c r="AB54" s="104">
        <f t="shared" si="25"/>
        <v>0</v>
      </c>
      <c r="AC54" s="104">
        <f t="shared" si="25"/>
        <v>0</v>
      </c>
      <c r="AD54" s="104">
        <f t="shared" si="25"/>
        <v>0</v>
      </c>
      <c r="AE54" s="104">
        <f t="shared" si="25"/>
        <v>0</v>
      </c>
      <c r="AF54" s="104">
        <f t="shared" si="25"/>
        <v>2.8000000000000001E-2</v>
      </c>
      <c r="AG54" s="104">
        <f t="shared" si="25"/>
        <v>0</v>
      </c>
      <c r="AH54" s="104">
        <f t="shared" si="25"/>
        <v>0</v>
      </c>
      <c r="AI54" s="104">
        <f t="shared" si="25"/>
        <v>0</v>
      </c>
      <c r="AJ54" s="104">
        <f t="shared" si="25"/>
        <v>0</v>
      </c>
      <c r="AK54" s="104">
        <f t="shared" si="25"/>
        <v>6.0000000000000001E-3</v>
      </c>
      <c r="AL54" s="104">
        <f t="shared" si="25"/>
        <v>0</v>
      </c>
      <c r="AM54" s="104">
        <f t="shared" si="25"/>
        <v>0</v>
      </c>
      <c r="AN54" s="104">
        <f t="shared" si="25"/>
        <v>0</v>
      </c>
      <c r="AO54" s="104">
        <f t="shared" si="25"/>
        <v>0</v>
      </c>
    </row>
    <row r="55" spans="1:41" s="101" customFormat="1" ht="18.75" customHeight="1" x14ac:dyDescent="0.25">
      <c r="A55" s="305"/>
      <c r="B55" s="308" t="s">
        <v>154</v>
      </c>
      <c r="C55" s="97">
        <v>200</v>
      </c>
      <c r="D55" s="98" t="s">
        <v>54</v>
      </c>
      <c r="E55" s="98">
        <v>200</v>
      </c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>
        <v>10</v>
      </c>
      <c r="U55" s="99">
        <v>20</v>
      </c>
      <c r="V55" s="99"/>
      <c r="W55" s="99"/>
      <c r="X55" s="99"/>
      <c r="Y55" s="99"/>
      <c r="Z55" s="99"/>
      <c r="AA55" s="99"/>
      <c r="AB55" s="99"/>
      <c r="AC55" s="99"/>
      <c r="AD55" s="99"/>
      <c r="AE55" s="99">
        <v>2</v>
      </c>
      <c r="AF55" s="99"/>
      <c r="AG55" s="99">
        <v>0.1</v>
      </c>
      <c r="AH55" s="99"/>
      <c r="AI55" s="99"/>
      <c r="AJ55" s="99"/>
      <c r="AK55" s="99"/>
      <c r="AL55" s="99"/>
      <c r="AM55" s="99"/>
      <c r="AN55" s="99"/>
      <c r="AO55" s="100"/>
    </row>
    <row r="56" spans="1:41" s="101" customFormat="1" ht="18.75" customHeight="1" x14ac:dyDescent="0.25">
      <c r="A56" s="306"/>
      <c r="B56" s="309"/>
      <c r="C56" s="102"/>
      <c r="D56" s="103"/>
      <c r="E56" s="104">
        <f>E55*$U$3/1000</f>
        <v>0.2</v>
      </c>
      <c r="F56" s="104">
        <f t="shared" ref="F56:AO56" si="26">F55*$U$3/1000</f>
        <v>0</v>
      </c>
      <c r="G56" s="104">
        <f t="shared" si="26"/>
        <v>0</v>
      </c>
      <c r="H56" s="104">
        <f t="shared" si="26"/>
        <v>0</v>
      </c>
      <c r="I56" s="104">
        <f t="shared" si="26"/>
        <v>0</v>
      </c>
      <c r="J56" s="104">
        <f t="shared" si="26"/>
        <v>0</v>
      </c>
      <c r="K56" s="104">
        <f t="shared" si="26"/>
        <v>0</v>
      </c>
      <c r="L56" s="104">
        <f t="shared" si="26"/>
        <v>0</v>
      </c>
      <c r="M56" s="104">
        <f t="shared" si="26"/>
        <v>0</v>
      </c>
      <c r="N56" s="104">
        <f t="shared" si="26"/>
        <v>0</v>
      </c>
      <c r="O56" s="104">
        <f t="shared" si="26"/>
        <v>0</v>
      </c>
      <c r="P56" s="104">
        <f t="shared" si="26"/>
        <v>0</v>
      </c>
      <c r="Q56" s="104">
        <f t="shared" si="26"/>
        <v>0</v>
      </c>
      <c r="R56" s="104">
        <f t="shared" si="26"/>
        <v>0</v>
      </c>
      <c r="S56" s="104">
        <f t="shared" si="26"/>
        <v>0</v>
      </c>
      <c r="T56" s="104">
        <f t="shared" si="26"/>
        <v>0.01</v>
      </c>
      <c r="U56" s="104">
        <f t="shared" si="26"/>
        <v>0.02</v>
      </c>
      <c r="V56" s="104">
        <f t="shared" si="26"/>
        <v>0</v>
      </c>
      <c r="W56" s="104">
        <f t="shared" si="26"/>
        <v>0</v>
      </c>
      <c r="X56" s="104">
        <f t="shared" si="26"/>
        <v>0</v>
      </c>
      <c r="Y56" s="104">
        <f t="shared" si="26"/>
        <v>0</v>
      </c>
      <c r="Z56" s="104">
        <f t="shared" si="26"/>
        <v>0</v>
      </c>
      <c r="AA56" s="104">
        <f t="shared" si="26"/>
        <v>0</v>
      </c>
      <c r="AB56" s="104">
        <f t="shared" si="26"/>
        <v>0</v>
      </c>
      <c r="AC56" s="104">
        <f t="shared" si="26"/>
        <v>0</v>
      </c>
      <c r="AD56" s="104">
        <f t="shared" si="26"/>
        <v>0</v>
      </c>
      <c r="AE56" s="104">
        <f t="shared" si="26"/>
        <v>2E-3</v>
      </c>
      <c r="AF56" s="104">
        <f t="shared" si="26"/>
        <v>0</v>
      </c>
      <c r="AG56" s="104">
        <f t="shared" si="26"/>
        <v>1E-4</v>
      </c>
      <c r="AH56" s="104">
        <f t="shared" si="26"/>
        <v>0</v>
      </c>
      <c r="AI56" s="104">
        <f t="shared" si="26"/>
        <v>0</v>
      </c>
      <c r="AJ56" s="104">
        <f t="shared" si="26"/>
        <v>0</v>
      </c>
      <c r="AK56" s="104">
        <f t="shared" si="26"/>
        <v>0</v>
      </c>
      <c r="AL56" s="104">
        <f t="shared" si="26"/>
        <v>0</v>
      </c>
      <c r="AM56" s="104">
        <f t="shared" si="26"/>
        <v>0</v>
      </c>
      <c r="AN56" s="104">
        <f t="shared" si="26"/>
        <v>0</v>
      </c>
      <c r="AO56" s="104">
        <f t="shared" si="26"/>
        <v>0</v>
      </c>
    </row>
    <row r="57" spans="1:41" s="101" customFormat="1" ht="18.75" customHeight="1" x14ac:dyDescent="0.25">
      <c r="A57" s="306"/>
      <c r="B57" s="309"/>
      <c r="C57" s="105">
        <v>200</v>
      </c>
      <c r="D57" s="103" t="s">
        <v>58</v>
      </c>
      <c r="E57" s="103">
        <v>200</v>
      </c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>
        <v>10</v>
      </c>
      <c r="U57" s="104">
        <v>20</v>
      </c>
      <c r="V57" s="104"/>
      <c r="W57" s="104"/>
      <c r="X57" s="104"/>
      <c r="Y57" s="104"/>
      <c r="Z57" s="104"/>
      <c r="AA57" s="104"/>
      <c r="AB57" s="104"/>
      <c r="AC57" s="104"/>
      <c r="AD57" s="104"/>
      <c r="AE57" s="104">
        <v>2</v>
      </c>
      <c r="AF57" s="104"/>
      <c r="AG57" s="104">
        <v>0.1</v>
      </c>
      <c r="AH57" s="104"/>
      <c r="AI57" s="104"/>
      <c r="AJ57" s="104"/>
      <c r="AK57" s="104"/>
      <c r="AL57" s="104"/>
      <c r="AM57" s="104"/>
      <c r="AN57" s="104"/>
      <c r="AO57" s="106"/>
    </row>
    <row r="58" spans="1:41" s="101" customFormat="1" ht="18.75" customHeight="1" thickBot="1" x14ac:dyDescent="0.3">
      <c r="A58" s="307"/>
      <c r="B58" s="310"/>
      <c r="C58" s="107"/>
      <c r="D58" s="108"/>
      <c r="E58" s="104">
        <f>E57*$U$4/1000</f>
        <v>0.2</v>
      </c>
      <c r="F58" s="104">
        <f t="shared" ref="F58:AO58" si="27">F57*$U$4/1000</f>
        <v>0</v>
      </c>
      <c r="G58" s="104">
        <f t="shared" si="27"/>
        <v>0</v>
      </c>
      <c r="H58" s="104">
        <f t="shared" si="27"/>
        <v>0</v>
      </c>
      <c r="I58" s="104">
        <f t="shared" si="27"/>
        <v>0</v>
      </c>
      <c r="J58" s="104">
        <f t="shared" si="27"/>
        <v>0</v>
      </c>
      <c r="K58" s="104">
        <f t="shared" si="27"/>
        <v>0</v>
      </c>
      <c r="L58" s="104">
        <f t="shared" si="27"/>
        <v>0</v>
      </c>
      <c r="M58" s="104">
        <f t="shared" si="27"/>
        <v>0</v>
      </c>
      <c r="N58" s="104">
        <f t="shared" si="27"/>
        <v>0</v>
      </c>
      <c r="O58" s="104">
        <f t="shared" si="27"/>
        <v>0</v>
      </c>
      <c r="P58" s="104">
        <f t="shared" si="27"/>
        <v>0</v>
      </c>
      <c r="Q58" s="104">
        <f t="shared" si="27"/>
        <v>0</v>
      </c>
      <c r="R58" s="104">
        <f t="shared" si="27"/>
        <v>0</v>
      </c>
      <c r="S58" s="104">
        <f t="shared" si="27"/>
        <v>0</v>
      </c>
      <c r="T58" s="104">
        <f t="shared" si="27"/>
        <v>0.01</v>
      </c>
      <c r="U58" s="104">
        <f t="shared" si="27"/>
        <v>0.02</v>
      </c>
      <c r="V58" s="104">
        <f t="shared" si="27"/>
        <v>0</v>
      </c>
      <c r="W58" s="104">
        <f t="shared" si="27"/>
        <v>0</v>
      </c>
      <c r="X58" s="104">
        <f t="shared" si="27"/>
        <v>0</v>
      </c>
      <c r="Y58" s="104">
        <f t="shared" si="27"/>
        <v>0</v>
      </c>
      <c r="Z58" s="104">
        <f t="shared" si="27"/>
        <v>0</v>
      </c>
      <c r="AA58" s="104">
        <f t="shared" si="27"/>
        <v>0</v>
      </c>
      <c r="AB58" s="104">
        <f t="shared" si="27"/>
        <v>0</v>
      </c>
      <c r="AC58" s="104">
        <f t="shared" si="27"/>
        <v>0</v>
      </c>
      <c r="AD58" s="104">
        <f t="shared" si="27"/>
        <v>0</v>
      </c>
      <c r="AE58" s="104">
        <f t="shared" si="27"/>
        <v>2E-3</v>
      </c>
      <c r="AF58" s="104">
        <f t="shared" si="27"/>
        <v>0</v>
      </c>
      <c r="AG58" s="104">
        <f t="shared" si="27"/>
        <v>1E-4</v>
      </c>
      <c r="AH58" s="104">
        <f t="shared" si="27"/>
        <v>0</v>
      </c>
      <c r="AI58" s="104">
        <f t="shared" si="27"/>
        <v>0</v>
      </c>
      <c r="AJ58" s="104">
        <f t="shared" si="27"/>
        <v>0</v>
      </c>
      <c r="AK58" s="104">
        <f t="shared" si="27"/>
        <v>0</v>
      </c>
      <c r="AL58" s="104">
        <f t="shared" si="27"/>
        <v>0</v>
      </c>
      <c r="AM58" s="104">
        <f t="shared" si="27"/>
        <v>0</v>
      </c>
      <c r="AN58" s="104">
        <f t="shared" si="27"/>
        <v>0</v>
      </c>
      <c r="AO58" s="104">
        <f t="shared" si="27"/>
        <v>0</v>
      </c>
    </row>
    <row r="59" spans="1:41" s="25" customFormat="1" ht="18.75" customHeight="1" x14ac:dyDescent="0.25">
      <c r="A59" s="311"/>
      <c r="B59" s="314" t="s">
        <v>69</v>
      </c>
      <c r="C59" s="6">
        <v>100</v>
      </c>
      <c r="D59" s="14" t="s">
        <v>54</v>
      </c>
      <c r="E59" s="14"/>
      <c r="F59" s="3">
        <v>50</v>
      </c>
      <c r="G59" s="3">
        <v>50</v>
      </c>
      <c r="H59" s="3"/>
      <c r="I59" s="3"/>
      <c r="J59" s="3"/>
      <c r="K59" s="3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4"/>
    </row>
    <row r="60" spans="1:41" s="25" customFormat="1" ht="18.75" customHeight="1" x14ac:dyDescent="0.25">
      <c r="A60" s="312"/>
      <c r="B60" s="315"/>
      <c r="C60" s="16"/>
      <c r="D60" s="17"/>
      <c r="E60" s="1">
        <f>E59*$U$3/1000</f>
        <v>0</v>
      </c>
      <c r="F60" s="1">
        <f t="shared" ref="F60:AO60" si="28">F59*$U$3/1000</f>
        <v>0.05</v>
      </c>
      <c r="G60" s="1">
        <f t="shared" si="28"/>
        <v>0.05</v>
      </c>
      <c r="H60" s="1">
        <f t="shared" si="28"/>
        <v>0</v>
      </c>
      <c r="I60" s="1">
        <f t="shared" si="28"/>
        <v>0</v>
      </c>
      <c r="J60" s="1">
        <f t="shared" si="28"/>
        <v>0</v>
      </c>
      <c r="K60" s="1">
        <f t="shared" si="28"/>
        <v>0</v>
      </c>
      <c r="L60" s="1">
        <f t="shared" si="28"/>
        <v>0</v>
      </c>
      <c r="M60" s="1">
        <f t="shared" si="28"/>
        <v>0</v>
      </c>
      <c r="N60" s="1">
        <f t="shared" si="28"/>
        <v>0</v>
      </c>
      <c r="O60" s="1">
        <f t="shared" si="28"/>
        <v>0</v>
      </c>
      <c r="P60" s="1">
        <f t="shared" si="28"/>
        <v>0</v>
      </c>
      <c r="Q60" s="1">
        <f t="shared" si="28"/>
        <v>0</v>
      </c>
      <c r="R60" s="1">
        <f t="shared" si="28"/>
        <v>0</v>
      </c>
      <c r="S60" s="1">
        <f t="shared" si="28"/>
        <v>0</v>
      </c>
      <c r="T60" s="1">
        <f t="shared" si="28"/>
        <v>0</v>
      </c>
      <c r="U60" s="1">
        <f t="shared" si="28"/>
        <v>0</v>
      </c>
      <c r="V60" s="1">
        <f t="shared" si="28"/>
        <v>0</v>
      </c>
      <c r="W60" s="1">
        <f t="shared" si="28"/>
        <v>0</v>
      </c>
      <c r="X60" s="1">
        <f t="shared" si="28"/>
        <v>0</v>
      </c>
      <c r="Y60" s="1">
        <f t="shared" si="28"/>
        <v>0</v>
      </c>
      <c r="Z60" s="1">
        <f t="shared" si="28"/>
        <v>0</v>
      </c>
      <c r="AA60" s="1">
        <f t="shared" si="28"/>
        <v>0</v>
      </c>
      <c r="AB60" s="1">
        <f t="shared" si="28"/>
        <v>0</v>
      </c>
      <c r="AC60" s="1">
        <f t="shared" si="28"/>
        <v>0</v>
      </c>
      <c r="AD60" s="1">
        <f t="shared" si="28"/>
        <v>0</v>
      </c>
      <c r="AE60" s="1">
        <f t="shared" si="28"/>
        <v>0</v>
      </c>
      <c r="AF60" s="1">
        <f t="shared" si="28"/>
        <v>0</v>
      </c>
      <c r="AG60" s="1">
        <f t="shared" si="28"/>
        <v>0</v>
      </c>
      <c r="AH60" s="1">
        <f t="shared" si="28"/>
        <v>0</v>
      </c>
      <c r="AI60" s="1">
        <f t="shared" si="28"/>
        <v>0</v>
      </c>
      <c r="AJ60" s="1">
        <f t="shared" si="28"/>
        <v>0</v>
      </c>
      <c r="AK60" s="1">
        <f t="shared" si="28"/>
        <v>0</v>
      </c>
      <c r="AL60" s="1">
        <f t="shared" si="28"/>
        <v>0</v>
      </c>
      <c r="AM60" s="1">
        <f t="shared" si="28"/>
        <v>0</v>
      </c>
      <c r="AN60" s="1">
        <f t="shared" si="28"/>
        <v>0</v>
      </c>
      <c r="AO60" s="1">
        <f t="shared" si="28"/>
        <v>0</v>
      </c>
    </row>
    <row r="61" spans="1:41" s="25" customFormat="1" ht="18.75" customHeight="1" x14ac:dyDescent="0.25">
      <c r="A61" s="312"/>
      <c r="B61" s="315"/>
      <c r="C61" s="7">
        <v>100</v>
      </c>
      <c r="D61" s="17" t="s">
        <v>58</v>
      </c>
      <c r="E61" s="17"/>
      <c r="F61" s="1">
        <v>50</v>
      </c>
      <c r="G61" s="1">
        <v>50</v>
      </c>
      <c r="H61" s="1"/>
      <c r="I61" s="1"/>
      <c r="J61" s="1"/>
      <c r="K61" s="1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5"/>
    </row>
    <row r="62" spans="1:41" s="25" customFormat="1" ht="18.75" customHeight="1" thickBot="1" x14ac:dyDescent="0.3">
      <c r="A62" s="313"/>
      <c r="B62" s="316"/>
      <c r="C62" s="19"/>
      <c r="D62" s="20"/>
      <c r="E62" s="1">
        <f>E61*$U$4/1000</f>
        <v>0</v>
      </c>
      <c r="F62" s="1">
        <f t="shared" ref="F62:AO62" si="29">F61*$U$4/1000</f>
        <v>0.05</v>
      </c>
      <c r="G62" s="1">
        <f t="shared" si="29"/>
        <v>0.05</v>
      </c>
      <c r="H62" s="1">
        <f t="shared" si="29"/>
        <v>0</v>
      </c>
      <c r="I62" s="1">
        <f t="shared" si="29"/>
        <v>0</v>
      </c>
      <c r="J62" s="1">
        <f t="shared" si="29"/>
        <v>0</v>
      </c>
      <c r="K62" s="1">
        <f t="shared" si="29"/>
        <v>0</v>
      </c>
      <c r="L62" s="1">
        <f t="shared" si="29"/>
        <v>0</v>
      </c>
      <c r="M62" s="1">
        <f t="shared" si="29"/>
        <v>0</v>
      </c>
      <c r="N62" s="1">
        <f t="shared" si="29"/>
        <v>0</v>
      </c>
      <c r="O62" s="1">
        <f t="shared" si="29"/>
        <v>0</v>
      </c>
      <c r="P62" s="1">
        <f t="shared" si="29"/>
        <v>0</v>
      </c>
      <c r="Q62" s="1">
        <f t="shared" si="29"/>
        <v>0</v>
      </c>
      <c r="R62" s="1">
        <f t="shared" si="29"/>
        <v>0</v>
      </c>
      <c r="S62" s="1">
        <f t="shared" si="29"/>
        <v>0</v>
      </c>
      <c r="T62" s="1">
        <f t="shared" si="29"/>
        <v>0</v>
      </c>
      <c r="U62" s="1">
        <f t="shared" si="29"/>
        <v>0</v>
      </c>
      <c r="V62" s="1">
        <f t="shared" si="29"/>
        <v>0</v>
      </c>
      <c r="W62" s="1">
        <f t="shared" si="29"/>
        <v>0</v>
      </c>
      <c r="X62" s="1">
        <f t="shared" si="29"/>
        <v>0</v>
      </c>
      <c r="Y62" s="1">
        <f t="shared" si="29"/>
        <v>0</v>
      </c>
      <c r="Z62" s="1">
        <f t="shared" si="29"/>
        <v>0</v>
      </c>
      <c r="AA62" s="1">
        <f t="shared" si="29"/>
        <v>0</v>
      </c>
      <c r="AB62" s="1">
        <f t="shared" si="29"/>
        <v>0</v>
      </c>
      <c r="AC62" s="1">
        <f t="shared" si="29"/>
        <v>0</v>
      </c>
      <c r="AD62" s="1">
        <f t="shared" si="29"/>
        <v>0</v>
      </c>
      <c r="AE62" s="1">
        <f t="shared" si="29"/>
        <v>0</v>
      </c>
      <c r="AF62" s="1">
        <f t="shared" si="29"/>
        <v>0</v>
      </c>
      <c r="AG62" s="1">
        <f t="shared" si="29"/>
        <v>0</v>
      </c>
      <c r="AH62" s="1">
        <f t="shared" si="29"/>
        <v>0</v>
      </c>
      <c r="AI62" s="1">
        <f t="shared" si="29"/>
        <v>0</v>
      </c>
      <c r="AJ62" s="1">
        <f t="shared" si="29"/>
        <v>0</v>
      </c>
      <c r="AK62" s="1">
        <f t="shared" si="29"/>
        <v>0</v>
      </c>
      <c r="AL62" s="1">
        <f t="shared" si="29"/>
        <v>0</v>
      </c>
      <c r="AM62" s="1">
        <f t="shared" si="29"/>
        <v>0</v>
      </c>
      <c r="AN62" s="1">
        <f t="shared" si="29"/>
        <v>0</v>
      </c>
      <c r="AO62" s="1">
        <f t="shared" si="29"/>
        <v>0</v>
      </c>
    </row>
    <row r="63" spans="1:41" s="25" customFormat="1" ht="18.75" customHeight="1" x14ac:dyDescent="0.25">
      <c r="A63" s="311"/>
      <c r="B63" s="314" t="s">
        <v>153</v>
      </c>
      <c r="C63" s="6">
        <v>30</v>
      </c>
      <c r="D63" s="14" t="s">
        <v>54</v>
      </c>
      <c r="E63" s="14"/>
      <c r="F63" s="3"/>
      <c r="G63" s="3"/>
      <c r="H63" s="3"/>
      <c r="I63" s="3"/>
      <c r="J63" s="3"/>
      <c r="K63" s="3"/>
      <c r="L63" s="15"/>
      <c r="M63" s="15"/>
      <c r="N63" s="15"/>
      <c r="O63" s="15"/>
      <c r="P63" s="15">
        <v>30</v>
      </c>
      <c r="Q63" s="15"/>
      <c r="R63" s="15"/>
      <c r="S63" s="15"/>
      <c r="T63" s="15"/>
      <c r="U63" s="15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4"/>
    </row>
    <row r="64" spans="1:41" s="25" customFormat="1" ht="18.75" customHeight="1" x14ac:dyDescent="0.25">
      <c r="A64" s="312"/>
      <c r="B64" s="315"/>
      <c r="C64" s="16"/>
      <c r="D64" s="17"/>
      <c r="E64" s="1">
        <f>E63*$U$3/1000</f>
        <v>0</v>
      </c>
      <c r="F64" s="1">
        <f t="shared" ref="F64:AO64" si="30">F63*$U$3/1000</f>
        <v>0</v>
      </c>
      <c r="G64" s="1">
        <f t="shared" si="30"/>
        <v>0</v>
      </c>
      <c r="H64" s="1">
        <f t="shared" si="30"/>
        <v>0</v>
      </c>
      <c r="I64" s="1">
        <f t="shared" si="30"/>
        <v>0</v>
      </c>
      <c r="J64" s="1">
        <f t="shared" si="30"/>
        <v>0</v>
      </c>
      <c r="K64" s="1">
        <f t="shared" si="30"/>
        <v>0</v>
      </c>
      <c r="L64" s="1">
        <f t="shared" si="30"/>
        <v>0</v>
      </c>
      <c r="M64" s="1">
        <f t="shared" si="30"/>
        <v>0</v>
      </c>
      <c r="N64" s="1">
        <f t="shared" si="30"/>
        <v>0</v>
      </c>
      <c r="O64" s="1">
        <f t="shared" si="30"/>
        <v>0</v>
      </c>
      <c r="P64" s="1">
        <f t="shared" si="30"/>
        <v>0.03</v>
      </c>
      <c r="Q64" s="1">
        <f t="shared" si="30"/>
        <v>0</v>
      </c>
      <c r="R64" s="1">
        <f t="shared" si="30"/>
        <v>0</v>
      </c>
      <c r="S64" s="1">
        <f t="shared" si="30"/>
        <v>0</v>
      </c>
      <c r="T64" s="1">
        <f t="shared" si="30"/>
        <v>0</v>
      </c>
      <c r="U64" s="1">
        <f t="shared" si="30"/>
        <v>0</v>
      </c>
      <c r="V64" s="1">
        <f t="shared" si="30"/>
        <v>0</v>
      </c>
      <c r="W64" s="1">
        <f t="shared" si="30"/>
        <v>0</v>
      </c>
      <c r="X64" s="1">
        <f t="shared" si="30"/>
        <v>0</v>
      </c>
      <c r="Y64" s="1">
        <f t="shared" si="30"/>
        <v>0</v>
      </c>
      <c r="Z64" s="1">
        <f t="shared" si="30"/>
        <v>0</v>
      </c>
      <c r="AA64" s="1">
        <f t="shared" si="30"/>
        <v>0</v>
      </c>
      <c r="AB64" s="1">
        <f t="shared" si="30"/>
        <v>0</v>
      </c>
      <c r="AC64" s="1">
        <f t="shared" si="30"/>
        <v>0</v>
      </c>
      <c r="AD64" s="1">
        <f t="shared" si="30"/>
        <v>0</v>
      </c>
      <c r="AE64" s="1">
        <f t="shared" si="30"/>
        <v>0</v>
      </c>
      <c r="AF64" s="1">
        <f t="shared" si="30"/>
        <v>0</v>
      </c>
      <c r="AG64" s="1">
        <f t="shared" si="30"/>
        <v>0</v>
      </c>
      <c r="AH64" s="1">
        <f t="shared" si="30"/>
        <v>0</v>
      </c>
      <c r="AI64" s="1">
        <f t="shared" si="30"/>
        <v>0</v>
      </c>
      <c r="AJ64" s="1">
        <f t="shared" si="30"/>
        <v>0</v>
      </c>
      <c r="AK64" s="1">
        <f t="shared" si="30"/>
        <v>0</v>
      </c>
      <c r="AL64" s="1">
        <f t="shared" si="30"/>
        <v>0</v>
      </c>
      <c r="AM64" s="1">
        <f t="shared" si="30"/>
        <v>0</v>
      </c>
      <c r="AN64" s="1">
        <f t="shared" si="30"/>
        <v>0</v>
      </c>
      <c r="AO64" s="1">
        <f t="shared" si="30"/>
        <v>0</v>
      </c>
    </row>
    <row r="65" spans="1:41" s="25" customFormat="1" ht="18.75" customHeight="1" x14ac:dyDescent="0.25">
      <c r="A65" s="312"/>
      <c r="B65" s="315"/>
      <c r="C65" s="7">
        <v>30</v>
      </c>
      <c r="D65" s="17" t="s">
        <v>58</v>
      </c>
      <c r="E65" s="17"/>
      <c r="F65" s="1"/>
      <c r="G65" s="1"/>
      <c r="H65" s="1"/>
      <c r="I65" s="1"/>
      <c r="J65" s="1"/>
      <c r="K65" s="1"/>
      <c r="L65" s="18"/>
      <c r="M65" s="18"/>
      <c r="N65" s="18"/>
      <c r="O65" s="18"/>
      <c r="P65" s="18">
        <v>30</v>
      </c>
      <c r="Q65" s="18"/>
      <c r="R65" s="18"/>
      <c r="S65" s="18"/>
      <c r="T65" s="18"/>
      <c r="U65" s="18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5"/>
    </row>
    <row r="66" spans="1:41" s="25" customFormat="1" ht="18.75" customHeight="1" thickBot="1" x14ac:dyDescent="0.3">
      <c r="A66" s="313"/>
      <c r="B66" s="316"/>
      <c r="C66" s="19"/>
      <c r="D66" s="20"/>
      <c r="E66" s="1">
        <f>E65*$U$4/1000</f>
        <v>0</v>
      </c>
      <c r="F66" s="1">
        <f t="shared" ref="F66:AO66" si="31">F65*$U$4/1000</f>
        <v>0</v>
      </c>
      <c r="G66" s="1">
        <f t="shared" si="31"/>
        <v>0</v>
      </c>
      <c r="H66" s="1">
        <f t="shared" si="31"/>
        <v>0</v>
      </c>
      <c r="I66" s="1">
        <f t="shared" si="31"/>
        <v>0</v>
      </c>
      <c r="J66" s="1">
        <f t="shared" si="31"/>
        <v>0</v>
      </c>
      <c r="K66" s="1">
        <f t="shared" si="31"/>
        <v>0</v>
      </c>
      <c r="L66" s="1">
        <f t="shared" si="31"/>
        <v>0</v>
      </c>
      <c r="M66" s="1">
        <f t="shared" si="31"/>
        <v>0</v>
      </c>
      <c r="N66" s="1">
        <f t="shared" si="31"/>
        <v>0</v>
      </c>
      <c r="O66" s="1">
        <f t="shared" si="31"/>
        <v>0</v>
      </c>
      <c r="P66" s="1">
        <f t="shared" si="31"/>
        <v>0.03</v>
      </c>
      <c r="Q66" s="1">
        <f t="shared" si="31"/>
        <v>0</v>
      </c>
      <c r="R66" s="1">
        <f t="shared" si="31"/>
        <v>0</v>
      </c>
      <c r="S66" s="1">
        <f t="shared" si="31"/>
        <v>0</v>
      </c>
      <c r="T66" s="1">
        <f t="shared" si="31"/>
        <v>0</v>
      </c>
      <c r="U66" s="1">
        <f t="shared" si="31"/>
        <v>0</v>
      </c>
      <c r="V66" s="1">
        <f t="shared" si="31"/>
        <v>0</v>
      </c>
      <c r="W66" s="1">
        <f t="shared" si="31"/>
        <v>0</v>
      </c>
      <c r="X66" s="1">
        <f t="shared" si="31"/>
        <v>0</v>
      </c>
      <c r="Y66" s="1">
        <f t="shared" si="31"/>
        <v>0</v>
      </c>
      <c r="Z66" s="1">
        <f t="shared" si="31"/>
        <v>0</v>
      </c>
      <c r="AA66" s="1">
        <f t="shared" si="31"/>
        <v>0</v>
      </c>
      <c r="AB66" s="1">
        <f t="shared" si="31"/>
        <v>0</v>
      </c>
      <c r="AC66" s="1">
        <f t="shared" si="31"/>
        <v>0</v>
      </c>
      <c r="AD66" s="1">
        <f t="shared" si="31"/>
        <v>0</v>
      </c>
      <c r="AE66" s="1">
        <f t="shared" si="31"/>
        <v>0</v>
      </c>
      <c r="AF66" s="1">
        <f t="shared" si="31"/>
        <v>0</v>
      </c>
      <c r="AG66" s="1">
        <f t="shared" si="31"/>
        <v>0</v>
      </c>
      <c r="AH66" s="1">
        <f t="shared" si="31"/>
        <v>0</v>
      </c>
      <c r="AI66" s="1">
        <f t="shared" si="31"/>
        <v>0</v>
      </c>
      <c r="AJ66" s="1">
        <f t="shared" si="31"/>
        <v>0</v>
      </c>
      <c r="AK66" s="1">
        <f t="shared" si="31"/>
        <v>0</v>
      </c>
      <c r="AL66" s="1">
        <f t="shared" si="31"/>
        <v>0</v>
      </c>
      <c r="AM66" s="1">
        <f t="shared" si="31"/>
        <v>0</v>
      </c>
      <c r="AN66" s="1">
        <f t="shared" si="31"/>
        <v>0</v>
      </c>
      <c r="AO66" s="1">
        <f t="shared" si="31"/>
        <v>0</v>
      </c>
    </row>
    <row r="67" spans="1:41" s="25" customFormat="1" ht="18.75" customHeight="1" x14ac:dyDescent="0.25">
      <c r="A67" s="311"/>
      <c r="B67" s="314"/>
      <c r="C67" s="6"/>
      <c r="D67" s="14" t="s">
        <v>54</v>
      </c>
      <c r="E67" s="14"/>
      <c r="F67" s="3"/>
      <c r="G67" s="3"/>
      <c r="H67" s="3"/>
      <c r="I67" s="3"/>
      <c r="J67" s="3"/>
      <c r="K67" s="3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4"/>
    </row>
    <row r="68" spans="1:41" s="25" customFormat="1" ht="18.75" customHeight="1" x14ac:dyDescent="0.25">
      <c r="A68" s="312"/>
      <c r="B68" s="315"/>
      <c r="C68" s="16"/>
      <c r="D68" s="17"/>
      <c r="E68" s="1">
        <f>E67*$U$3/1000</f>
        <v>0</v>
      </c>
      <c r="F68" s="1">
        <f t="shared" ref="F68:AO68" si="32">F67*$U$3/1000</f>
        <v>0</v>
      </c>
      <c r="G68" s="1">
        <f t="shared" si="32"/>
        <v>0</v>
      </c>
      <c r="H68" s="1">
        <f t="shared" si="32"/>
        <v>0</v>
      </c>
      <c r="I68" s="1">
        <f t="shared" si="32"/>
        <v>0</v>
      </c>
      <c r="J68" s="1">
        <f t="shared" si="32"/>
        <v>0</v>
      </c>
      <c r="K68" s="1">
        <f t="shared" si="32"/>
        <v>0</v>
      </c>
      <c r="L68" s="1">
        <f t="shared" si="32"/>
        <v>0</v>
      </c>
      <c r="M68" s="1">
        <f t="shared" si="32"/>
        <v>0</v>
      </c>
      <c r="N68" s="1">
        <f t="shared" si="32"/>
        <v>0</v>
      </c>
      <c r="O68" s="1">
        <f t="shared" si="32"/>
        <v>0</v>
      </c>
      <c r="P68" s="1">
        <f t="shared" si="32"/>
        <v>0</v>
      </c>
      <c r="Q68" s="1">
        <f t="shared" si="32"/>
        <v>0</v>
      </c>
      <c r="R68" s="1">
        <f t="shared" si="32"/>
        <v>0</v>
      </c>
      <c r="S68" s="1">
        <f t="shared" si="32"/>
        <v>0</v>
      </c>
      <c r="T68" s="1">
        <f t="shared" si="32"/>
        <v>0</v>
      </c>
      <c r="U68" s="1">
        <f t="shared" si="32"/>
        <v>0</v>
      </c>
      <c r="V68" s="1">
        <f t="shared" si="32"/>
        <v>0</v>
      </c>
      <c r="W68" s="1">
        <f t="shared" si="32"/>
        <v>0</v>
      </c>
      <c r="X68" s="1">
        <f t="shared" si="32"/>
        <v>0</v>
      </c>
      <c r="Y68" s="1">
        <f t="shared" si="32"/>
        <v>0</v>
      </c>
      <c r="Z68" s="1">
        <f t="shared" si="32"/>
        <v>0</v>
      </c>
      <c r="AA68" s="1">
        <f t="shared" si="32"/>
        <v>0</v>
      </c>
      <c r="AB68" s="1">
        <f t="shared" si="32"/>
        <v>0</v>
      </c>
      <c r="AC68" s="1">
        <f t="shared" si="32"/>
        <v>0</v>
      </c>
      <c r="AD68" s="1">
        <f t="shared" si="32"/>
        <v>0</v>
      </c>
      <c r="AE68" s="1">
        <f t="shared" si="32"/>
        <v>0</v>
      </c>
      <c r="AF68" s="1">
        <f t="shared" si="32"/>
        <v>0</v>
      </c>
      <c r="AG68" s="1">
        <f t="shared" si="32"/>
        <v>0</v>
      </c>
      <c r="AH68" s="1">
        <f t="shared" si="32"/>
        <v>0</v>
      </c>
      <c r="AI68" s="1">
        <f t="shared" si="32"/>
        <v>0</v>
      </c>
      <c r="AJ68" s="1">
        <f t="shared" si="32"/>
        <v>0</v>
      </c>
      <c r="AK68" s="1">
        <f t="shared" si="32"/>
        <v>0</v>
      </c>
      <c r="AL68" s="1">
        <f t="shared" si="32"/>
        <v>0</v>
      </c>
      <c r="AM68" s="1">
        <f t="shared" si="32"/>
        <v>0</v>
      </c>
      <c r="AN68" s="1">
        <f t="shared" si="32"/>
        <v>0</v>
      </c>
      <c r="AO68" s="1">
        <f t="shared" si="32"/>
        <v>0</v>
      </c>
    </row>
    <row r="69" spans="1:41" s="25" customFormat="1" ht="18.75" customHeight="1" x14ac:dyDescent="0.25">
      <c r="A69" s="312"/>
      <c r="B69" s="315"/>
      <c r="C69" s="7"/>
      <c r="D69" s="17" t="s">
        <v>58</v>
      </c>
      <c r="E69" s="17"/>
      <c r="F69" s="1"/>
      <c r="G69" s="1"/>
      <c r="H69" s="1"/>
      <c r="I69" s="1"/>
      <c r="J69" s="1"/>
      <c r="K69" s="1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5"/>
    </row>
    <row r="70" spans="1:41" s="25" customFormat="1" ht="18.75" customHeight="1" thickBot="1" x14ac:dyDescent="0.3">
      <c r="A70" s="313"/>
      <c r="B70" s="316"/>
      <c r="C70" s="19"/>
      <c r="D70" s="20"/>
      <c r="E70" s="1">
        <f>E69*$U$4/1000</f>
        <v>0</v>
      </c>
      <c r="F70" s="1">
        <f t="shared" ref="F70:AO70" si="33">F69*$U$4/1000</f>
        <v>0</v>
      </c>
      <c r="G70" s="1">
        <f t="shared" si="33"/>
        <v>0</v>
      </c>
      <c r="H70" s="1">
        <f t="shared" si="33"/>
        <v>0</v>
      </c>
      <c r="I70" s="1">
        <f t="shared" si="33"/>
        <v>0</v>
      </c>
      <c r="J70" s="1">
        <f t="shared" si="33"/>
        <v>0</v>
      </c>
      <c r="K70" s="1">
        <f t="shared" si="33"/>
        <v>0</v>
      </c>
      <c r="L70" s="1">
        <f t="shared" si="33"/>
        <v>0</v>
      </c>
      <c r="M70" s="1">
        <f t="shared" si="33"/>
        <v>0</v>
      </c>
      <c r="N70" s="1">
        <f t="shared" si="33"/>
        <v>0</v>
      </c>
      <c r="O70" s="1">
        <f t="shared" si="33"/>
        <v>0</v>
      </c>
      <c r="P70" s="1">
        <f t="shared" si="33"/>
        <v>0</v>
      </c>
      <c r="Q70" s="1">
        <f t="shared" si="33"/>
        <v>0</v>
      </c>
      <c r="R70" s="1">
        <f t="shared" si="33"/>
        <v>0</v>
      </c>
      <c r="S70" s="1">
        <f t="shared" si="33"/>
        <v>0</v>
      </c>
      <c r="T70" s="1">
        <f t="shared" si="33"/>
        <v>0</v>
      </c>
      <c r="U70" s="1">
        <f t="shared" si="33"/>
        <v>0</v>
      </c>
      <c r="V70" s="1">
        <f t="shared" si="33"/>
        <v>0</v>
      </c>
      <c r="W70" s="1">
        <f t="shared" si="33"/>
        <v>0</v>
      </c>
      <c r="X70" s="1">
        <f t="shared" si="33"/>
        <v>0</v>
      </c>
      <c r="Y70" s="1">
        <f t="shared" si="33"/>
        <v>0</v>
      </c>
      <c r="Z70" s="1">
        <f t="shared" si="33"/>
        <v>0</v>
      </c>
      <c r="AA70" s="1">
        <f t="shared" si="33"/>
        <v>0</v>
      </c>
      <c r="AB70" s="1">
        <f t="shared" si="33"/>
        <v>0</v>
      </c>
      <c r="AC70" s="1">
        <f t="shared" si="33"/>
        <v>0</v>
      </c>
      <c r="AD70" s="1">
        <f t="shared" si="33"/>
        <v>0</v>
      </c>
      <c r="AE70" s="1">
        <f t="shared" si="33"/>
        <v>0</v>
      </c>
      <c r="AF70" s="1">
        <f t="shared" si="33"/>
        <v>0</v>
      </c>
      <c r="AG70" s="1">
        <f t="shared" si="33"/>
        <v>0</v>
      </c>
      <c r="AH70" s="1">
        <f t="shared" si="33"/>
        <v>0</v>
      </c>
      <c r="AI70" s="1">
        <f t="shared" si="33"/>
        <v>0</v>
      </c>
      <c r="AJ70" s="1">
        <f t="shared" si="33"/>
        <v>0</v>
      </c>
      <c r="AK70" s="1">
        <f t="shared" si="33"/>
        <v>0</v>
      </c>
      <c r="AL70" s="1">
        <f t="shared" si="33"/>
        <v>0</v>
      </c>
      <c r="AM70" s="1">
        <f t="shared" si="33"/>
        <v>0</v>
      </c>
      <c r="AN70" s="1">
        <f t="shared" si="33"/>
        <v>0</v>
      </c>
      <c r="AO70" s="1">
        <f t="shared" si="33"/>
        <v>0</v>
      </c>
    </row>
    <row r="71" spans="1:41" s="25" customFormat="1" ht="18.75" customHeight="1" thickBot="1" x14ac:dyDescent="0.3">
      <c r="A71" s="317" t="s">
        <v>25</v>
      </c>
      <c r="B71" s="318"/>
      <c r="C71" s="318"/>
      <c r="D71" s="318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9"/>
    </row>
    <row r="72" spans="1:41" s="130" customFormat="1" ht="18.75" customHeight="1" x14ac:dyDescent="0.25">
      <c r="A72" s="361"/>
      <c r="B72" s="364" t="s">
        <v>155</v>
      </c>
      <c r="C72" s="126" t="s">
        <v>127</v>
      </c>
      <c r="D72" s="127" t="s">
        <v>54</v>
      </c>
      <c r="E72" s="128">
        <v>30</v>
      </c>
      <c r="F72" s="128"/>
      <c r="G72" s="128"/>
      <c r="H72" s="128">
        <v>3</v>
      </c>
      <c r="I72" s="128"/>
      <c r="J72" s="128"/>
      <c r="K72" s="128"/>
      <c r="L72" s="128"/>
      <c r="M72" s="128"/>
      <c r="N72" s="128"/>
      <c r="O72" s="128"/>
      <c r="P72" s="128"/>
      <c r="Q72" s="128">
        <v>26</v>
      </c>
      <c r="R72" s="128"/>
      <c r="S72" s="128"/>
      <c r="T72" s="128"/>
      <c r="U72" s="128">
        <v>4</v>
      </c>
      <c r="V72" s="128">
        <v>6</v>
      </c>
      <c r="W72" s="128">
        <v>15</v>
      </c>
      <c r="X72" s="128"/>
      <c r="Y72" s="128"/>
      <c r="Z72" s="128"/>
      <c r="AA72" s="128"/>
      <c r="AB72" s="128"/>
      <c r="AC72" s="128"/>
      <c r="AD72" s="128"/>
      <c r="AE72" s="128"/>
      <c r="AF72" s="128">
        <v>20</v>
      </c>
      <c r="AG72" s="128"/>
      <c r="AH72" s="128"/>
      <c r="AI72" s="128">
        <v>14</v>
      </c>
      <c r="AJ72" s="128"/>
      <c r="AK72" s="128"/>
      <c r="AL72" s="128">
        <v>4</v>
      </c>
      <c r="AM72" s="165">
        <v>0.1</v>
      </c>
      <c r="AN72" s="128">
        <v>61</v>
      </c>
      <c r="AO72" s="129"/>
    </row>
    <row r="73" spans="1:41" s="130" customFormat="1" ht="18.75" customHeight="1" thickBot="1" x14ac:dyDescent="0.3">
      <c r="A73" s="362"/>
      <c r="B73" s="365"/>
      <c r="C73" s="131"/>
      <c r="D73" s="132"/>
      <c r="E73" s="133">
        <f>E72*$AA$3/1000</f>
        <v>0.03</v>
      </c>
      <c r="F73" s="133">
        <f t="shared" ref="F73:AO73" si="34">F72*$AA$3/1000</f>
        <v>0</v>
      </c>
      <c r="G73" s="133">
        <f t="shared" si="34"/>
        <v>0</v>
      </c>
      <c r="H73" s="133">
        <f t="shared" si="34"/>
        <v>3.0000000000000001E-3</v>
      </c>
      <c r="I73" s="133">
        <f t="shared" si="34"/>
        <v>0</v>
      </c>
      <c r="J73" s="133">
        <f t="shared" si="34"/>
        <v>0</v>
      </c>
      <c r="K73" s="133">
        <f t="shared" si="34"/>
        <v>0</v>
      </c>
      <c r="L73" s="133">
        <f t="shared" si="34"/>
        <v>0</v>
      </c>
      <c r="M73" s="133">
        <f t="shared" si="34"/>
        <v>0</v>
      </c>
      <c r="N73" s="133">
        <f t="shared" si="34"/>
        <v>0</v>
      </c>
      <c r="O73" s="133">
        <f t="shared" si="34"/>
        <v>0</v>
      </c>
      <c r="P73" s="133">
        <f t="shared" si="34"/>
        <v>0</v>
      </c>
      <c r="Q73" s="133">
        <f t="shared" si="34"/>
        <v>2.5999999999999999E-2</v>
      </c>
      <c r="R73" s="133">
        <f t="shared" si="34"/>
        <v>0</v>
      </c>
      <c r="S73" s="133">
        <f t="shared" si="34"/>
        <v>0</v>
      </c>
      <c r="T73" s="133">
        <f t="shared" si="34"/>
        <v>0</v>
      </c>
      <c r="U73" s="133">
        <f t="shared" si="34"/>
        <v>4.0000000000000001E-3</v>
      </c>
      <c r="V73" s="133">
        <f t="shared" si="34"/>
        <v>6.0000000000000001E-3</v>
      </c>
      <c r="W73" s="133">
        <f t="shared" si="34"/>
        <v>1.4999999999999999E-2</v>
      </c>
      <c r="X73" s="133">
        <f t="shared" si="34"/>
        <v>0</v>
      </c>
      <c r="Y73" s="133">
        <f t="shared" si="34"/>
        <v>0</v>
      </c>
      <c r="Z73" s="133">
        <f t="shared" si="34"/>
        <v>0</v>
      </c>
      <c r="AA73" s="133">
        <f t="shared" si="34"/>
        <v>0</v>
      </c>
      <c r="AB73" s="133">
        <f t="shared" si="34"/>
        <v>0</v>
      </c>
      <c r="AC73" s="133">
        <f t="shared" si="34"/>
        <v>0</v>
      </c>
      <c r="AD73" s="133">
        <f t="shared" si="34"/>
        <v>0</v>
      </c>
      <c r="AE73" s="133">
        <f t="shared" si="34"/>
        <v>0</v>
      </c>
      <c r="AF73" s="133">
        <f t="shared" si="34"/>
        <v>0.02</v>
      </c>
      <c r="AG73" s="133">
        <f t="shared" si="34"/>
        <v>0</v>
      </c>
      <c r="AH73" s="133">
        <f t="shared" si="34"/>
        <v>0</v>
      </c>
      <c r="AI73" s="133">
        <f t="shared" si="34"/>
        <v>1.4E-2</v>
      </c>
      <c r="AJ73" s="133">
        <f t="shared" si="34"/>
        <v>0</v>
      </c>
      <c r="AK73" s="133">
        <f t="shared" si="34"/>
        <v>0</v>
      </c>
      <c r="AL73" s="133">
        <f t="shared" si="34"/>
        <v>4.0000000000000001E-3</v>
      </c>
      <c r="AM73" s="133">
        <f t="shared" si="34"/>
        <v>1E-4</v>
      </c>
      <c r="AN73" s="133">
        <f t="shared" si="34"/>
        <v>6.0999999999999999E-2</v>
      </c>
      <c r="AO73" s="133">
        <f t="shared" si="34"/>
        <v>0</v>
      </c>
    </row>
    <row r="74" spans="1:41" s="130" customFormat="1" ht="18.75" customHeight="1" x14ac:dyDescent="0.25">
      <c r="A74" s="362"/>
      <c r="B74" s="365"/>
      <c r="C74" s="134"/>
      <c r="D74" s="132" t="s">
        <v>58</v>
      </c>
      <c r="E74" s="128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5"/>
    </row>
    <row r="75" spans="1:41" s="130" customFormat="1" ht="17.25" customHeight="1" thickBot="1" x14ac:dyDescent="0.3">
      <c r="A75" s="363"/>
      <c r="B75" s="366"/>
      <c r="C75" s="136"/>
      <c r="D75" s="137"/>
      <c r="E75" s="133">
        <f>E74*$AA$4/1000</f>
        <v>0</v>
      </c>
      <c r="F75" s="133">
        <f t="shared" ref="F75:AO75" si="35">F74*$AA$4/1000</f>
        <v>0</v>
      </c>
      <c r="G75" s="133">
        <f t="shared" si="35"/>
        <v>0</v>
      </c>
      <c r="H75" s="133">
        <f t="shared" si="35"/>
        <v>0</v>
      </c>
      <c r="I75" s="133">
        <f t="shared" si="35"/>
        <v>0</v>
      </c>
      <c r="J75" s="133">
        <f t="shared" si="35"/>
        <v>0</v>
      </c>
      <c r="K75" s="133">
        <f t="shared" si="35"/>
        <v>0</v>
      </c>
      <c r="L75" s="133">
        <f t="shared" si="35"/>
        <v>0</v>
      </c>
      <c r="M75" s="133">
        <f t="shared" si="35"/>
        <v>0</v>
      </c>
      <c r="N75" s="133">
        <f t="shared" si="35"/>
        <v>0</v>
      </c>
      <c r="O75" s="133">
        <f t="shared" si="35"/>
        <v>0</v>
      </c>
      <c r="P75" s="133">
        <f t="shared" si="35"/>
        <v>0</v>
      </c>
      <c r="Q75" s="133">
        <f t="shared" si="35"/>
        <v>0</v>
      </c>
      <c r="R75" s="133">
        <f t="shared" si="35"/>
        <v>0</v>
      </c>
      <c r="S75" s="133">
        <f t="shared" si="35"/>
        <v>0</v>
      </c>
      <c r="T75" s="133">
        <f t="shared" si="35"/>
        <v>0</v>
      </c>
      <c r="U75" s="133">
        <f t="shared" si="35"/>
        <v>0</v>
      </c>
      <c r="V75" s="133">
        <f t="shared" si="35"/>
        <v>0</v>
      </c>
      <c r="W75" s="133">
        <f t="shared" si="35"/>
        <v>0</v>
      </c>
      <c r="X75" s="133">
        <f t="shared" si="35"/>
        <v>0</v>
      </c>
      <c r="Y75" s="133">
        <f t="shared" si="35"/>
        <v>0</v>
      </c>
      <c r="Z75" s="133">
        <f t="shared" si="35"/>
        <v>0</v>
      </c>
      <c r="AA75" s="133">
        <f t="shared" si="35"/>
        <v>0</v>
      </c>
      <c r="AB75" s="133">
        <f t="shared" si="35"/>
        <v>0</v>
      </c>
      <c r="AC75" s="133">
        <f t="shared" si="35"/>
        <v>0</v>
      </c>
      <c r="AD75" s="133">
        <f t="shared" si="35"/>
        <v>0</v>
      </c>
      <c r="AE75" s="133">
        <f t="shared" si="35"/>
        <v>0</v>
      </c>
      <c r="AF75" s="133">
        <f t="shared" si="35"/>
        <v>0</v>
      </c>
      <c r="AG75" s="133">
        <f t="shared" si="35"/>
        <v>0</v>
      </c>
      <c r="AH75" s="133">
        <f t="shared" si="35"/>
        <v>0</v>
      </c>
      <c r="AI75" s="133">
        <f t="shared" si="35"/>
        <v>0</v>
      </c>
      <c r="AJ75" s="133">
        <f t="shared" si="35"/>
        <v>0</v>
      </c>
      <c r="AK75" s="133">
        <f t="shared" si="35"/>
        <v>0</v>
      </c>
      <c r="AL75" s="133">
        <f t="shared" si="35"/>
        <v>0</v>
      </c>
      <c r="AM75" s="133">
        <f t="shared" si="35"/>
        <v>0</v>
      </c>
      <c r="AN75" s="133">
        <f t="shared" si="35"/>
        <v>0</v>
      </c>
      <c r="AO75" s="133">
        <f t="shared" si="35"/>
        <v>0</v>
      </c>
    </row>
    <row r="76" spans="1:41" s="25" customFormat="1" ht="17.25" customHeight="1" x14ac:dyDescent="0.25">
      <c r="A76" s="311"/>
      <c r="B76" s="314" t="s">
        <v>78</v>
      </c>
      <c r="C76" s="6">
        <v>200</v>
      </c>
      <c r="D76" s="14" t="s">
        <v>54</v>
      </c>
      <c r="E76" s="3">
        <v>200</v>
      </c>
      <c r="F76" s="3"/>
      <c r="G76" s="3"/>
      <c r="H76" s="3"/>
      <c r="I76" s="3"/>
      <c r="J76" s="3"/>
      <c r="K76" s="3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3"/>
      <c r="W76" s="3">
        <v>15</v>
      </c>
      <c r="X76" s="3"/>
      <c r="Y76" s="3"/>
      <c r="Z76" s="3">
        <v>2</v>
      </c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4"/>
    </row>
    <row r="77" spans="1:41" s="25" customFormat="1" ht="17.25" customHeight="1" thickBot="1" x14ac:dyDescent="0.3">
      <c r="A77" s="312"/>
      <c r="B77" s="315"/>
      <c r="C77" s="16"/>
      <c r="D77" s="17"/>
      <c r="E77" s="1">
        <f>E76*$AA$3/1000</f>
        <v>0.2</v>
      </c>
      <c r="F77" s="1">
        <f t="shared" ref="F77:AO77" si="36">F76*$AA$3/1000</f>
        <v>0</v>
      </c>
      <c r="G77" s="1">
        <f t="shared" si="36"/>
        <v>0</v>
      </c>
      <c r="H77" s="1">
        <f t="shared" si="36"/>
        <v>0</v>
      </c>
      <c r="I77" s="1">
        <f t="shared" si="36"/>
        <v>0</v>
      </c>
      <c r="J77" s="1">
        <f t="shared" si="36"/>
        <v>0</v>
      </c>
      <c r="K77" s="1">
        <f t="shared" si="36"/>
        <v>0</v>
      </c>
      <c r="L77" s="1">
        <f t="shared" si="36"/>
        <v>0</v>
      </c>
      <c r="M77" s="1">
        <f t="shared" si="36"/>
        <v>0</v>
      </c>
      <c r="N77" s="1">
        <f t="shared" si="36"/>
        <v>0</v>
      </c>
      <c r="O77" s="1">
        <f t="shared" si="36"/>
        <v>0</v>
      </c>
      <c r="P77" s="1">
        <f t="shared" si="36"/>
        <v>0</v>
      </c>
      <c r="Q77" s="1">
        <f t="shared" si="36"/>
        <v>0</v>
      </c>
      <c r="R77" s="1">
        <f t="shared" si="36"/>
        <v>0</v>
      </c>
      <c r="S77" s="1">
        <f t="shared" si="36"/>
        <v>0</v>
      </c>
      <c r="T77" s="1">
        <f t="shared" si="36"/>
        <v>0</v>
      </c>
      <c r="U77" s="1">
        <f t="shared" si="36"/>
        <v>0</v>
      </c>
      <c r="V77" s="1">
        <f t="shared" si="36"/>
        <v>0</v>
      </c>
      <c r="W77" s="1">
        <f t="shared" si="36"/>
        <v>1.4999999999999999E-2</v>
      </c>
      <c r="X77" s="1">
        <f t="shared" si="36"/>
        <v>0</v>
      </c>
      <c r="Y77" s="1">
        <f t="shared" si="36"/>
        <v>0</v>
      </c>
      <c r="Z77" s="1">
        <f t="shared" si="36"/>
        <v>2E-3</v>
      </c>
      <c r="AA77" s="1">
        <f t="shared" si="36"/>
        <v>0</v>
      </c>
      <c r="AB77" s="1">
        <f t="shared" si="36"/>
        <v>0</v>
      </c>
      <c r="AC77" s="1">
        <f t="shared" si="36"/>
        <v>0</v>
      </c>
      <c r="AD77" s="1">
        <f t="shared" si="36"/>
        <v>0</v>
      </c>
      <c r="AE77" s="1">
        <f t="shared" si="36"/>
        <v>0</v>
      </c>
      <c r="AF77" s="1">
        <f t="shared" si="36"/>
        <v>0</v>
      </c>
      <c r="AG77" s="1">
        <f t="shared" si="36"/>
        <v>0</v>
      </c>
      <c r="AH77" s="1">
        <f t="shared" si="36"/>
        <v>0</v>
      </c>
      <c r="AI77" s="1">
        <f t="shared" si="36"/>
        <v>0</v>
      </c>
      <c r="AJ77" s="1">
        <f t="shared" si="36"/>
        <v>0</v>
      </c>
      <c r="AK77" s="1">
        <f t="shared" si="36"/>
        <v>0</v>
      </c>
      <c r="AL77" s="1">
        <f t="shared" si="36"/>
        <v>0</v>
      </c>
      <c r="AM77" s="1">
        <f t="shared" si="36"/>
        <v>0</v>
      </c>
      <c r="AN77" s="1">
        <f t="shared" si="36"/>
        <v>0</v>
      </c>
      <c r="AO77" s="1">
        <f t="shared" si="36"/>
        <v>0</v>
      </c>
    </row>
    <row r="78" spans="1:41" s="25" customFormat="1" ht="17.25" customHeight="1" x14ac:dyDescent="0.25">
      <c r="A78" s="312"/>
      <c r="B78" s="315"/>
      <c r="C78" s="7"/>
      <c r="D78" s="17" t="s">
        <v>58</v>
      </c>
      <c r="E78" s="3"/>
      <c r="F78" s="1"/>
      <c r="G78" s="1"/>
      <c r="H78" s="1"/>
      <c r="I78" s="1"/>
      <c r="J78" s="1"/>
      <c r="K78" s="1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5"/>
    </row>
    <row r="79" spans="1:41" s="25" customFormat="1" ht="17.25" customHeight="1" thickBot="1" x14ac:dyDescent="0.3">
      <c r="A79" s="313"/>
      <c r="B79" s="316"/>
      <c r="C79" s="19"/>
      <c r="D79" s="20"/>
      <c r="E79" s="1">
        <f>E78*$AA$4/1000</f>
        <v>0</v>
      </c>
      <c r="F79" s="1">
        <f t="shared" ref="F79:AO79" si="37">F78*$AA$4/1000</f>
        <v>0</v>
      </c>
      <c r="G79" s="1">
        <f t="shared" si="37"/>
        <v>0</v>
      </c>
      <c r="H79" s="1">
        <f t="shared" si="37"/>
        <v>0</v>
      </c>
      <c r="I79" s="1">
        <f t="shared" si="37"/>
        <v>0</v>
      </c>
      <c r="J79" s="1">
        <f t="shared" si="37"/>
        <v>0</v>
      </c>
      <c r="K79" s="1">
        <f t="shared" si="37"/>
        <v>0</v>
      </c>
      <c r="L79" s="1">
        <f t="shared" si="37"/>
        <v>0</v>
      </c>
      <c r="M79" s="1">
        <f t="shared" si="37"/>
        <v>0</v>
      </c>
      <c r="N79" s="1">
        <f t="shared" si="37"/>
        <v>0</v>
      </c>
      <c r="O79" s="1">
        <f t="shared" si="37"/>
        <v>0</v>
      </c>
      <c r="P79" s="1">
        <f t="shared" si="37"/>
        <v>0</v>
      </c>
      <c r="Q79" s="1">
        <f t="shared" si="37"/>
        <v>0</v>
      </c>
      <c r="R79" s="1">
        <f t="shared" si="37"/>
        <v>0</v>
      </c>
      <c r="S79" s="1">
        <f t="shared" si="37"/>
        <v>0</v>
      </c>
      <c r="T79" s="1">
        <f t="shared" si="37"/>
        <v>0</v>
      </c>
      <c r="U79" s="1">
        <f t="shared" si="37"/>
        <v>0</v>
      </c>
      <c r="V79" s="1">
        <f t="shared" si="37"/>
        <v>0</v>
      </c>
      <c r="W79" s="1">
        <f t="shared" si="37"/>
        <v>0</v>
      </c>
      <c r="X79" s="1">
        <f t="shared" si="37"/>
        <v>0</v>
      </c>
      <c r="Y79" s="1">
        <f t="shared" si="37"/>
        <v>0</v>
      </c>
      <c r="Z79" s="1">
        <f t="shared" si="37"/>
        <v>0</v>
      </c>
      <c r="AA79" s="1">
        <f t="shared" si="37"/>
        <v>0</v>
      </c>
      <c r="AB79" s="1">
        <f t="shared" si="37"/>
        <v>0</v>
      </c>
      <c r="AC79" s="1">
        <f t="shared" si="37"/>
        <v>0</v>
      </c>
      <c r="AD79" s="1">
        <f t="shared" si="37"/>
        <v>0</v>
      </c>
      <c r="AE79" s="1">
        <f t="shared" si="37"/>
        <v>0</v>
      </c>
      <c r="AF79" s="1">
        <f t="shared" si="37"/>
        <v>0</v>
      </c>
      <c r="AG79" s="1">
        <f t="shared" si="37"/>
        <v>0</v>
      </c>
      <c r="AH79" s="1">
        <f t="shared" si="37"/>
        <v>0</v>
      </c>
      <c r="AI79" s="1">
        <f t="shared" si="37"/>
        <v>0</v>
      </c>
      <c r="AJ79" s="1">
        <f t="shared" si="37"/>
        <v>0</v>
      </c>
      <c r="AK79" s="1">
        <f t="shared" si="37"/>
        <v>0</v>
      </c>
      <c r="AL79" s="1">
        <f t="shared" si="37"/>
        <v>0</v>
      </c>
      <c r="AM79" s="1">
        <f t="shared" si="37"/>
        <v>0</v>
      </c>
      <c r="AN79" s="1">
        <f t="shared" si="37"/>
        <v>0</v>
      </c>
      <c r="AO79" s="1">
        <f t="shared" si="37"/>
        <v>0</v>
      </c>
    </row>
    <row r="80" spans="1:41" s="25" customFormat="1" ht="17.25" customHeight="1" x14ac:dyDescent="0.25">
      <c r="A80" s="76"/>
      <c r="B80" s="77" t="s">
        <v>24</v>
      </c>
      <c r="C80" s="77"/>
      <c r="D80" s="78"/>
      <c r="E80" s="27">
        <f>E10+E12+E14+E16+E18+E20+E22+E24+E27+E29+E31+E33+E35+E37+E39+E41+E44+E46+E48+E50+E52+E54+E56+E58+E60+E62+E64+E66+E68+E70+E73+E75+E77+E79</f>
        <v>19.995000000000008</v>
      </c>
      <c r="F80" s="27">
        <f t="shared" ref="F80:AO80" si="38">F10+F12+F14+F16+F18+F20+F22+F24+F27+F29+F31+F33+F35+F37+F39+F41+F44+F46+F48+F50+F52+F54+F56+F58+F60+F62+F64+F66+F68+F70+F73+F75+F77+F79</f>
        <v>5.2329999999999988</v>
      </c>
      <c r="G80" s="27">
        <f t="shared" si="38"/>
        <v>2.6499999999999995</v>
      </c>
      <c r="H80" s="27">
        <f t="shared" si="38"/>
        <v>1.0999999999999999E-2</v>
      </c>
      <c r="I80" s="27">
        <f t="shared" si="38"/>
        <v>4.05</v>
      </c>
      <c r="J80" s="27">
        <f t="shared" si="38"/>
        <v>0</v>
      </c>
      <c r="K80" s="27">
        <f t="shared" si="38"/>
        <v>0</v>
      </c>
      <c r="L80" s="27">
        <f t="shared" si="38"/>
        <v>0.42300000000000004</v>
      </c>
      <c r="M80" s="27">
        <f t="shared" si="38"/>
        <v>4.4999999999999998E-2</v>
      </c>
      <c r="N80" s="27">
        <f t="shared" si="38"/>
        <v>0.13400000000000001</v>
      </c>
      <c r="O80" s="27">
        <f t="shared" si="38"/>
        <v>4.9000000000000002E-2</v>
      </c>
      <c r="P80" s="27">
        <f t="shared" si="38"/>
        <v>0.06</v>
      </c>
      <c r="Q80" s="27">
        <f t="shared" si="38"/>
        <v>2.5999999999999999E-2</v>
      </c>
      <c r="R80" s="27">
        <f t="shared" si="38"/>
        <v>1.4E-2</v>
      </c>
      <c r="S80" s="27">
        <f t="shared" si="38"/>
        <v>0</v>
      </c>
      <c r="T80" s="27">
        <f t="shared" si="38"/>
        <v>0.02</v>
      </c>
      <c r="U80" s="27">
        <f t="shared" si="38"/>
        <v>6.2000000000000013E-2</v>
      </c>
      <c r="V80" s="27">
        <f t="shared" si="38"/>
        <v>6.0000000000000001E-3</v>
      </c>
      <c r="W80" s="27">
        <f t="shared" si="38"/>
        <v>2.0660000000000007</v>
      </c>
      <c r="X80" s="27">
        <f t="shared" si="38"/>
        <v>0</v>
      </c>
      <c r="Y80" s="27">
        <f t="shared" si="38"/>
        <v>0.46800000000000003</v>
      </c>
      <c r="Z80" s="27">
        <f t="shared" si="38"/>
        <v>2E-3</v>
      </c>
      <c r="AA80" s="27">
        <f t="shared" si="38"/>
        <v>0</v>
      </c>
      <c r="AB80" s="27">
        <f t="shared" si="38"/>
        <v>9.2999999999999999E-2</v>
      </c>
      <c r="AC80" s="27">
        <f t="shared" si="38"/>
        <v>0</v>
      </c>
      <c r="AD80" s="27">
        <f t="shared" si="38"/>
        <v>0.14199999999999999</v>
      </c>
      <c r="AE80" s="27">
        <f t="shared" si="38"/>
        <v>4.0000000000000001E-3</v>
      </c>
      <c r="AF80" s="27">
        <f t="shared" si="38"/>
        <v>10.376999999999999</v>
      </c>
      <c r="AG80" s="27">
        <f t="shared" si="38"/>
        <v>2.0000000000000001E-4</v>
      </c>
      <c r="AH80" s="27">
        <f t="shared" si="38"/>
        <v>0</v>
      </c>
      <c r="AI80" s="27">
        <f t="shared" si="38"/>
        <v>5.7999999999999996E-2</v>
      </c>
      <c r="AJ80" s="27">
        <f t="shared" si="38"/>
        <v>1.5149999999999999</v>
      </c>
      <c r="AK80" s="27">
        <f t="shared" si="38"/>
        <v>0.51600000000000001</v>
      </c>
      <c r="AL80" s="27">
        <f t="shared" si="38"/>
        <v>2.4000000000000004E-2</v>
      </c>
      <c r="AM80" s="27">
        <f t="shared" si="38"/>
        <v>1E-4</v>
      </c>
      <c r="AN80" s="27">
        <f t="shared" si="38"/>
        <v>6.0999999999999999E-2</v>
      </c>
      <c r="AO80" s="27">
        <f t="shared" si="38"/>
        <v>0</v>
      </c>
    </row>
    <row r="81" spans="1:41" s="25" customFormat="1" ht="17.25" customHeight="1" x14ac:dyDescent="0.25">
      <c r="A81" s="75"/>
      <c r="B81" s="74"/>
      <c r="C81" s="74"/>
      <c r="D81" s="79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</row>
    <row r="82" spans="1:41" s="25" customFormat="1" ht="17.25" customHeight="1" thickBot="1" x14ac:dyDescent="0.3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80"/>
    </row>
    <row r="83" spans="1:41" s="25" customFormat="1" ht="17.25" customHeight="1" thickBot="1" x14ac:dyDescent="0.3">
      <c r="A83" s="81"/>
      <c r="B83" s="61" t="s">
        <v>61</v>
      </c>
      <c r="C83" s="328"/>
      <c r="D83" s="329"/>
      <c r="E83" s="330" t="s">
        <v>29</v>
      </c>
      <c r="F83" s="331"/>
      <c r="G83" s="320">
        <v>1</v>
      </c>
      <c r="H83" s="321"/>
      <c r="I83" s="61" t="s">
        <v>60</v>
      </c>
      <c r="J83" s="62"/>
      <c r="K83" s="84"/>
      <c r="L83" s="9" t="s">
        <v>55</v>
      </c>
      <c r="M83" s="10"/>
      <c r="N83" s="320">
        <v>1</v>
      </c>
      <c r="O83" s="321"/>
      <c r="P83" s="322" t="s">
        <v>57</v>
      </c>
      <c r="Q83" s="323"/>
      <c r="R83" s="324"/>
      <c r="S83" s="9" t="s">
        <v>55</v>
      </c>
      <c r="T83" s="320">
        <v>1</v>
      </c>
      <c r="U83" s="321"/>
      <c r="V83" s="328"/>
      <c r="W83" s="329"/>
      <c r="X83" s="9" t="s">
        <v>55</v>
      </c>
      <c r="Y83" s="10"/>
      <c r="Z83" s="320">
        <v>1</v>
      </c>
      <c r="AA83" s="325"/>
      <c r="AB83" s="332"/>
      <c r="AC83" s="332"/>
      <c r="AD83" s="11"/>
      <c r="AE83" s="11"/>
      <c r="AF83" s="11"/>
      <c r="AG83" s="325"/>
      <c r="AH83" s="325"/>
      <c r="AI83" s="332"/>
      <c r="AJ83" s="332"/>
      <c r="AK83" s="11"/>
      <c r="AL83" s="11"/>
      <c r="AM83" s="325"/>
      <c r="AN83" s="325"/>
      <c r="AO83" s="66"/>
    </row>
    <row r="84" spans="1:41" s="37" customFormat="1" ht="17.25" customHeight="1" thickBot="1" x14ac:dyDescent="0.3">
      <c r="A84" s="64"/>
      <c r="B84" s="326" t="s">
        <v>27</v>
      </c>
      <c r="C84" s="326"/>
      <c r="D84" s="326"/>
      <c r="E84" s="326"/>
      <c r="F84" s="326"/>
      <c r="G84" s="326"/>
      <c r="H84" s="326"/>
      <c r="I84" s="326"/>
      <c r="J84" s="326"/>
      <c r="K84" s="326"/>
      <c r="L84" s="326"/>
      <c r="M84" s="326"/>
      <c r="N84" s="326"/>
      <c r="O84" s="326"/>
      <c r="P84" s="326"/>
      <c r="Q84" s="326"/>
      <c r="R84" s="326"/>
      <c r="S84" s="326"/>
      <c r="T84" s="326"/>
      <c r="U84" s="326"/>
      <c r="V84" s="326"/>
      <c r="W84" s="326"/>
      <c r="X84" s="326"/>
      <c r="Y84" s="326"/>
      <c r="Z84" s="326"/>
      <c r="AA84" s="326"/>
      <c r="AB84" s="326"/>
      <c r="AC84" s="326"/>
      <c r="AD84" s="326"/>
      <c r="AE84" s="326"/>
      <c r="AF84" s="326"/>
      <c r="AG84" s="326"/>
      <c r="AH84" s="326"/>
      <c r="AI84" s="326"/>
      <c r="AJ84" s="326"/>
      <c r="AK84" s="326"/>
      <c r="AL84" s="326"/>
      <c r="AM84" s="326"/>
      <c r="AN84" s="326"/>
      <c r="AO84" s="327"/>
    </row>
    <row r="85" spans="1:41" s="37" customFormat="1" ht="17.25" customHeight="1" x14ac:dyDescent="0.25">
      <c r="A85" s="299"/>
      <c r="B85" s="302"/>
      <c r="C85" s="39"/>
      <c r="D85" s="40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6"/>
    </row>
    <row r="86" spans="1:41" s="25" customFormat="1" ht="18.75" customHeight="1" thickBot="1" x14ac:dyDescent="0.3">
      <c r="A86" s="300"/>
      <c r="B86" s="303"/>
      <c r="C86" s="43"/>
      <c r="D86" s="44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52"/>
    </row>
    <row r="87" spans="1:41" s="26" customFormat="1" ht="18.75" customHeight="1" x14ac:dyDescent="0.25">
      <c r="A87" s="300"/>
      <c r="B87" s="303"/>
      <c r="C87" s="47"/>
      <c r="D87" s="44"/>
      <c r="E87" s="48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2"/>
    </row>
    <row r="88" spans="1:41" s="25" customFormat="1" ht="18.75" customHeight="1" thickBot="1" x14ac:dyDescent="0.3">
      <c r="A88" s="301"/>
      <c r="B88" s="304"/>
      <c r="C88" s="49"/>
      <c r="D88" s="50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46"/>
    </row>
    <row r="89" spans="1:41" s="25" customFormat="1" ht="18.75" customHeight="1" x14ac:dyDescent="0.25">
      <c r="A89" s="299"/>
      <c r="B89" s="302"/>
      <c r="C89" s="39"/>
      <c r="D89" s="40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6"/>
    </row>
    <row r="90" spans="1:41" s="25" customFormat="1" ht="18.75" customHeight="1" thickBot="1" x14ac:dyDescent="0.3">
      <c r="A90" s="300"/>
      <c r="B90" s="303"/>
      <c r="C90" s="43"/>
      <c r="D90" s="44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52"/>
    </row>
    <row r="91" spans="1:41" s="25" customFormat="1" ht="18.75" customHeight="1" x14ac:dyDescent="0.25">
      <c r="A91" s="300"/>
      <c r="B91" s="303"/>
      <c r="C91" s="47"/>
      <c r="D91" s="44"/>
      <c r="E91" s="41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2"/>
    </row>
    <row r="92" spans="1:41" s="25" customFormat="1" ht="18.75" customHeight="1" thickBot="1" x14ac:dyDescent="0.3">
      <c r="A92" s="301"/>
      <c r="B92" s="304"/>
      <c r="C92" s="49"/>
      <c r="D92" s="50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46"/>
    </row>
    <row r="93" spans="1:41" s="25" customFormat="1" ht="18.75" customHeight="1" x14ac:dyDescent="0.25">
      <c r="A93" s="299"/>
      <c r="B93" s="302"/>
      <c r="C93" s="39"/>
      <c r="D93" s="40"/>
      <c r="E93" s="40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6"/>
    </row>
    <row r="94" spans="1:41" s="25" customFormat="1" ht="18.75" customHeight="1" thickBot="1" x14ac:dyDescent="0.3">
      <c r="A94" s="300"/>
      <c r="B94" s="303"/>
      <c r="C94" s="43"/>
      <c r="D94" s="44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52"/>
    </row>
    <row r="95" spans="1:41" s="25" customFormat="1" ht="18.75" customHeight="1" x14ac:dyDescent="0.25">
      <c r="A95" s="300"/>
      <c r="B95" s="303"/>
      <c r="C95" s="47"/>
      <c r="D95" s="44"/>
      <c r="E95" s="44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2"/>
    </row>
    <row r="96" spans="1:41" s="25" customFormat="1" ht="18.75" customHeight="1" thickBot="1" x14ac:dyDescent="0.3">
      <c r="A96" s="301"/>
      <c r="B96" s="304"/>
      <c r="C96" s="49"/>
      <c r="D96" s="50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46"/>
    </row>
    <row r="97" spans="1:41" s="25" customFormat="1" ht="18.75" customHeight="1" x14ac:dyDescent="0.25">
      <c r="A97" s="299"/>
      <c r="B97" s="302"/>
      <c r="C97" s="39"/>
      <c r="D97" s="40"/>
      <c r="E97" s="40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6"/>
    </row>
    <row r="98" spans="1:41" s="25" customFormat="1" ht="18.75" customHeight="1" thickBot="1" x14ac:dyDescent="0.3">
      <c r="A98" s="300"/>
      <c r="B98" s="303"/>
      <c r="C98" s="43"/>
      <c r="D98" s="44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52"/>
    </row>
    <row r="99" spans="1:41" s="25" customFormat="1" ht="18.75" customHeight="1" x14ac:dyDescent="0.25">
      <c r="A99" s="300"/>
      <c r="B99" s="303"/>
      <c r="C99" s="47"/>
      <c r="D99" s="44"/>
      <c r="E99" s="44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2"/>
    </row>
    <row r="100" spans="1:41" s="25" customFormat="1" ht="18.75" customHeight="1" thickBot="1" x14ac:dyDescent="0.3">
      <c r="A100" s="301"/>
      <c r="B100" s="304"/>
      <c r="C100" s="49"/>
      <c r="D100" s="50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46"/>
    </row>
    <row r="101" spans="1:41" s="25" customFormat="1" ht="18.75" customHeight="1" x14ac:dyDescent="0.25">
      <c r="A101" s="299"/>
      <c r="B101" s="302"/>
      <c r="C101" s="39"/>
      <c r="D101" s="40"/>
      <c r="E101" s="40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6"/>
    </row>
    <row r="102" spans="1:41" s="25" customFormat="1" ht="18.75" customHeight="1" thickBot="1" x14ac:dyDescent="0.3">
      <c r="A102" s="300"/>
      <c r="B102" s="303"/>
      <c r="C102" s="43"/>
      <c r="D102" s="44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52"/>
    </row>
    <row r="103" spans="1:41" s="25" customFormat="1" ht="18.75" customHeight="1" thickBot="1" x14ac:dyDescent="0.3">
      <c r="A103" s="300"/>
      <c r="B103" s="303"/>
      <c r="C103" s="47"/>
      <c r="D103" s="44"/>
      <c r="E103" s="44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66"/>
    </row>
    <row r="104" spans="1:41" s="25" customFormat="1" ht="18.75" customHeight="1" thickBot="1" x14ac:dyDescent="0.3">
      <c r="A104" s="301"/>
      <c r="B104" s="304"/>
      <c r="C104" s="49"/>
      <c r="D104" s="50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42"/>
    </row>
    <row r="105" spans="1:41" s="25" customFormat="1" ht="18.75" customHeight="1" thickBot="1" x14ac:dyDescent="0.3">
      <c r="A105" s="64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46"/>
    </row>
    <row r="106" spans="1:41" s="25" customFormat="1" ht="18.75" customHeight="1" x14ac:dyDescent="0.25">
      <c r="A106" s="299"/>
      <c r="B106" s="302"/>
      <c r="C106" s="39"/>
      <c r="D106" s="40"/>
      <c r="E106" s="40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6"/>
    </row>
    <row r="107" spans="1:41" s="25" customFormat="1" ht="18.75" customHeight="1" thickBot="1" x14ac:dyDescent="0.3">
      <c r="A107" s="300"/>
      <c r="B107" s="303"/>
      <c r="C107" s="43"/>
      <c r="D107" s="44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6"/>
    </row>
    <row r="108" spans="1:41" s="25" customFormat="1" ht="18.75" customHeight="1" x14ac:dyDescent="0.25">
      <c r="A108" s="300"/>
      <c r="B108" s="303"/>
      <c r="C108" s="47"/>
      <c r="D108" s="44"/>
      <c r="E108" s="44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2"/>
    </row>
    <row r="109" spans="1:41" s="25" customFormat="1" ht="18.75" customHeight="1" thickBot="1" x14ac:dyDescent="0.3">
      <c r="A109" s="301"/>
      <c r="B109" s="304"/>
      <c r="C109" s="49"/>
      <c r="D109" s="50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6"/>
    </row>
    <row r="110" spans="1:41" s="25" customFormat="1" ht="18.75" customHeight="1" x14ac:dyDescent="0.25">
      <c r="A110" s="299"/>
      <c r="B110" s="302"/>
      <c r="C110" s="39"/>
      <c r="D110" s="40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6"/>
    </row>
    <row r="111" spans="1:41" s="25" customFormat="1" ht="18.75" customHeight="1" thickBot="1" x14ac:dyDescent="0.3">
      <c r="A111" s="300"/>
      <c r="B111" s="303"/>
      <c r="C111" s="43"/>
      <c r="D111" s="44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6"/>
    </row>
    <row r="112" spans="1:41" s="25" customFormat="1" ht="18.75" customHeight="1" x14ac:dyDescent="0.25">
      <c r="A112" s="300"/>
      <c r="B112" s="303"/>
      <c r="C112" s="47"/>
      <c r="D112" s="44"/>
      <c r="E112" s="41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2"/>
    </row>
    <row r="113" spans="1:41" s="25" customFormat="1" ht="18.75" customHeight="1" thickBot="1" x14ac:dyDescent="0.3">
      <c r="A113" s="301"/>
      <c r="B113" s="304"/>
      <c r="C113" s="49"/>
      <c r="D113" s="50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6"/>
    </row>
    <row r="114" spans="1:41" s="25" customFormat="1" ht="18.75" customHeight="1" x14ac:dyDescent="0.25">
      <c r="A114" s="299"/>
      <c r="B114" s="302"/>
      <c r="C114" s="39"/>
      <c r="D114" s="40"/>
      <c r="E114" s="40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6"/>
    </row>
    <row r="115" spans="1:41" s="25" customFormat="1" ht="18.75" customHeight="1" thickBot="1" x14ac:dyDescent="0.3">
      <c r="A115" s="300"/>
      <c r="B115" s="303"/>
      <c r="C115" s="43"/>
      <c r="D115" s="44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6"/>
    </row>
    <row r="116" spans="1:41" s="25" customFormat="1" ht="18.75" customHeight="1" x14ac:dyDescent="0.25">
      <c r="A116" s="300"/>
      <c r="B116" s="303"/>
      <c r="C116" s="47"/>
      <c r="D116" s="44"/>
      <c r="E116" s="44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2"/>
    </row>
    <row r="117" spans="1:41" s="25" customFormat="1" ht="18.75" customHeight="1" thickBot="1" x14ac:dyDescent="0.3">
      <c r="A117" s="301"/>
      <c r="B117" s="304"/>
      <c r="C117" s="49"/>
      <c r="D117" s="50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6"/>
    </row>
    <row r="118" spans="1:41" s="25" customFormat="1" ht="18.75" customHeight="1" x14ac:dyDescent="0.25">
      <c r="A118" s="299"/>
      <c r="B118" s="302"/>
      <c r="C118" s="39"/>
      <c r="D118" s="40"/>
      <c r="E118" s="40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6"/>
    </row>
    <row r="119" spans="1:41" s="25" customFormat="1" ht="18.75" customHeight="1" thickBot="1" x14ac:dyDescent="0.3">
      <c r="A119" s="300"/>
      <c r="B119" s="303"/>
      <c r="C119" s="43"/>
      <c r="D119" s="44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6"/>
    </row>
    <row r="120" spans="1:41" s="25" customFormat="1" ht="18.75" customHeight="1" x14ac:dyDescent="0.25">
      <c r="A120" s="300"/>
      <c r="B120" s="303"/>
      <c r="C120" s="47"/>
      <c r="D120" s="44"/>
      <c r="E120" s="44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2"/>
    </row>
    <row r="121" spans="1:41" s="25" customFormat="1" ht="18.75" customHeight="1" thickBot="1" x14ac:dyDescent="0.3">
      <c r="A121" s="301"/>
      <c r="B121" s="304"/>
      <c r="C121" s="49"/>
      <c r="D121" s="50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6"/>
    </row>
    <row r="122" spans="1:41" s="25" customFormat="1" ht="18.75" customHeight="1" x14ac:dyDescent="0.25">
      <c r="A122" s="299"/>
      <c r="B122" s="302"/>
      <c r="C122" s="39"/>
      <c r="D122" s="40"/>
      <c r="E122" s="40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6"/>
    </row>
    <row r="123" spans="1:41" s="25" customFormat="1" ht="18.75" customHeight="1" thickBot="1" x14ac:dyDescent="0.3">
      <c r="A123" s="300"/>
      <c r="B123" s="303"/>
      <c r="C123" s="43"/>
      <c r="D123" s="44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6"/>
    </row>
    <row r="124" spans="1:41" s="25" customFormat="1" ht="18.75" customHeight="1" x14ac:dyDescent="0.25">
      <c r="A124" s="300"/>
      <c r="B124" s="303"/>
      <c r="C124" s="47"/>
      <c r="D124" s="44"/>
      <c r="E124" s="44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2"/>
    </row>
    <row r="125" spans="1:41" s="25" customFormat="1" ht="18.75" customHeight="1" thickBot="1" x14ac:dyDescent="0.3">
      <c r="A125" s="301"/>
      <c r="B125" s="304"/>
      <c r="C125" s="49"/>
      <c r="D125" s="50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6"/>
    </row>
    <row r="126" spans="1:41" s="25" customFormat="1" ht="18.75" customHeight="1" x14ac:dyDescent="0.25">
      <c r="A126" s="299"/>
      <c r="B126" s="302"/>
      <c r="C126" s="39"/>
      <c r="D126" s="40"/>
      <c r="E126" s="40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6"/>
    </row>
    <row r="127" spans="1:41" s="25" customFormat="1" ht="18.75" customHeight="1" thickBot="1" x14ac:dyDescent="0.3">
      <c r="A127" s="300"/>
      <c r="B127" s="303"/>
      <c r="C127" s="43"/>
      <c r="D127" s="44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52"/>
    </row>
    <row r="128" spans="1:41" s="25" customFormat="1" ht="18.75" customHeight="1" x14ac:dyDescent="0.25">
      <c r="A128" s="300"/>
      <c r="B128" s="303"/>
      <c r="C128" s="47"/>
      <c r="D128" s="44"/>
      <c r="E128" s="44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2"/>
    </row>
    <row r="129" spans="1:41" s="25" customFormat="1" ht="18.75" customHeight="1" thickBot="1" x14ac:dyDescent="0.3">
      <c r="A129" s="301"/>
      <c r="B129" s="304"/>
      <c r="C129" s="49"/>
      <c r="D129" s="50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45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45"/>
    </row>
    <row r="130" spans="1:41" s="25" customFormat="1" ht="18.75" customHeight="1" x14ac:dyDescent="0.25">
      <c r="A130" s="299"/>
      <c r="B130" s="302"/>
      <c r="C130" s="39"/>
      <c r="D130" s="40"/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6"/>
    </row>
    <row r="131" spans="1:41" s="25" customFormat="1" ht="18.75" customHeight="1" thickBot="1" x14ac:dyDescent="0.3">
      <c r="A131" s="300"/>
      <c r="B131" s="303"/>
      <c r="C131" s="43"/>
      <c r="D131" s="44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</row>
    <row r="132" spans="1:41" s="25" customFormat="1" ht="18.75" customHeight="1" thickBot="1" x14ac:dyDescent="0.3">
      <c r="A132" s="300"/>
      <c r="B132" s="303"/>
      <c r="C132" s="47"/>
      <c r="D132" s="44"/>
      <c r="E132" s="4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66"/>
    </row>
    <row r="133" spans="1:41" s="25" customFormat="1" ht="18.75" customHeight="1" thickBot="1" x14ac:dyDescent="0.3">
      <c r="A133" s="301"/>
      <c r="B133" s="304"/>
      <c r="C133" s="49"/>
      <c r="D133" s="50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2"/>
    </row>
    <row r="134" spans="1:41" s="25" customFormat="1" ht="18.75" customHeight="1" thickBot="1" x14ac:dyDescent="0.3">
      <c r="A134" s="64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  <c r="AI134" s="65"/>
      <c r="AJ134" s="65"/>
      <c r="AK134" s="65"/>
      <c r="AL134" s="65"/>
      <c r="AM134" s="65"/>
      <c r="AN134" s="65"/>
      <c r="AO134" s="46"/>
    </row>
    <row r="135" spans="1:41" s="25" customFormat="1" ht="18.75" customHeight="1" x14ac:dyDescent="0.25">
      <c r="A135" s="299"/>
      <c r="B135" s="302"/>
      <c r="C135" s="39"/>
      <c r="D135" s="40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6"/>
    </row>
    <row r="136" spans="1:41" s="25" customFormat="1" ht="17.25" customHeight="1" thickBot="1" x14ac:dyDescent="0.3">
      <c r="A136" s="300"/>
      <c r="B136" s="303"/>
      <c r="C136" s="43"/>
      <c r="D136" s="44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6"/>
    </row>
    <row r="137" spans="1:41" s="25" customFormat="1" ht="17.25" customHeight="1" x14ac:dyDescent="0.25">
      <c r="A137" s="300"/>
      <c r="B137" s="303"/>
      <c r="C137" s="47"/>
      <c r="D137" s="44"/>
      <c r="E137" s="41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2"/>
    </row>
    <row r="138" spans="1:41" s="25" customFormat="1" ht="17.25" customHeight="1" thickBot="1" x14ac:dyDescent="0.3">
      <c r="A138" s="301"/>
      <c r="B138" s="304"/>
      <c r="C138" s="49"/>
      <c r="D138" s="50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6"/>
    </row>
    <row r="139" spans="1:41" s="25" customFormat="1" ht="17.25" customHeight="1" x14ac:dyDescent="0.25">
      <c r="A139" s="299"/>
      <c r="B139" s="302"/>
      <c r="C139" s="39"/>
      <c r="D139" s="40"/>
      <c r="E139" s="40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6"/>
    </row>
    <row r="140" spans="1:41" s="25" customFormat="1" ht="17.25" customHeight="1" thickBot="1" x14ac:dyDescent="0.3">
      <c r="A140" s="300"/>
      <c r="B140" s="303"/>
      <c r="C140" s="43"/>
      <c r="D140" s="44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6"/>
    </row>
    <row r="141" spans="1:41" s="25" customFormat="1" ht="17.25" customHeight="1" x14ac:dyDescent="0.25">
      <c r="A141" s="300"/>
      <c r="B141" s="303"/>
      <c r="C141" s="47"/>
      <c r="D141" s="44"/>
      <c r="E141" s="44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2"/>
    </row>
    <row r="142" spans="1:41" s="25" customFormat="1" ht="17.25" customHeight="1" thickBot="1" x14ac:dyDescent="0.3">
      <c r="A142" s="301"/>
      <c r="B142" s="304"/>
      <c r="C142" s="49"/>
      <c r="D142" s="50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6"/>
    </row>
    <row r="143" spans="1:41" s="25" customFormat="1" ht="17.25" customHeight="1" x14ac:dyDescent="0.25">
      <c r="A143" s="299"/>
      <c r="B143" s="302"/>
      <c r="C143" s="39"/>
      <c r="D143" s="40"/>
      <c r="E143" s="40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6"/>
    </row>
    <row r="144" spans="1:41" s="25" customFormat="1" ht="17.25" customHeight="1" thickBot="1" x14ac:dyDescent="0.3">
      <c r="A144" s="300"/>
      <c r="B144" s="303"/>
      <c r="C144" s="43"/>
      <c r="D144" s="44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52"/>
    </row>
    <row r="145" spans="1:41" s="25" customFormat="1" ht="17.25" customHeight="1" thickBot="1" x14ac:dyDescent="0.3">
      <c r="A145" s="300"/>
      <c r="B145" s="303"/>
      <c r="C145" s="47"/>
      <c r="D145" s="44"/>
      <c r="E145" s="44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69"/>
    </row>
    <row r="146" spans="1:41" s="25" customFormat="1" ht="17.25" customHeight="1" thickBot="1" x14ac:dyDescent="0.3">
      <c r="A146" s="301"/>
      <c r="B146" s="304"/>
      <c r="C146" s="49"/>
      <c r="D146" s="50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42"/>
    </row>
    <row r="147" spans="1:41" s="25" customFormat="1" ht="17.25" customHeight="1" thickBot="1" x14ac:dyDescent="0.3">
      <c r="A147" s="67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46"/>
    </row>
    <row r="148" spans="1:41" s="25" customFormat="1" ht="17.25" customHeight="1" x14ac:dyDescent="0.25">
      <c r="A148" s="299"/>
      <c r="B148" s="302"/>
      <c r="C148" s="39"/>
      <c r="D148" s="40"/>
      <c r="E148" s="40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6"/>
    </row>
    <row r="149" spans="1:41" s="25" customFormat="1" ht="17.25" customHeight="1" thickBot="1" x14ac:dyDescent="0.3">
      <c r="A149" s="300"/>
      <c r="B149" s="303"/>
      <c r="C149" s="43"/>
      <c r="D149" s="44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6"/>
    </row>
    <row r="150" spans="1:41" s="25" customFormat="1" ht="17.25" customHeight="1" x14ac:dyDescent="0.25">
      <c r="A150" s="300"/>
      <c r="B150" s="303"/>
      <c r="C150" s="47"/>
      <c r="D150" s="44"/>
      <c r="E150" s="44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2"/>
    </row>
    <row r="151" spans="1:41" s="25" customFormat="1" ht="17.25" customHeight="1" thickBot="1" x14ac:dyDescent="0.3">
      <c r="A151" s="301"/>
      <c r="B151" s="304"/>
      <c r="C151" s="49"/>
      <c r="D151" s="50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6"/>
    </row>
    <row r="152" spans="1:41" s="25" customFormat="1" ht="17.25" customHeight="1" x14ac:dyDescent="0.25">
      <c r="A152" s="299"/>
      <c r="B152" s="302"/>
      <c r="C152" s="39"/>
      <c r="D152" s="40"/>
      <c r="E152" s="40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6"/>
    </row>
    <row r="153" spans="1:41" s="25" customFormat="1" ht="17.25" customHeight="1" thickBot="1" x14ac:dyDescent="0.3">
      <c r="A153" s="300"/>
      <c r="B153" s="303"/>
      <c r="C153" s="43"/>
      <c r="D153" s="44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6"/>
    </row>
    <row r="154" spans="1:41" s="25" customFormat="1" ht="17.25" customHeight="1" x14ac:dyDescent="0.25">
      <c r="A154" s="300"/>
      <c r="B154" s="303"/>
      <c r="C154" s="47"/>
      <c r="D154" s="44"/>
      <c r="E154" s="44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2"/>
    </row>
    <row r="155" spans="1:41" s="25" customFormat="1" ht="17.25" customHeight="1" thickBot="1" x14ac:dyDescent="0.3">
      <c r="A155" s="301"/>
      <c r="B155" s="304"/>
      <c r="C155" s="49"/>
      <c r="D155" s="50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6"/>
    </row>
    <row r="156" spans="1:41" s="25" customFormat="1" ht="17.25" customHeight="1" x14ac:dyDescent="0.25">
      <c r="A156" s="299"/>
      <c r="B156" s="302"/>
      <c r="C156" s="39"/>
      <c r="D156" s="40"/>
      <c r="E156" s="40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6"/>
    </row>
    <row r="157" spans="1:41" s="25" customFormat="1" ht="17.25" customHeight="1" thickBot="1" x14ac:dyDescent="0.3">
      <c r="A157" s="300"/>
      <c r="B157" s="303"/>
      <c r="C157" s="43"/>
      <c r="D157" s="44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6"/>
    </row>
    <row r="158" spans="1:41" s="25" customFormat="1" ht="17.25" customHeight="1" x14ac:dyDescent="0.25">
      <c r="A158" s="300"/>
      <c r="B158" s="303"/>
      <c r="C158" s="47"/>
      <c r="D158" s="44"/>
      <c r="E158" s="44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2"/>
    </row>
    <row r="159" spans="1:41" s="25" customFormat="1" ht="17.25" customHeight="1" thickBot="1" x14ac:dyDescent="0.3">
      <c r="A159" s="301"/>
      <c r="B159" s="304"/>
      <c r="C159" s="49"/>
      <c r="D159" s="50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6"/>
    </row>
    <row r="160" spans="1:41" s="25" customFormat="1" ht="17.25" customHeight="1" x14ac:dyDescent="0.25">
      <c r="A160" s="299"/>
      <c r="B160" s="302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6"/>
    </row>
    <row r="161" spans="1:41" s="25" customFormat="1" ht="17.25" customHeight="1" thickBot="1" x14ac:dyDescent="0.3">
      <c r="A161" s="300"/>
      <c r="B161" s="303"/>
      <c r="C161" s="43"/>
      <c r="D161" s="44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6"/>
    </row>
    <row r="162" spans="1:41" s="25" customFormat="1" ht="17.25" customHeight="1" x14ac:dyDescent="0.25">
      <c r="A162" s="300"/>
      <c r="B162" s="303"/>
      <c r="C162" s="47"/>
      <c r="D162" s="44"/>
      <c r="E162" s="44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2"/>
    </row>
    <row r="163" spans="1:41" s="25" customFormat="1" ht="17.25" customHeight="1" thickBot="1" x14ac:dyDescent="0.3">
      <c r="A163" s="301"/>
      <c r="B163" s="304"/>
      <c r="C163" s="49"/>
      <c r="D163" s="50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6"/>
    </row>
    <row r="164" spans="1:41" s="25" customFormat="1" ht="17.25" customHeight="1" x14ac:dyDescent="0.25">
      <c r="A164" s="299"/>
      <c r="B164" s="302"/>
      <c r="C164" s="39"/>
      <c r="D164" s="40"/>
      <c r="E164" s="40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6"/>
    </row>
    <row r="165" spans="1:41" s="25" customFormat="1" ht="17.25" customHeight="1" thickBot="1" x14ac:dyDescent="0.3">
      <c r="A165" s="300"/>
      <c r="B165" s="303"/>
      <c r="C165" s="43"/>
      <c r="D165" s="44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6"/>
    </row>
    <row r="166" spans="1:41" s="25" customFormat="1" ht="17.25" customHeight="1" x14ac:dyDescent="0.25">
      <c r="A166" s="300"/>
      <c r="B166" s="303"/>
      <c r="C166" s="47"/>
      <c r="D166" s="44"/>
      <c r="E166" s="4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2"/>
    </row>
    <row r="167" spans="1:41" s="25" customFormat="1" ht="17.25" customHeight="1" thickBot="1" x14ac:dyDescent="0.3">
      <c r="A167" s="301"/>
      <c r="B167" s="304"/>
      <c r="C167" s="49"/>
      <c r="D167" s="50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6"/>
    </row>
    <row r="168" spans="1:41" s="25" customFormat="1" ht="17.25" customHeight="1" x14ac:dyDescent="0.25">
      <c r="A168" s="299"/>
      <c r="B168" s="302"/>
      <c r="C168" s="39"/>
      <c r="D168" s="40"/>
      <c r="E168" s="40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6"/>
    </row>
    <row r="169" spans="1:41" s="25" customFormat="1" ht="17.25" customHeight="1" thickBot="1" x14ac:dyDescent="0.3">
      <c r="A169" s="300"/>
      <c r="B169" s="303"/>
      <c r="C169" s="43"/>
      <c r="D169" s="44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6"/>
    </row>
    <row r="170" spans="1:41" s="25" customFormat="1" ht="17.25" customHeight="1" x14ac:dyDescent="0.25">
      <c r="A170" s="300"/>
      <c r="B170" s="303"/>
      <c r="C170" s="47"/>
      <c r="D170" s="44"/>
      <c r="E170" s="4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2"/>
    </row>
    <row r="171" spans="1:41" s="25" customFormat="1" ht="17.25" customHeight="1" thickBot="1" x14ac:dyDescent="0.3">
      <c r="A171" s="301"/>
      <c r="B171" s="304"/>
      <c r="C171" s="49"/>
      <c r="D171" s="50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6"/>
    </row>
    <row r="172" spans="1:41" s="25" customFormat="1" ht="17.25" customHeight="1" x14ac:dyDescent="0.25">
      <c r="A172" s="299"/>
      <c r="B172" s="302"/>
      <c r="C172" s="39"/>
      <c r="D172" s="40"/>
      <c r="E172" s="40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6"/>
    </row>
    <row r="173" spans="1:41" s="25" customFormat="1" ht="17.25" customHeight="1" thickBot="1" x14ac:dyDescent="0.3">
      <c r="A173" s="300"/>
      <c r="B173" s="303"/>
      <c r="C173" s="43"/>
      <c r="D173" s="44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52"/>
    </row>
    <row r="174" spans="1:41" s="25" customFormat="1" ht="17.25" customHeight="1" thickBot="1" x14ac:dyDescent="0.3">
      <c r="A174" s="300"/>
      <c r="B174" s="303"/>
      <c r="C174" s="47"/>
      <c r="D174" s="44"/>
      <c r="E174" s="44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69"/>
    </row>
    <row r="175" spans="1:41" s="25" customFormat="1" ht="17.25" customHeight="1" thickBot="1" x14ac:dyDescent="0.3">
      <c r="A175" s="301"/>
      <c r="B175" s="304"/>
      <c r="C175" s="49"/>
      <c r="D175" s="50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42"/>
    </row>
    <row r="176" spans="1:41" s="25" customFormat="1" ht="17.25" customHeight="1" thickBot="1" x14ac:dyDescent="0.3">
      <c r="A176" s="67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46"/>
    </row>
    <row r="177" spans="1:41" s="25" customFormat="1" ht="17.25" customHeight="1" x14ac:dyDescent="0.25">
      <c r="A177" s="299"/>
      <c r="B177" s="302"/>
      <c r="C177" s="39"/>
      <c r="D177" s="40"/>
      <c r="E177" s="40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6"/>
    </row>
    <row r="178" spans="1:41" s="25" customFormat="1" ht="17.25" customHeight="1" thickBot="1" x14ac:dyDescent="0.3">
      <c r="A178" s="300"/>
      <c r="B178" s="303"/>
      <c r="C178" s="43"/>
      <c r="D178" s="44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52"/>
    </row>
    <row r="179" spans="1:41" s="25" customFormat="1" ht="17.25" customHeight="1" thickBot="1" x14ac:dyDescent="0.3">
      <c r="A179" s="300"/>
      <c r="B179" s="303"/>
      <c r="C179" s="47"/>
      <c r="D179" s="44"/>
      <c r="E179" s="44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57"/>
    </row>
    <row r="180" spans="1:41" s="25" customFormat="1" ht="17.25" customHeight="1" thickBot="1" x14ac:dyDescent="0.3">
      <c r="A180" s="301"/>
      <c r="B180" s="304"/>
      <c r="C180" s="49"/>
      <c r="D180" s="50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23"/>
    </row>
    <row r="181" spans="1:41" s="25" customFormat="1" ht="17.25" customHeight="1" thickBot="1" x14ac:dyDescent="0.3">
      <c r="A181" s="53"/>
      <c r="B181" s="54"/>
      <c r="C181" s="54"/>
      <c r="D181" s="55"/>
      <c r="E181" s="56">
        <f>E86+E88+E90+E92+E94+E96+E98+E100+E102+E104+E107+E109+E111+E113+E115+E117+E119+E121+E123+E125+E127+E129+E131+E133+E136+E138+E140+E142+E144+E146+E149+E151+E153+E155+E161+E163+E165+E167+E169+E171+E173+E175+E178+E180+E157+E159</f>
        <v>0</v>
      </c>
      <c r="F181" s="57">
        <f t="shared" ref="F181:AN181" si="39">F86+F88+F90+F92+F94+F96+F98+F100+F102+F104+F107+F109+F111+F113+F115+F117+F119+F121+F123+F125+F127+F129+F131+F133+F136+F138+F140+F142+F144+F146+F149+F151+F153+F155+F161+F163+F165+F167+F169+F171+F173+F175+F178+F180+F157+F159</f>
        <v>0</v>
      </c>
      <c r="G181" s="57">
        <f t="shared" si="39"/>
        <v>0</v>
      </c>
      <c r="H181" s="57">
        <f t="shared" si="39"/>
        <v>0</v>
      </c>
      <c r="I181" s="57">
        <f t="shared" si="39"/>
        <v>0</v>
      </c>
      <c r="J181" s="57">
        <f t="shared" si="39"/>
        <v>0</v>
      </c>
      <c r="K181" s="57">
        <f t="shared" si="39"/>
        <v>0</v>
      </c>
      <c r="L181" s="57">
        <f t="shared" si="39"/>
        <v>0</v>
      </c>
      <c r="M181" s="57">
        <f t="shared" si="39"/>
        <v>0</v>
      </c>
      <c r="N181" s="57">
        <f t="shared" si="39"/>
        <v>0</v>
      </c>
      <c r="O181" s="57">
        <f t="shared" si="39"/>
        <v>0</v>
      </c>
      <c r="P181" s="57">
        <f t="shared" si="39"/>
        <v>0</v>
      </c>
      <c r="Q181" s="57">
        <f t="shared" si="39"/>
        <v>0</v>
      </c>
      <c r="R181" s="57">
        <f t="shared" si="39"/>
        <v>0</v>
      </c>
      <c r="S181" s="57">
        <f t="shared" si="39"/>
        <v>0</v>
      </c>
      <c r="T181" s="57">
        <f t="shared" si="39"/>
        <v>0</v>
      </c>
      <c r="U181" s="57">
        <f t="shared" si="39"/>
        <v>0</v>
      </c>
      <c r="V181" s="57">
        <f t="shared" si="39"/>
        <v>0</v>
      </c>
      <c r="W181" s="57">
        <f t="shared" si="39"/>
        <v>0</v>
      </c>
      <c r="X181" s="57">
        <f t="shared" si="39"/>
        <v>0</v>
      </c>
      <c r="Y181" s="57">
        <f t="shared" si="39"/>
        <v>0</v>
      </c>
      <c r="Z181" s="57">
        <f t="shared" si="39"/>
        <v>0</v>
      </c>
      <c r="AA181" s="57">
        <f t="shared" si="39"/>
        <v>0</v>
      </c>
      <c r="AB181" s="57">
        <f t="shared" si="39"/>
        <v>0</v>
      </c>
      <c r="AC181" s="57">
        <f t="shared" si="39"/>
        <v>0</v>
      </c>
      <c r="AD181" s="57">
        <f t="shared" si="39"/>
        <v>0</v>
      </c>
      <c r="AE181" s="57">
        <f t="shared" si="39"/>
        <v>0</v>
      </c>
      <c r="AF181" s="57">
        <f t="shared" si="39"/>
        <v>0</v>
      </c>
      <c r="AG181" s="57">
        <f t="shared" si="39"/>
        <v>0</v>
      </c>
      <c r="AH181" s="57">
        <f t="shared" si="39"/>
        <v>0</v>
      </c>
      <c r="AI181" s="57">
        <f t="shared" si="39"/>
        <v>0</v>
      </c>
      <c r="AJ181" s="57">
        <f t="shared" si="39"/>
        <v>0</v>
      </c>
      <c r="AK181" s="57">
        <f t="shared" si="39"/>
        <v>0</v>
      </c>
      <c r="AL181" s="57">
        <f t="shared" si="39"/>
        <v>0</v>
      </c>
      <c r="AM181" s="57">
        <f t="shared" si="39"/>
        <v>0</v>
      </c>
      <c r="AN181" s="57">
        <f t="shared" si="39"/>
        <v>0</v>
      </c>
      <c r="AO181" s="23"/>
    </row>
    <row r="182" spans="1:41" s="25" customFormat="1" ht="17.25" customHeight="1" x14ac:dyDescent="0.25">
      <c r="A182" s="23"/>
      <c r="B182" s="36"/>
      <c r="C182" s="23"/>
      <c r="D182" s="23"/>
      <c r="E182" s="23"/>
      <c r="F182" s="23"/>
      <c r="G182" s="23"/>
      <c r="H182" s="23"/>
      <c r="I182" s="23"/>
      <c r="J182" s="23"/>
      <c r="K182" s="23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</row>
    <row r="183" spans="1:41" s="37" customFormat="1" ht="17.25" customHeight="1" x14ac:dyDescent="0.25">
      <c r="A183" s="23"/>
      <c r="B183" s="36"/>
      <c r="C183" s="23"/>
      <c r="D183" s="23"/>
      <c r="E183" s="23"/>
      <c r="F183" s="23"/>
      <c r="G183" s="23"/>
      <c r="H183" s="23"/>
      <c r="I183" s="23"/>
      <c r="J183" s="23"/>
      <c r="K183" s="23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</row>
    <row r="184" spans="1:41" ht="17.25" customHeight="1" x14ac:dyDescent="0.25"/>
    <row r="185" spans="1:41" ht="17.25" customHeight="1" x14ac:dyDescent="0.25"/>
  </sheetData>
  <mergeCells count="116">
    <mergeCell ref="A177:A180"/>
    <mergeCell ref="B177:B180"/>
    <mergeCell ref="A164:A167"/>
    <mergeCell ref="B164:B167"/>
    <mergeCell ref="A168:A171"/>
    <mergeCell ref="B168:B171"/>
    <mergeCell ref="A172:A175"/>
    <mergeCell ref="B172:B175"/>
    <mergeCell ref="A152:A155"/>
    <mergeCell ref="B152:B155"/>
    <mergeCell ref="A156:A159"/>
    <mergeCell ref="B156:B159"/>
    <mergeCell ref="A160:A163"/>
    <mergeCell ref="B160:B163"/>
    <mergeCell ref="A139:A142"/>
    <mergeCell ref="B139:B142"/>
    <mergeCell ref="A143:A146"/>
    <mergeCell ref="B143:B146"/>
    <mergeCell ref="A148:A151"/>
    <mergeCell ref="B148:B151"/>
    <mergeCell ref="A126:A129"/>
    <mergeCell ref="B126:B129"/>
    <mergeCell ref="A130:A133"/>
    <mergeCell ref="B130:B133"/>
    <mergeCell ref="A135:A138"/>
    <mergeCell ref="B135:B138"/>
    <mergeCell ref="A114:A117"/>
    <mergeCell ref="B114:B117"/>
    <mergeCell ref="A118:A121"/>
    <mergeCell ref="B118:B121"/>
    <mergeCell ref="A122:A125"/>
    <mergeCell ref="B122:B125"/>
    <mergeCell ref="A101:A104"/>
    <mergeCell ref="B101:B104"/>
    <mergeCell ref="A106:A109"/>
    <mergeCell ref="B106:B109"/>
    <mergeCell ref="A110:A113"/>
    <mergeCell ref="B110:B113"/>
    <mergeCell ref="A89:A92"/>
    <mergeCell ref="B89:B92"/>
    <mergeCell ref="A93:A96"/>
    <mergeCell ref="B93:B96"/>
    <mergeCell ref="A97:A100"/>
    <mergeCell ref="B97:B100"/>
    <mergeCell ref="AB83:AC83"/>
    <mergeCell ref="AG83:AH83"/>
    <mergeCell ref="AI83:AJ83"/>
    <mergeCell ref="AM83:AN83"/>
    <mergeCell ref="B84:AO84"/>
    <mergeCell ref="A85:A88"/>
    <mergeCell ref="B85:B88"/>
    <mergeCell ref="G83:H83"/>
    <mergeCell ref="N83:O83"/>
    <mergeCell ref="P83:R83"/>
    <mergeCell ref="T83:U83"/>
    <mergeCell ref="V83:W83"/>
    <mergeCell ref="Z83:AA83"/>
    <mergeCell ref="C83:D83"/>
    <mergeCell ref="E83:F83"/>
    <mergeCell ref="A67:A70"/>
    <mergeCell ref="B67:B70"/>
    <mergeCell ref="A71:AO71"/>
    <mergeCell ref="A72:A75"/>
    <mergeCell ref="B72:B75"/>
    <mergeCell ref="A76:A79"/>
    <mergeCell ref="B76:B79"/>
    <mergeCell ref="A55:A58"/>
    <mergeCell ref="B55:B58"/>
    <mergeCell ref="A59:A62"/>
    <mergeCell ref="B59:B62"/>
    <mergeCell ref="A63:A66"/>
    <mergeCell ref="B63:B66"/>
    <mergeCell ref="A42:AO42"/>
    <mergeCell ref="A43:A46"/>
    <mergeCell ref="B43:B46"/>
    <mergeCell ref="A47:A50"/>
    <mergeCell ref="B47:B50"/>
    <mergeCell ref="A51:A54"/>
    <mergeCell ref="B51:B54"/>
    <mergeCell ref="A34:A37"/>
    <mergeCell ref="B34:B37"/>
    <mergeCell ref="A38:A41"/>
    <mergeCell ref="B38:B41"/>
    <mergeCell ref="A21:A24"/>
    <mergeCell ref="B21:B24"/>
    <mergeCell ref="A25:AO25"/>
    <mergeCell ref="A26:A29"/>
    <mergeCell ref="B26:B29"/>
    <mergeCell ref="A30:A33"/>
    <mergeCell ref="B30:B33"/>
    <mergeCell ref="A13:A16"/>
    <mergeCell ref="B13:B16"/>
    <mergeCell ref="A17:A20"/>
    <mergeCell ref="B17:B20"/>
    <mergeCell ref="AH4:AI4"/>
    <mergeCell ref="AN4:AO4"/>
    <mergeCell ref="A5:AO5"/>
    <mergeCell ref="A8:AO8"/>
    <mergeCell ref="A9:A12"/>
    <mergeCell ref="B9:B12"/>
    <mergeCell ref="AA3:AB3"/>
    <mergeCell ref="AC3:AD4"/>
    <mergeCell ref="AH3:AI3"/>
    <mergeCell ref="AJ3:AK4"/>
    <mergeCell ref="AN3:AO3"/>
    <mergeCell ref="H4:I4"/>
    <mergeCell ref="O4:P4"/>
    <mergeCell ref="Q4:S4"/>
    <mergeCell ref="U4:V4"/>
    <mergeCell ref="AA4:AB4"/>
    <mergeCell ref="B3:B4"/>
    <mergeCell ref="H3:I3"/>
    <mergeCell ref="O3:P3"/>
    <mergeCell ref="Q3:S3"/>
    <mergeCell ref="U3:V3"/>
    <mergeCell ref="W3:X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89"/>
  <sheetViews>
    <sheetView topLeftCell="H61" zoomScale="69" zoomScaleNormal="69" workbookViewId="0">
      <selection activeCell="E88" sqref="E88:AO88"/>
    </sheetView>
  </sheetViews>
  <sheetFormatPr defaultColWidth="5.85546875" defaultRowHeight="15.75" x14ac:dyDescent="0.25"/>
  <cols>
    <col min="1" max="1" width="5.85546875" style="23"/>
    <col min="2" max="2" width="30.85546875" style="36" customWidth="1"/>
    <col min="3" max="3" width="11.42578125" style="23" customWidth="1"/>
    <col min="4" max="4" width="9.5703125" style="23" customWidth="1"/>
    <col min="5" max="5" width="8.140625" style="23" customWidth="1"/>
    <col min="6" max="11" width="9.28515625" style="23" customWidth="1"/>
    <col min="12" max="13" width="9.28515625" style="24" customWidth="1"/>
    <col min="14" max="14" width="6.28515625" style="24" customWidth="1"/>
    <col min="15" max="15" width="9.28515625" style="24" customWidth="1"/>
    <col min="16" max="16" width="6.140625" style="24" customWidth="1"/>
    <col min="17" max="21" width="9.28515625" style="24" customWidth="1"/>
    <col min="22" max="41" width="9.28515625" style="23" customWidth="1"/>
    <col min="42" max="16384" width="5.85546875" style="23"/>
  </cols>
  <sheetData>
    <row r="1" spans="1:42" ht="26.25" customHeight="1" x14ac:dyDescent="0.25">
      <c r="B1" s="36" t="s">
        <v>47</v>
      </c>
      <c r="C1" s="23" t="s">
        <v>48</v>
      </c>
    </row>
    <row r="2" spans="1:42" ht="25.5" customHeight="1" thickBot="1" x14ac:dyDescent="0.3"/>
    <row r="3" spans="1:42" ht="39" customHeight="1" thickBot="1" x14ac:dyDescent="0.3">
      <c r="B3" s="336" t="s">
        <v>28</v>
      </c>
      <c r="C3" s="61" t="s">
        <v>52</v>
      </c>
      <c r="D3" s="62"/>
      <c r="E3" s="83"/>
      <c r="F3" s="58" t="s">
        <v>54</v>
      </c>
      <c r="G3" s="8"/>
      <c r="H3" s="320">
        <v>100</v>
      </c>
      <c r="I3" s="321"/>
      <c r="J3" s="61" t="s">
        <v>53</v>
      </c>
      <c r="K3" s="62"/>
      <c r="L3" s="83"/>
      <c r="M3" s="58" t="s">
        <v>54</v>
      </c>
      <c r="N3" s="8"/>
      <c r="O3" s="320"/>
      <c r="P3" s="321"/>
      <c r="Q3" s="322" t="s">
        <v>56</v>
      </c>
      <c r="R3" s="323"/>
      <c r="S3" s="324"/>
      <c r="T3" s="58" t="s">
        <v>54</v>
      </c>
      <c r="U3" s="320">
        <v>1</v>
      </c>
      <c r="V3" s="321"/>
      <c r="W3" s="342" t="s">
        <v>30</v>
      </c>
      <c r="X3" s="343"/>
      <c r="Y3" s="58" t="s">
        <v>54</v>
      </c>
      <c r="Z3" s="8"/>
      <c r="AA3" s="320">
        <v>1</v>
      </c>
      <c r="AB3" s="325"/>
      <c r="AC3" s="341"/>
      <c r="AD3" s="341"/>
      <c r="AE3" s="70"/>
      <c r="AF3" s="70"/>
      <c r="AG3" s="70"/>
      <c r="AH3" s="340"/>
      <c r="AI3" s="340"/>
      <c r="AJ3" s="341"/>
      <c r="AK3" s="341"/>
      <c r="AL3" s="70"/>
      <c r="AM3" s="70"/>
      <c r="AN3" s="340"/>
      <c r="AO3" s="340"/>
      <c r="AP3" s="71"/>
    </row>
    <row r="4" spans="1:42" ht="21.75" customHeight="1" thickBot="1" x14ac:dyDescent="0.3">
      <c r="B4" s="337"/>
      <c r="C4" s="60" t="s">
        <v>59</v>
      </c>
      <c r="D4" s="59"/>
      <c r="E4" s="38"/>
      <c r="F4" s="9" t="s">
        <v>55</v>
      </c>
      <c r="G4" s="10"/>
      <c r="H4" s="320">
        <v>1</v>
      </c>
      <c r="I4" s="321"/>
      <c r="J4" s="60" t="s">
        <v>60</v>
      </c>
      <c r="K4" s="59"/>
      <c r="L4" s="38"/>
      <c r="M4" s="9" t="s">
        <v>55</v>
      </c>
      <c r="N4" s="10"/>
      <c r="O4" s="320">
        <v>1</v>
      </c>
      <c r="P4" s="321"/>
      <c r="Q4" s="322" t="s">
        <v>57</v>
      </c>
      <c r="R4" s="323"/>
      <c r="S4" s="324"/>
      <c r="T4" s="9" t="s">
        <v>55</v>
      </c>
      <c r="U4" s="320">
        <v>1</v>
      </c>
      <c r="V4" s="321"/>
      <c r="W4" s="344"/>
      <c r="X4" s="345"/>
      <c r="Y4" s="9" t="s">
        <v>55</v>
      </c>
      <c r="Z4" s="10"/>
      <c r="AA4" s="320">
        <v>1</v>
      </c>
      <c r="AB4" s="325"/>
      <c r="AC4" s="341"/>
      <c r="AD4" s="341"/>
      <c r="AE4" s="72"/>
      <c r="AF4" s="72"/>
      <c r="AG4" s="72"/>
      <c r="AH4" s="340"/>
      <c r="AI4" s="340"/>
      <c r="AJ4" s="341"/>
      <c r="AK4" s="341"/>
      <c r="AL4" s="72"/>
      <c r="AM4" s="72"/>
      <c r="AN4" s="340"/>
      <c r="AO4" s="340"/>
      <c r="AP4" s="71"/>
    </row>
    <row r="5" spans="1:42" s="25" customFormat="1" ht="20.25" customHeight="1" thickBot="1" x14ac:dyDescent="0.3">
      <c r="A5" s="317" t="s">
        <v>0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9"/>
    </row>
    <row r="6" spans="1:42" s="34" customFormat="1" ht="85.5" customHeight="1" thickBot="1" x14ac:dyDescent="0.3">
      <c r="A6" s="27" t="s">
        <v>1</v>
      </c>
      <c r="B6" s="28" t="s">
        <v>2</v>
      </c>
      <c r="C6" s="29" t="s">
        <v>26</v>
      </c>
      <c r="D6" s="29" t="s">
        <v>46</v>
      </c>
      <c r="E6" s="29" t="s">
        <v>32</v>
      </c>
      <c r="F6" s="29" t="s">
        <v>3</v>
      </c>
      <c r="G6" s="29" t="s">
        <v>4</v>
      </c>
      <c r="H6" s="29" t="s">
        <v>5</v>
      </c>
      <c r="I6" s="29" t="s">
        <v>211</v>
      </c>
      <c r="J6" s="29" t="s">
        <v>205</v>
      </c>
      <c r="K6" s="29" t="s">
        <v>6</v>
      </c>
      <c r="L6" s="30" t="s">
        <v>37</v>
      </c>
      <c r="M6" s="30" t="s">
        <v>223</v>
      </c>
      <c r="N6" s="30" t="s">
        <v>40</v>
      </c>
      <c r="O6" s="30" t="s">
        <v>34</v>
      </c>
      <c r="P6" s="30" t="s">
        <v>36</v>
      </c>
      <c r="Q6" s="30" t="s">
        <v>35</v>
      </c>
      <c r="R6" s="30" t="s">
        <v>38</v>
      </c>
      <c r="S6" s="30" t="s">
        <v>224</v>
      </c>
      <c r="T6" s="30" t="s">
        <v>221</v>
      </c>
      <c r="U6" s="30" t="s">
        <v>45</v>
      </c>
      <c r="V6" s="29" t="s">
        <v>8</v>
      </c>
      <c r="W6" s="31" t="s">
        <v>9</v>
      </c>
      <c r="X6" s="32" t="s">
        <v>10</v>
      </c>
      <c r="Y6" s="32" t="s">
        <v>11</v>
      </c>
      <c r="Z6" s="33" t="s">
        <v>12</v>
      </c>
      <c r="AA6" s="29" t="s">
        <v>43</v>
      </c>
      <c r="AB6" s="29" t="s">
        <v>41</v>
      </c>
      <c r="AC6" s="29" t="s">
        <v>39</v>
      </c>
      <c r="AD6" s="29" t="s">
        <v>13</v>
      </c>
      <c r="AE6" s="29" t="s">
        <v>14</v>
      </c>
      <c r="AF6" s="29" t="s">
        <v>15</v>
      </c>
      <c r="AG6" s="29" t="s">
        <v>33</v>
      </c>
      <c r="AH6" s="29" t="s">
        <v>222</v>
      </c>
      <c r="AI6" s="29" t="s">
        <v>17</v>
      </c>
      <c r="AJ6" s="29" t="s">
        <v>18</v>
      </c>
      <c r="AK6" s="29" t="s">
        <v>19</v>
      </c>
      <c r="AL6" s="29" t="s">
        <v>20</v>
      </c>
      <c r="AM6" s="29" t="s">
        <v>21</v>
      </c>
      <c r="AN6" s="31" t="s">
        <v>22</v>
      </c>
      <c r="AO6" s="29" t="s">
        <v>220</v>
      </c>
    </row>
    <row r="7" spans="1:42" s="25" customFormat="1" ht="18.75" customHeight="1" thickBot="1" x14ac:dyDescent="0.3">
      <c r="A7" s="22">
        <v>1</v>
      </c>
      <c r="B7" s="35">
        <v>2</v>
      </c>
      <c r="C7" s="12">
        <f>B7+1</f>
        <v>3</v>
      </c>
      <c r="D7" s="12">
        <f t="shared" ref="D7:AB7" si="0">C7+1</f>
        <v>4</v>
      </c>
      <c r="E7" s="12">
        <f t="shared" si="0"/>
        <v>5</v>
      </c>
      <c r="F7" s="12">
        <f t="shared" si="0"/>
        <v>6</v>
      </c>
      <c r="G7" s="12">
        <f t="shared" si="0"/>
        <v>7</v>
      </c>
      <c r="H7" s="12">
        <f t="shared" si="0"/>
        <v>8</v>
      </c>
      <c r="I7" s="12">
        <f t="shared" si="0"/>
        <v>9</v>
      </c>
      <c r="J7" s="12">
        <f t="shared" si="0"/>
        <v>10</v>
      </c>
      <c r="K7" s="12">
        <f t="shared" si="0"/>
        <v>11</v>
      </c>
      <c r="L7" s="13">
        <f t="shared" si="0"/>
        <v>12</v>
      </c>
      <c r="M7" s="13">
        <f t="shared" si="0"/>
        <v>13</v>
      </c>
      <c r="N7" s="13">
        <f t="shared" si="0"/>
        <v>14</v>
      </c>
      <c r="O7" s="13">
        <f t="shared" si="0"/>
        <v>15</v>
      </c>
      <c r="P7" s="13">
        <f t="shared" si="0"/>
        <v>16</v>
      </c>
      <c r="Q7" s="13">
        <f t="shared" si="0"/>
        <v>17</v>
      </c>
      <c r="R7" s="13">
        <f t="shared" si="0"/>
        <v>18</v>
      </c>
      <c r="S7" s="13">
        <f t="shared" si="0"/>
        <v>19</v>
      </c>
      <c r="T7" s="13">
        <f t="shared" si="0"/>
        <v>20</v>
      </c>
      <c r="U7" s="13">
        <f t="shared" si="0"/>
        <v>21</v>
      </c>
      <c r="V7" s="13">
        <f t="shared" si="0"/>
        <v>22</v>
      </c>
      <c r="W7" s="13">
        <f t="shared" si="0"/>
        <v>23</v>
      </c>
      <c r="X7" s="13">
        <f t="shared" si="0"/>
        <v>24</v>
      </c>
      <c r="Y7" s="13">
        <f t="shared" si="0"/>
        <v>25</v>
      </c>
      <c r="Z7" s="13">
        <f t="shared" si="0"/>
        <v>26</v>
      </c>
      <c r="AA7" s="13">
        <f t="shared" si="0"/>
        <v>27</v>
      </c>
      <c r="AB7" s="13">
        <f t="shared" si="0"/>
        <v>28</v>
      </c>
      <c r="AC7" s="13">
        <f>AB7+1</f>
        <v>29</v>
      </c>
      <c r="AD7" s="13">
        <f t="shared" ref="AD7:AO7" si="1">AC7+1</f>
        <v>30</v>
      </c>
      <c r="AE7" s="13">
        <f t="shared" si="1"/>
        <v>31</v>
      </c>
      <c r="AF7" s="13">
        <f t="shared" si="1"/>
        <v>32</v>
      </c>
      <c r="AG7" s="13">
        <f t="shared" si="1"/>
        <v>33</v>
      </c>
      <c r="AH7" s="13">
        <f t="shared" si="1"/>
        <v>34</v>
      </c>
      <c r="AI7" s="13">
        <f t="shared" si="1"/>
        <v>35</v>
      </c>
      <c r="AJ7" s="13">
        <f t="shared" si="1"/>
        <v>36</v>
      </c>
      <c r="AK7" s="13">
        <f t="shared" si="1"/>
        <v>37</v>
      </c>
      <c r="AL7" s="13">
        <f t="shared" si="1"/>
        <v>38</v>
      </c>
      <c r="AM7" s="13">
        <f t="shared" si="1"/>
        <v>39</v>
      </c>
      <c r="AN7" s="13">
        <f t="shared" si="1"/>
        <v>40</v>
      </c>
      <c r="AO7" s="13">
        <f t="shared" si="1"/>
        <v>41</v>
      </c>
    </row>
    <row r="8" spans="1:42" s="26" customFormat="1" ht="18.75" customHeight="1" thickBot="1" x14ac:dyDescent="0.3">
      <c r="A8" s="317" t="s">
        <v>49</v>
      </c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9"/>
    </row>
    <row r="9" spans="1:42" s="101" customFormat="1" ht="18.75" customHeight="1" x14ac:dyDescent="0.25">
      <c r="A9" s="305"/>
      <c r="B9" s="308" t="s">
        <v>80</v>
      </c>
      <c r="C9" s="97" t="s">
        <v>63</v>
      </c>
      <c r="D9" s="98" t="s">
        <v>54</v>
      </c>
      <c r="E9" s="99">
        <v>80</v>
      </c>
      <c r="F9" s="99"/>
      <c r="G9" s="99"/>
      <c r="H9" s="99"/>
      <c r="I9" s="99">
        <v>50</v>
      </c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>
        <v>6</v>
      </c>
      <c r="X9" s="99"/>
      <c r="Y9" s="99"/>
      <c r="Z9" s="99"/>
      <c r="AA9" s="99"/>
      <c r="AB9" s="99"/>
      <c r="AC9" s="99"/>
      <c r="AD9" s="99"/>
      <c r="AE9" s="99"/>
      <c r="AF9" s="99">
        <v>80</v>
      </c>
      <c r="AG9" s="99"/>
      <c r="AH9" s="99"/>
      <c r="AI9" s="99"/>
      <c r="AJ9" s="99"/>
      <c r="AK9" s="99">
        <v>5</v>
      </c>
      <c r="AL9" s="99"/>
      <c r="AM9" s="99"/>
      <c r="AN9" s="99"/>
      <c r="AO9" s="100"/>
    </row>
    <row r="10" spans="1:42" s="101" customFormat="1" ht="18.75" customHeight="1" x14ac:dyDescent="0.25">
      <c r="A10" s="306"/>
      <c r="B10" s="309"/>
      <c r="C10" s="102"/>
      <c r="D10" s="103"/>
      <c r="E10" s="104">
        <f>E9*$H$3/1000</f>
        <v>8</v>
      </c>
      <c r="F10" s="104">
        <f t="shared" ref="F10:AO10" si="2">F9*$H$3/1000</f>
        <v>0</v>
      </c>
      <c r="G10" s="104">
        <f t="shared" si="2"/>
        <v>0</v>
      </c>
      <c r="H10" s="104">
        <f t="shared" si="2"/>
        <v>0</v>
      </c>
      <c r="I10" s="104">
        <f t="shared" si="2"/>
        <v>5</v>
      </c>
      <c r="J10" s="104">
        <f t="shared" si="2"/>
        <v>0</v>
      </c>
      <c r="K10" s="104">
        <f t="shared" si="2"/>
        <v>0</v>
      </c>
      <c r="L10" s="104">
        <f t="shared" si="2"/>
        <v>0</v>
      </c>
      <c r="M10" s="104">
        <f t="shared" si="2"/>
        <v>0</v>
      </c>
      <c r="N10" s="104">
        <f t="shared" si="2"/>
        <v>0</v>
      </c>
      <c r="O10" s="104">
        <f t="shared" si="2"/>
        <v>0</v>
      </c>
      <c r="P10" s="104">
        <f t="shared" si="2"/>
        <v>0</v>
      </c>
      <c r="Q10" s="104">
        <f t="shared" si="2"/>
        <v>0</v>
      </c>
      <c r="R10" s="104">
        <f t="shared" si="2"/>
        <v>0</v>
      </c>
      <c r="S10" s="104">
        <f t="shared" si="2"/>
        <v>0</v>
      </c>
      <c r="T10" s="104">
        <f t="shared" si="2"/>
        <v>0</v>
      </c>
      <c r="U10" s="104">
        <f t="shared" si="2"/>
        <v>0</v>
      </c>
      <c r="V10" s="104">
        <f t="shared" si="2"/>
        <v>0</v>
      </c>
      <c r="W10" s="104">
        <f t="shared" si="2"/>
        <v>0.6</v>
      </c>
      <c r="X10" s="104">
        <f t="shared" si="2"/>
        <v>0</v>
      </c>
      <c r="Y10" s="104">
        <f t="shared" si="2"/>
        <v>0</v>
      </c>
      <c r="Z10" s="104">
        <f t="shared" si="2"/>
        <v>0</v>
      </c>
      <c r="AA10" s="104">
        <f t="shared" si="2"/>
        <v>0</v>
      </c>
      <c r="AB10" s="104">
        <f t="shared" si="2"/>
        <v>0</v>
      </c>
      <c r="AC10" s="104">
        <f t="shared" si="2"/>
        <v>0</v>
      </c>
      <c r="AD10" s="104">
        <f t="shared" si="2"/>
        <v>0</v>
      </c>
      <c r="AE10" s="104">
        <f t="shared" si="2"/>
        <v>0</v>
      </c>
      <c r="AF10" s="104">
        <f t="shared" si="2"/>
        <v>8</v>
      </c>
      <c r="AG10" s="104">
        <f t="shared" si="2"/>
        <v>0</v>
      </c>
      <c r="AH10" s="104">
        <f t="shared" si="2"/>
        <v>0</v>
      </c>
      <c r="AI10" s="104">
        <f t="shared" si="2"/>
        <v>0</v>
      </c>
      <c r="AJ10" s="104">
        <f t="shared" si="2"/>
        <v>0</v>
      </c>
      <c r="AK10" s="104">
        <f t="shared" si="2"/>
        <v>0.5</v>
      </c>
      <c r="AL10" s="104">
        <f t="shared" si="2"/>
        <v>0</v>
      </c>
      <c r="AM10" s="104">
        <f t="shared" si="2"/>
        <v>0</v>
      </c>
      <c r="AN10" s="104">
        <f t="shared" si="2"/>
        <v>0</v>
      </c>
      <c r="AO10" s="104">
        <f t="shared" si="2"/>
        <v>0</v>
      </c>
    </row>
    <row r="11" spans="1:42" s="101" customFormat="1" ht="18.75" customHeight="1" x14ac:dyDescent="0.25">
      <c r="A11" s="306"/>
      <c r="B11" s="309"/>
      <c r="C11" s="105" t="s">
        <v>64</v>
      </c>
      <c r="D11" s="103" t="s">
        <v>58</v>
      </c>
      <c r="E11" s="109">
        <v>100</v>
      </c>
      <c r="F11" s="104"/>
      <c r="G11" s="104"/>
      <c r="H11" s="104"/>
      <c r="I11" s="104">
        <v>62</v>
      </c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>
        <v>7</v>
      </c>
      <c r="X11" s="104"/>
      <c r="Y11" s="104"/>
      <c r="Z11" s="104"/>
      <c r="AA11" s="104"/>
      <c r="AB11" s="104"/>
      <c r="AC11" s="104"/>
      <c r="AD11" s="104"/>
      <c r="AE11" s="104"/>
      <c r="AF11" s="104">
        <v>100</v>
      </c>
      <c r="AG11" s="104"/>
      <c r="AH11" s="104"/>
      <c r="AI11" s="104"/>
      <c r="AJ11" s="104"/>
      <c r="AK11" s="104">
        <v>5</v>
      </c>
      <c r="AL11" s="104"/>
      <c r="AM11" s="104"/>
      <c r="AN11" s="104"/>
      <c r="AO11" s="106"/>
    </row>
    <row r="12" spans="1:42" s="101" customFormat="1" ht="18.75" customHeight="1" thickBot="1" x14ac:dyDescent="0.3">
      <c r="A12" s="307"/>
      <c r="B12" s="310"/>
      <c r="C12" s="107"/>
      <c r="D12" s="108"/>
      <c r="E12" s="110">
        <f>E11*$H$4/1000</f>
        <v>0.1</v>
      </c>
      <c r="F12" s="110">
        <f t="shared" ref="F12:AO12" si="3">F11*$H$4/1000</f>
        <v>0</v>
      </c>
      <c r="G12" s="110">
        <f t="shared" si="3"/>
        <v>0</v>
      </c>
      <c r="H12" s="110">
        <f t="shared" si="3"/>
        <v>0</v>
      </c>
      <c r="I12" s="110">
        <f t="shared" si="3"/>
        <v>6.2E-2</v>
      </c>
      <c r="J12" s="110">
        <f t="shared" si="3"/>
        <v>0</v>
      </c>
      <c r="K12" s="110">
        <f t="shared" si="3"/>
        <v>0</v>
      </c>
      <c r="L12" s="110">
        <f t="shared" si="3"/>
        <v>0</v>
      </c>
      <c r="M12" s="110">
        <f t="shared" si="3"/>
        <v>0</v>
      </c>
      <c r="N12" s="110">
        <f t="shared" si="3"/>
        <v>0</v>
      </c>
      <c r="O12" s="110">
        <f t="shared" si="3"/>
        <v>0</v>
      </c>
      <c r="P12" s="110">
        <f t="shared" si="3"/>
        <v>0</v>
      </c>
      <c r="Q12" s="110">
        <f t="shared" si="3"/>
        <v>0</v>
      </c>
      <c r="R12" s="110">
        <f t="shared" si="3"/>
        <v>0</v>
      </c>
      <c r="S12" s="110">
        <f t="shared" si="3"/>
        <v>0</v>
      </c>
      <c r="T12" s="110">
        <f t="shared" si="3"/>
        <v>0</v>
      </c>
      <c r="U12" s="110">
        <f t="shared" si="3"/>
        <v>0</v>
      </c>
      <c r="V12" s="110">
        <f t="shared" si="3"/>
        <v>0</v>
      </c>
      <c r="W12" s="110">
        <f t="shared" si="3"/>
        <v>7.0000000000000001E-3</v>
      </c>
      <c r="X12" s="110">
        <f t="shared" si="3"/>
        <v>0</v>
      </c>
      <c r="Y12" s="110">
        <f t="shared" si="3"/>
        <v>0</v>
      </c>
      <c r="Z12" s="110">
        <f t="shared" si="3"/>
        <v>0</v>
      </c>
      <c r="AA12" s="110">
        <f t="shared" si="3"/>
        <v>0</v>
      </c>
      <c r="AB12" s="110">
        <f t="shared" si="3"/>
        <v>0</v>
      </c>
      <c r="AC12" s="110">
        <f t="shared" si="3"/>
        <v>0</v>
      </c>
      <c r="AD12" s="110">
        <f t="shared" si="3"/>
        <v>0</v>
      </c>
      <c r="AE12" s="110">
        <f t="shared" si="3"/>
        <v>0</v>
      </c>
      <c r="AF12" s="110">
        <f t="shared" si="3"/>
        <v>0.1</v>
      </c>
      <c r="AG12" s="110">
        <f t="shared" si="3"/>
        <v>0</v>
      </c>
      <c r="AH12" s="110">
        <f t="shared" si="3"/>
        <v>0</v>
      </c>
      <c r="AI12" s="110">
        <f t="shared" si="3"/>
        <v>0</v>
      </c>
      <c r="AJ12" s="110">
        <f t="shared" si="3"/>
        <v>0</v>
      </c>
      <c r="AK12" s="110">
        <f t="shared" si="3"/>
        <v>5.0000000000000001E-3</v>
      </c>
      <c r="AL12" s="110">
        <f t="shared" si="3"/>
        <v>0</v>
      </c>
      <c r="AM12" s="110">
        <f t="shared" si="3"/>
        <v>0</v>
      </c>
      <c r="AN12" s="110">
        <f t="shared" si="3"/>
        <v>0</v>
      </c>
      <c r="AO12" s="110">
        <f t="shared" si="3"/>
        <v>0</v>
      </c>
    </row>
    <row r="13" spans="1:42" s="25" customFormat="1" ht="18.75" customHeight="1" x14ac:dyDescent="0.25">
      <c r="A13" s="311"/>
      <c r="B13" s="314" t="s">
        <v>156</v>
      </c>
      <c r="C13" s="6">
        <v>20</v>
      </c>
      <c r="D13" s="14" t="s">
        <v>54</v>
      </c>
      <c r="E13" s="3"/>
      <c r="F13" s="3"/>
      <c r="G13" s="3"/>
      <c r="H13" s="3"/>
      <c r="I13" s="3"/>
      <c r="J13" s="3"/>
      <c r="K13" s="3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3"/>
      <c r="W13" s="3"/>
      <c r="X13" s="3">
        <v>20</v>
      </c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4"/>
    </row>
    <row r="14" spans="1:42" s="25" customFormat="1" ht="18.75" customHeight="1" x14ac:dyDescent="0.25">
      <c r="A14" s="312"/>
      <c r="B14" s="315"/>
      <c r="C14" s="16"/>
      <c r="D14" s="17"/>
      <c r="E14" s="1">
        <f>E13*$H$3/1000</f>
        <v>0</v>
      </c>
      <c r="F14" s="1">
        <f t="shared" ref="F14:AO14" si="4">F13*$H$3/1000</f>
        <v>0</v>
      </c>
      <c r="G14" s="1">
        <f t="shared" si="4"/>
        <v>0</v>
      </c>
      <c r="H14" s="1">
        <f t="shared" si="4"/>
        <v>0</v>
      </c>
      <c r="I14" s="1">
        <f t="shared" si="4"/>
        <v>0</v>
      </c>
      <c r="J14" s="1">
        <f t="shared" si="4"/>
        <v>0</v>
      </c>
      <c r="K14" s="1">
        <f t="shared" si="4"/>
        <v>0</v>
      </c>
      <c r="L14" s="1">
        <f t="shared" si="4"/>
        <v>0</v>
      </c>
      <c r="M14" s="1">
        <f t="shared" si="4"/>
        <v>0</v>
      </c>
      <c r="N14" s="1">
        <f t="shared" si="4"/>
        <v>0</v>
      </c>
      <c r="O14" s="1">
        <f t="shared" si="4"/>
        <v>0</v>
      </c>
      <c r="P14" s="1">
        <f t="shared" si="4"/>
        <v>0</v>
      </c>
      <c r="Q14" s="1">
        <f t="shared" si="4"/>
        <v>0</v>
      </c>
      <c r="R14" s="1">
        <f t="shared" si="4"/>
        <v>0</v>
      </c>
      <c r="S14" s="1">
        <f t="shared" si="4"/>
        <v>0</v>
      </c>
      <c r="T14" s="1">
        <f t="shared" si="4"/>
        <v>0</v>
      </c>
      <c r="U14" s="1">
        <f t="shared" si="4"/>
        <v>0</v>
      </c>
      <c r="V14" s="1">
        <f t="shared" si="4"/>
        <v>0</v>
      </c>
      <c r="W14" s="1">
        <f t="shared" si="4"/>
        <v>0</v>
      </c>
      <c r="X14" s="1">
        <f t="shared" si="4"/>
        <v>2</v>
      </c>
      <c r="Y14" s="1">
        <f t="shared" si="4"/>
        <v>0</v>
      </c>
      <c r="Z14" s="1">
        <f t="shared" si="4"/>
        <v>0</v>
      </c>
      <c r="AA14" s="1">
        <f t="shared" si="4"/>
        <v>0</v>
      </c>
      <c r="AB14" s="1">
        <f t="shared" si="4"/>
        <v>0</v>
      </c>
      <c r="AC14" s="1">
        <f t="shared" si="4"/>
        <v>0</v>
      </c>
      <c r="AD14" s="1">
        <f t="shared" si="4"/>
        <v>0</v>
      </c>
      <c r="AE14" s="1">
        <f t="shared" si="4"/>
        <v>0</v>
      </c>
      <c r="AF14" s="1">
        <f t="shared" si="4"/>
        <v>0</v>
      </c>
      <c r="AG14" s="1">
        <f t="shared" si="4"/>
        <v>0</v>
      </c>
      <c r="AH14" s="1">
        <f t="shared" si="4"/>
        <v>0</v>
      </c>
      <c r="AI14" s="1">
        <f t="shared" si="4"/>
        <v>0</v>
      </c>
      <c r="AJ14" s="1">
        <f t="shared" si="4"/>
        <v>0</v>
      </c>
      <c r="AK14" s="1">
        <f t="shared" si="4"/>
        <v>0</v>
      </c>
      <c r="AL14" s="1">
        <f t="shared" si="4"/>
        <v>0</v>
      </c>
      <c r="AM14" s="1">
        <f t="shared" si="4"/>
        <v>0</v>
      </c>
      <c r="AN14" s="1">
        <f t="shared" si="4"/>
        <v>0</v>
      </c>
      <c r="AO14" s="1">
        <f t="shared" si="4"/>
        <v>0</v>
      </c>
    </row>
    <row r="15" spans="1:42" s="25" customFormat="1" ht="18.75" customHeight="1" x14ac:dyDescent="0.25">
      <c r="A15" s="312"/>
      <c r="B15" s="315"/>
      <c r="C15" s="7">
        <v>20</v>
      </c>
      <c r="D15" s="17" t="s">
        <v>58</v>
      </c>
      <c r="E15" s="2"/>
      <c r="F15" s="1"/>
      <c r="G15" s="1"/>
      <c r="H15" s="1"/>
      <c r="I15" s="1"/>
      <c r="J15" s="1"/>
      <c r="K15" s="1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"/>
      <c r="W15" s="1"/>
      <c r="X15" s="1">
        <v>20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5"/>
    </row>
    <row r="16" spans="1:42" s="25" customFormat="1" ht="18.75" customHeight="1" thickBot="1" x14ac:dyDescent="0.3">
      <c r="A16" s="313"/>
      <c r="B16" s="316"/>
      <c r="C16" s="19"/>
      <c r="D16" s="20"/>
      <c r="E16" s="21">
        <f>E15*$H$4/1000</f>
        <v>0</v>
      </c>
      <c r="F16" s="21">
        <f t="shared" ref="F16:AO16" si="5">F15*$H$4/1000</f>
        <v>0</v>
      </c>
      <c r="G16" s="21">
        <f t="shared" si="5"/>
        <v>0</v>
      </c>
      <c r="H16" s="21">
        <f t="shared" si="5"/>
        <v>0</v>
      </c>
      <c r="I16" s="21">
        <f t="shared" si="5"/>
        <v>0</v>
      </c>
      <c r="J16" s="21">
        <f t="shared" si="5"/>
        <v>0</v>
      </c>
      <c r="K16" s="21">
        <f t="shared" si="5"/>
        <v>0</v>
      </c>
      <c r="L16" s="21">
        <f t="shared" si="5"/>
        <v>0</v>
      </c>
      <c r="M16" s="21">
        <f t="shared" si="5"/>
        <v>0</v>
      </c>
      <c r="N16" s="21">
        <f t="shared" si="5"/>
        <v>0</v>
      </c>
      <c r="O16" s="21">
        <f t="shared" si="5"/>
        <v>0</v>
      </c>
      <c r="P16" s="21">
        <f t="shared" si="5"/>
        <v>0</v>
      </c>
      <c r="Q16" s="21">
        <f t="shared" si="5"/>
        <v>0</v>
      </c>
      <c r="R16" s="21">
        <f t="shared" si="5"/>
        <v>0</v>
      </c>
      <c r="S16" s="21">
        <f t="shared" si="5"/>
        <v>0</v>
      </c>
      <c r="T16" s="21">
        <f t="shared" si="5"/>
        <v>0</v>
      </c>
      <c r="U16" s="21">
        <f t="shared" si="5"/>
        <v>0</v>
      </c>
      <c r="V16" s="21">
        <f t="shared" si="5"/>
        <v>0</v>
      </c>
      <c r="W16" s="21">
        <f t="shared" si="5"/>
        <v>0</v>
      </c>
      <c r="X16" s="21">
        <f t="shared" si="5"/>
        <v>0.02</v>
      </c>
      <c r="Y16" s="21">
        <f t="shared" si="5"/>
        <v>0</v>
      </c>
      <c r="Z16" s="21">
        <f t="shared" si="5"/>
        <v>0</v>
      </c>
      <c r="AA16" s="21">
        <f t="shared" si="5"/>
        <v>0</v>
      </c>
      <c r="AB16" s="21">
        <f t="shared" si="5"/>
        <v>0</v>
      </c>
      <c r="AC16" s="21">
        <f t="shared" si="5"/>
        <v>0</v>
      </c>
      <c r="AD16" s="21">
        <f t="shared" si="5"/>
        <v>0</v>
      </c>
      <c r="AE16" s="21">
        <f t="shared" si="5"/>
        <v>0</v>
      </c>
      <c r="AF16" s="21">
        <f t="shared" si="5"/>
        <v>0</v>
      </c>
      <c r="AG16" s="21">
        <f t="shared" si="5"/>
        <v>0</v>
      </c>
      <c r="AH16" s="21">
        <f t="shared" si="5"/>
        <v>0</v>
      </c>
      <c r="AI16" s="21">
        <f t="shared" si="5"/>
        <v>0</v>
      </c>
      <c r="AJ16" s="21">
        <f t="shared" si="5"/>
        <v>0</v>
      </c>
      <c r="AK16" s="21">
        <f t="shared" si="5"/>
        <v>0</v>
      </c>
      <c r="AL16" s="21">
        <f t="shared" si="5"/>
        <v>0</v>
      </c>
      <c r="AM16" s="21">
        <f t="shared" si="5"/>
        <v>0</v>
      </c>
      <c r="AN16" s="21">
        <f t="shared" si="5"/>
        <v>0</v>
      </c>
      <c r="AO16" s="21">
        <f t="shared" si="5"/>
        <v>0</v>
      </c>
    </row>
    <row r="17" spans="1:41" s="101" customFormat="1" ht="18.75" customHeight="1" x14ac:dyDescent="0.25">
      <c r="A17" s="305"/>
      <c r="B17" s="308" t="s">
        <v>78</v>
      </c>
      <c r="C17" s="97">
        <v>200</v>
      </c>
      <c r="D17" s="98" t="s">
        <v>54</v>
      </c>
      <c r="E17" s="99">
        <v>200</v>
      </c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>
        <v>15</v>
      </c>
      <c r="X17" s="99"/>
      <c r="Y17" s="99"/>
      <c r="Z17" s="99">
        <v>2</v>
      </c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100"/>
    </row>
    <row r="18" spans="1:41" s="101" customFormat="1" ht="18.75" customHeight="1" x14ac:dyDescent="0.25">
      <c r="A18" s="306"/>
      <c r="B18" s="309"/>
      <c r="C18" s="102"/>
      <c r="D18" s="103"/>
      <c r="E18" s="104">
        <f>E17*$H$3/1000</f>
        <v>20</v>
      </c>
      <c r="F18" s="104">
        <f t="shared" ref="F18:AO18" si="6">F17*$H$3/1000</f>
        <v>0</v>
      </c>
      <c r="G18" s="104">
        <f t="shared" si="6"/>
        <v>0</v>
      </c>
      <c r="H18" s="104">
        <f t="shared" si="6"/>
        <v>0</v>
      </c>
      <c r="I18" s="104">
        <f t="shared" si="6"/>
        <v>0</v>
      </c>
      <c r="J18" s="104">
        <f t="shared" si="6"/>
        <v>0</v>
      </c>
      <c r="K18" s="104">
        <f t="shared" si="6"/>
        <v>0</v>
      </c>
      <c r="L18" s="104">
        <f t="shared" si="6"/>
        <v>0</v>
      </c>
      <c r="M18" s="104">
        <f t="shared" si="6"/>
        <v>0</v>
      </c>
      <c r="N18" s="104">
        <f t="shared" si="6"/>
        <v>0</v>
      </c>
      <c r="O18" s="104">
        <f t="shared" si="6"/>
        <v>0</v>
      </c>
      <c r="P18" s="104">
        <f t="shared" si="6"/>
        <v>0</v>
      </c>
      <c r="Q18" s="104">
        <f t="shared" si="6"/>
        <v>0</v>
      </c>
      <c r="R18" s="104">
        <f t="shared" si="6"/>
        <v>0</v>
      </c>
      <c r="S18" s="104">
        <f t="shared" si="6"/>
        <v>0</v>
      </c>
      <c r="T18" s="104">
        <f t="shared" si="6"/>
        <v>0</v>
      </c>
      <c r="U18" s="104">
        <f t="shared" si="6"/>
        <v>0</v>
      </c>
      <c r="V18" s="104">
        <f t="shared" si="6"/>
        <v>0</v>
      </c>
      <c r="W18" s="104">
        <f t="shared" si="6"/>
        <v>1.5</v>
      </c>
      <c r="X18" s="104">
        <f t="shared" si="6"/>
        <v>0</v>
      </c>
      <c r="Y18" s="104">
        <f t="shared" si="6"/>
        <v>0</v>
      </c>
      <c r="Z18" s="104">
        <f t="shared" si="6"/>
        <v>0.2</v>
      </c>
      <c r="AA18" s="104">
        <f t="shared" si="6"/>
        <v>0</v>
      </c>
      <c r="AB18" s="104">
        <f t="shared" si="6"/>
        <v>0</v>
      </c>
      <c r="AC18" s="104">
        <f t="shared" si="6"/>
        <v>0</v>
      </c>
      <c r="AD18" s="104">
        <f t="shared" si="6"/>
        <v>0</v>
      </c>
      <c r="AE18" s="104">
        <f t="shared" si="6"/>
        <v>0</v>
      </c>
      <c r="AF18" s="104">
        <f t="shared" si="6"/>
        <v>0</v>
      </c>
      <c r="AG18" s="104">
        <f t="shared" si="6"/>
        <v>0</v>
      </c>
      <c r="AH18" s="104">
        <f t="shared" si="6"/>
        <v>0</v>
      </c>
      <c r="AI18" s="104">
        <f t="shared" si="6"/>
        <v>0</v>
      </c>
      <c r="AJ18" s="104">
        <f t="shared" si="6"/>
        <v>0</v>
      </c>
      <c r="AK18" s="104">
        <f t="shared" si="6"/>
        <v>0</v>
      </c>
      <c r="AL18" s="104">
        <f t="shared" si="6"/>
        <v>0</v>
      </c>
      <c r="AM18" s="104">
        <f t="shared" si="6"/>
        <v>0</v>
      </c>
      <c r="AN18" s="104">
        <f t="shared" si="6"/>
        <v>0</v>
      </c>
      <c r="AO18" s="104">
        <f t="shared" si="6"/>
        <v>0</v>
      </c>
    </row>
    <row r="19" spans="1:41" s="101" customFormat="1" ht="18.75" customHeight="1" x14ac:dyDescent="0.25">
      <c r="A19" s="306"/>
      <c r="B19" s="309"/>
      <c r="C19" s="105">
        <v>200</v>
      </c>
      <c r="D19" s="103" t="s">
        <v>58</v>
      </c>
      <c r="E19" s="109">
        <v>200</v>
      </c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>
        <v>15</v>
      </c>
      <c r="X19" s="104"/>
      <c r="Y19" s="104"/>
      <c r="Z19" s="104">
        <v>2</v>
      </c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6"/>
    </row>
    <row r="20" spans="1:41" s="101" customFormat="1" ht="18.75" customHeight="1" thickBot="1" x14ac:dyDescent="0.3">
      <c r="A20" s="307"/>
      <c r="B20" s="310"/>
      <c r="C20" s="107"/>
      <c r="D20" s="108"/>
      <c r="E20" s="110">
        <f>E19*$H$4/1000</f>
        <v>0.2</v>
      </c>
      <c r="F20" s="110">
        <f t="shared" ref="F20:AO20" si="7">F19*$H$4/1000</f>
        <v>0</v>
      </c>
      <c r="G20" s="110">
        <f t="shared" si="7"/>
        <v>0</v>
      </c>
      <c r="H20" s="110">
        <f t="shared" si="7"/>
        <v>0</v>
      </c>
      <c r="I20" s="110">
        <f t="shared" si="7"/>
        <v>0</v>
      </c>
      <c r="J20" s="110">
        <f t="shared" si="7"/>
        <v>0</v>
      </c>
      <c r="K20" s="110">
        <f t="shared" si="7"/>
        <v>0</v>
      </c>
      <c r="L20" s="110">
        <f t="shared" si="7"/>
        <v>0</v>
      </c>
      <c r="M20" s="110">
        <f t="shared" si="7"/>
        <v>0</v>
      </c>
      <c r="N20" s="110">
        <f t="shared" si="7"/>
        <v>0</v>
      </c>
      <c r="O20" s="110">
        <f t="shared" si="7"/>
        <v>0</v>
      </c>
      <c r="P20" s="110">
        <f t="shared" si="7"/>
        <v>0</v>
      </c>
      <c r="Q20" s="110">
        <f t="shared" si="7"/>
        <v>0</v>
      </c>
      <c r="R20" s="110">
        <f t="shared" si="7"/>
        <v>0</v>
      </c>
      <c r="S20" s="110">
        <f t="shared" si="7"/>
        <v>0</v>
      </c>
      <c r="T20" s="110">
        <f t="shared" si="7"/>
        <v>0</v>
      </c>
      <c r="U20" s="110">
        <f t="shared" si="7"/>
        <v>0</v>
      </c>
      <c r="V20" s="110">
        <f t="shared" si="7"/>
        <v>0</v>
      </c>
      <c r="W20" s="110">
        <f t="shared" si="7"/>
        <v>1.4999999999999999E-2</v>
      </c>
      <c r="X20" s="110">
        <f t="shared" si="7"/>
        <v>0</v>
      </c>
      <c r="Y20" s="110">
        <f t="shared" si="7"/>
        <v>0</v>
      </c>
      <c r="Z20" s="110">
        <f t="shared" si="7"/>
        <v>2E-3</v>
      </c>
      <c r="AA20" s="110">
        <f t="shared" si="7"/>
        <v>0</v>
      </c>
      <c r="AB20" s="110">
        <f t="shared" si="7"/>
        <v>0</v>
      </c>
      <c r="AC20" s="110">
        <f t="shared" si="7"/>
        <v>0</v>
      </c>
      <c r="AD20" s="110">
        <f t="shared" si="7"/>
        <v>0</v>
      </c>
      <c r="AE20" s="110">
        <f t="shared" si="7"/>
        <v>0</v>
      </c>
      <c r="AF20" s="110">
        <f t="shared" si="7"/>
        <v>0</v>
      </c>
      <c r="AG20" s="110">
        <f t="shared" si="7"/>
        <v>0</v>
      </c>
      <c r="AH20" s="110">
        <f t="shared" si="7"/>
        <v>0</v>
      </c>
      <c r="AI20" s="110">
        <f t="shared" si="7"/>
        <v>0</v>
      </c>
      <c r="AJ20" s="110">
        <f t="shared" si="7"/>
        <v>0</v>
      </c>
      <c r="AK20" s="110">
        <f t="shared" si="7"/>
        <v>0</v>
      </c>
      <c r="AL20" s="110">
        <f t="shared" si="7"/>
        <v>0</v>
      </c>
      <c r="AM20" s="110">
        <f t="shared" si="7"/>
        <v>0</v>
      </c>
      <c r="AN20" s="110">
        <f t="shared" si="7"/>
        <v>0</v>
      </c>
      <c r="AO20" s="110">
        <f t="shared" si="7"/>
        <v>0</v>
      </c>
    </row>
    <row r="21" spans="1:41" s="25" customFormat="1" ht="18.75" customHeight="1" x14ac:dyDescent="0.25">
      <c r="A21" s="311"/>
      <c r="B21" s="314" t="s">
        <v>69</v>
      </c>
      <c r="C21" s="6">
        <v>75</v>
      </c>
      <c r="D21" s="14" t="s">
        <v>54</v>
      </c>
      <c r="E21" s="3"/>
      <c r="F21" s="3">
        <v>50</v>
      </c>
      <c r="G21" s="3">
        <v>25</v>
      </c>
      <c r="H21" s="3"/>
      <c r="I21" s="3"/>
      <c r="J21" s="3"/>
      <c r="K21" s="3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4"/>
    </row>
    <row r="22" spans="1:41" s="25" customFormat="1" ht="18.75" customHeight="1" x14ac:dyDescent="0.25">
      <c r="A22" s="312"/>
      <c r="B22" s="315"/>
      <c r="C22" s="16"/>
      <c r="D22" s="17"/>
      <c r="E22" s="1">
        <f>E21*$H$3/1000</f>
        <v>0</v>
      </c>
      <c r="F22" s="1">
        <f t="shared" ref="F22:AO22" si="8">F21*$H$3/1000</f>
        <v>5</v>
      </c>
      <c r="G22" s="1">
        <f t="shared" si="8"/>
        <v>2.5</v>
      </c>
      <c r="H22" s="1">
        <f t="shared" si="8"/>
        <v>0</v>
      </c>
      <c r="I22" s="1">
        <f t="shared" si="8"/>
        <v>0</v>
      </c>
      <c r="J22" s="1">
        <f t="shared" si="8"/>
        <v>0</v>
      </c>
      <c r="K22" s="1">
        <f t="shared" si="8"/>
        <v>0</v>
      </c>
      <c r="L22" s="1">
        <f t="shared" si="8"/>
        <v>0</v>
      </c>
      <c r="M22" s="1">
        <f t="shared" si="8"/>
        <v>0</v>
      </c>
      <c r="N22" s="1">
        <f t="shared" si="8"/>
        <v>0</v>
      </c>
      <c r="O22" s="1">
        <f t="shared" si="8"/>
        <v>0</v>
      </c>
      <c r="P22" s="1">
        <f t="shared" si="8"/>
        <v>0</v>
      </c>
      <c r="Q22" s="1">
        <f t="shared" si="8"/>
        <v>0</v>
      </c>
      <c r="R22" s="1">
        <f t="shared" si="8"/>
        <v>0</v>
      </c>
      <c r="S22" s="1">
        <f t="shared" si="8"/>
        <v>0</v>
      </c>
      <c r="T22" s="1">
        <f t="shared" si="8"/>
        <v>0</v>
      </c>
      <c r="U22" s="1">
        <f t="shared" si="8"/>
        <v>0</v>
      </c>
      <c r="V22" s="1">
        <f t="shared" si="8"/>
        <v>0</v>
      </c>
      <c r="W22" s="1">
        <f t="shared" si="8"/>
        <v>0</v>
      </c>
      <c r="X22" s="1">
        <f t="shared" si="8"/>
        <v>0</v>
      </c>
      <c r="Y22" s="1">
        <f t="shared" si="8"/>
        <v>0</v>
      </c>
      <c r="Z22" s="1">
        <f t="shared" si="8"/>
        <v>0</v>
      </c>
      <c r="AA22" s="1">
        <f t="shared" si="8"/>
        <v>0</v>
      </c>
      <c r="AB22" s="1">
        <f t="shared" si="8"/>
        <v>0</v>
      </c>
      <c r="AC22" s="1">
        <f t="shared" si="8"/>
        <v>0</v>
      </c>
      <c r="AD22" s="1">
        <f t="shared" si="8"/>
        <v>0</v>
      </c>
      <c r="AE22" s="1">
        <f t="shared" si="8"/>
        <v>0</v>
      </c>
      <c r="AF22" s="1">
        <f t="shared" si="8"/>
        <v>0</v>
      </c>
      <c r="AG22" s="1">
        <f t="shared" si="8"/>
        <v>0</v>
      </c>
      <c r="AH22" s="1">
        <f t="shared" si="8"/>
        <v>0</v>
      </c>
      <c r="AI22" s="1">
        <f t="shared" si="8"/>
        <v>0</v>
      </c>
      <c r="AJ22" s="1">
        <f t="shared" si="8"/>
        <v>0</v>
      </c>
      <c r="AK22" s="1">
        <f t="shared" si="8"/>
        <v>0</v>
      </c>
      <c r="AL22" s="1">
        <f t="shared" si="8"/>
        <v>0</v>
      </c>
      <c r="AM22" s="1">
        <f t="shared" si="8"/>
        <v>0</v>
      </c>
      <c r="AN22" s="1">
        <f t="shared" si="8"/>
        <v>0</v>
      </c>
      <c r="AO22" s="1">
        <f t="shared" si="8"/>
        <v>0</v>
      </c>
    </row>
    <row r="23" spans="1:41" s="25" customFormat="1" ht="18.75" customHeight="1" x14ac:dyDescent="0.25">
      <c r="A23" s="312"/>
      <c r="B23" s="315"/>
      <c r="C23" s="7">
        <v>75</v>
      </c>
      <c r="D23" s="17" t="s">
        <v>58</v>
      </c>
      <c r="E23" s="2"/>
      <c r="F23" s="1">
        <v>50</v>
      </c>
      <c r="G23" s="1">
        <v>25</v>
      </c>
      <c r="H23" s="1"/>
      <c r="I23" s="1"/>
      <c r="J23" s="1"/>
      <c r="K23" s="1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5"/>
    </row>
    <row r="24" spans="1:41" s="25" customFormat="1" ht="18.75" customHeight="1" thickBot="1" x14ac:dyDescent="0.3">
      <c r="A24" s="313"/>
      <c r="B24" s="316"/>
      <c r="C24" s="19"/>
      <c r="D24" s="20"/>
      <c r="E24" s="21">
        <f>E23*$H$4/1000</f>
        <v>0</v>
      </c>
      <c r="F24" s="21">
        <f t="shared" ref="F24:AO24" si="9">F23*$H$4/1000</f>
        <v>0.05</v>
      </c>
      <c r="G24" s="21">
        <f t="shared" si="9"/>
        <v>2.5000000000000001E-2</v>
      </c>
      <c r="H24" s="21">
        <f t="shared" si="9"/>
        <v>0</v>
      </c>
      <c r="I24" s="21">
        <f t="shared" si="9"/>
        <v>0</v>
      </c>
      <c r="J24" s="21">
        <f t="shared" si="9"/>
        <v>0</v>
      </c>
      <c r="K24" s="21">
        <f t="shared" si="9"/>
        <v>0</v>
      </c>
      <c r="L24" s="21">
        <f t="shared" si="9"/>
        <v>0</v>
      </c>
      <c r="M24" s="21">
        <f t="shared" si="9"/>
        <v>0</v>
      </c>
      <c r="N24" s="21">
        <f t="shared" si="9"/>
        <v>0</v>
      </c>
      <c r="O24" s="21">
        <f t="shared" si="9"/>
        <v>0</v>
      </c>
      <c r="P24" s="21">
        <f t="shared" si="9"/>
        <v>0</v>
      </c>
      <c r="Q24" s="21">
        <f t="shared" si="9"/>
        <v>0</v>
      </c>
      <c r="R24" s="21">
        <f t="shared" si="9"/>
        <v>0</v>
      </c>
      <c r="S24" s="21">
        <f t="shared" si="9"/>
        <v>0</v>
      </c>
      <c r="T24" s="21">
        <f t="shared" si="9"/>
        <v>0</v>
      </c>
      <c r="U24" s="21">
        <f t="shared" si="9"/>
        <v>0</v>
      </c>
      <c r="V24" s="21">
        <f t="shared" si="9"/>
        <v>0</v>
      </c>
      <c r="W24" s="21">
        <f t="shared" si="9"/>
        <v>0</v>
      </c>
      <c r="X24" s="21">
        <f t="shared" si="9"/>
        <v>0</v>
      </c>
      <c r="Y24" s="21">
        <f t="shared" si="9"/>
        <v>0</v>
      </c>
      <c r="Z24" s="21">
        <f t="shared" si="9"/>
        <v>0</v>
      </c>
      <c r="AA24" s="21">
        <f t="shared" si="9"/>
        <v>0</v>
      </c>
      <c r="AB24" s="21">
        <f t="shared" si="9"/>
        <v>0</v>
      </c>
      <c r="AC24" s="21">
        <f t="shared" si="9"/>
        <v>0</v>
      </c>
      <c r="AD24" s="21">
        <f t="shared" si="9"/>
        <v>0</v>
      </c>
      <c r="AE24" s="21">
        <f t="shared" si="9"/>
        <v>0</v>
      </c>
      <c r="AF24" s="21">
        <f t="shared" si="9"/>
        <v>0</v>
      </c>
      <c r="AG24" s="21">
        <f t="shared" si="9"/>
        <v>0</v>
      </c>
      <c r="AH24" s="21">
        <f t="shared" si="9"/>
        <v>0</v>
      </c>
      <c r="AI24" s="21">
        <f t="shared" si="9"/>
        <v>0</v>
      </c>
      <c r="AJ24" s="21">
        <f t="shared" si="9"/>
        <v>0</v>
      </c>
      <c r="AK24" s="21">
        <f t="shared" si="9"/>
        <v>0</v>
      </c>
      <c r="AL24" s="21">
        <f t="shared" si="9"/>
        <v>0</v>
      </c>
      <c r="AM24" s="21">
        <f t="shared" si="9"/>
        <v>0</v>
      </c>
      <c r="AN24" s="21">
        <f t="shared" si="9"/>
        <v>0</v>
      </c>
      <c r="AO24" s="21">
        <f t="shared" si="9"/>
        <v>0</v>
      </c>
    </row>
    <row r="25" spans="1:41" s="26" customFormat="1" ht="19.5" customHeight="1" thickBot="1" x14ac:dyDescent="0.3">
      <c r="A25" s="317" t="s">
        <v>50</v>
      </c>
      <c r="B25" s="318"/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9"/>
    </row>
    <row r="26" spans="1:41" s="101" customFormat="1" ht="18.75" customHeight="1" x14ac:dyDescent="0.25">
      <c r="A26" s="305"/>
      <c r="B26" s="308" t="s">
        <v>98</v>
      </c>
      <c r="C26" s="97" t="s">
        <v>157</v>
      </c>
      <c r="D26" s="98" t="s">
        <v>54</v>
      </c>
      <c r="E26" s="99"/>
      <c r="F26" s="99"/>
      <c r="G26" s="99"/>
      <c r="H26" s="99"/>
      <c r="I26" s="99"/>
      <c r="J26" s="99"/>
      <c r="K26" s="99"/>
      <c r="L26" s="99">
        <v>190</v>
      </c>
      <c r="M26" s="99"/>
      <c r="N26" s="99"/>
      <c r="O26" s="99">
        <v>14</v>
      </c>
      <c r="P26" s="99"/>
      <c r="Q26" s="99"/>
      <c r="R26" s="99"/>
      <c r="S26" s="99"/>
      <c r="T26" s="99">
        <v>3</v>
      </c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>
        <v>6</v>
      </c>
      <c r="AL26" s="99">
        <v>8</v>
      </c>
      <c r="AM26" s="99"/>
      <c r="AN26" s="99"/>
      <c r="AO26" s="100">
        <v>66</v>
      </c>
    </row>
    <row r="27" spans="1:41" s="101" customFormat="1" ht="18.75" customHeight="1" x14ac:dyDescent="0.25">
      <c r="A27" s="306"/>
      <c r="B27" s="309"/>
      <c r="C27" s="102"/>
      <c r="D27" s="103"/>
      <c r="E27" s="104">
        <f>E26*$O$3/1000</f>
        <v>0</v>
      </c>
      <c r="F27" s="104">
        <f t="shared" ref="F27:AO27" si="10">F26*$O$3/1000</f>
        <v>0</v>
      </c>
      <c r="G27" s="104">
        <f t="shared" si="10"/>
        <v>0</v>
      </c>
      <c r="H27" s="104">
        <f t="shared" si="10"/>
        <v>0</v>
      </c>
      <c r="I27" s="104">
        <f t="shared" si="10"/>
        <v>0</v>
      </c>
      <c r="J27" s="104">
        <f t="shared" si="10"/>
        <v>0</v>
      </c>
      <c r="K27" s="104">
        <f t="shared" si="10"/>
        <v>0</v>
      </c>
      <c r="L27" s="104">
        <f t="shared" si="10"/>
        <v>0</v>
      </c>
      <c r="M27" s="104">
        <f t="shared" si="10"/>
        <v>0</v>
      </c>
      <c r="N27" s="104">
        <f t="shared" si="10"/>
        <v>0</v>
      </c>
      <c r="O27" s="104">
        <f t="shared" si="10"/>
        <v>0</v>
      </c>
      <c r="P27" s="104">
        <f t="shared" si="10"/>
        <v>0</v>
      </c>
      <c r="Q27" s="104">
        <f t="shared" si="10"/>
        <v>0</v>
      </c>
      <c r="R27" s="104">
        <f t="shared" si="10"/>
        <v>0</v>
      </c>
      <c r="S27" s="104">
        <f t="shared" si="10"/>
        <v>0</v>
      </c>
      <c r="T27" s="104">
        <f t="shared" si="10"/>
        <v>0</v>
      </c>
      <c r="U27" s="104">
        <f t="shared" si="10"/>
        <v>0</v>
      </c>
      <c r="V27" s="104">
        <f t="shared" si="10"/>
        <v>0</v>
      </c>
      <c r="W27" s="104">
        <f t="shared" si="10"/>
        <v>0</v>
      </c>
      <c r="X27" s="104">
        <f t="shared" si="10"/>
        <v>0</v>
      </c>
      <c r="Y27" s="104">
        <f t="shared" si="10"/>
        <v>0</v>
      </c>
      <c r="Z27" s="104">
        <f t="shared" si="10"/>
        <v>0</v>
      </c>
      <c r="AA27" s="104">
        <f t="shared" si="10"/>
        <v>0</v>
      </c>
      <c r="AB27" s="104">
        <f t="shared" si="10"/>
        <v>0</v>
      </c>
      <c r="AC27" s="104">
        <f t="shared" si="10"/>
        <v>0</v>
      </c>
      <c r="AD27" s="104">
        <f t="shared" si="10"/>
        <v>0</v>
      </c>
      <c r="AE27" s="104">
        <f t="shared" si="10"/>
        <v>0</v>
      </c>
      <c r="AF27" s="104">
        <f t="shared" si="10"/>
        <v>0</v>
      </c>
      <c r="AG27" s="104">
        <f t="shared" si="10"/>
        <v>0</v>
      </c>
      <c r="AH27" s="104">
        <f t="shared" si="10"/>
        <v>0</v>
      </c>
      <c r="AI27" s="104">
        <f t="shared" si="10"/>
        <v>0</v>
      </c>
      <c r="AJ27" s="104">
        <f t="shared" si="10"/>
        <v>0</v>
      </c>
      <c r="AK27" s="104">
        <f t="shared" si="10"/>
        <v>0</v>
      </c>
      <c r="AL27" s="104">
        <f t="shared" si="10"/>
        <v>0</v>
      </c>
      <c r="AM27" s="104">
        <f t="shared" si="10"/>
        <v>0</v>
      </c>
      <c r="AN27" s="104">
        <f t="shared" si="10"/>
        <v>0</v>
      </c>
      <c r="AO27" s="104">
        <f t="shared" si="10"/>
        <v>0</v>
      </c>
    </row>
    <row r="28" spans="1:41" s="101" customFormat="1" ht="18.75" customHeight="1" x14ac:dyDescent="0.25">
      <c r="A28" s="306"/>
      <c r="B28" s="309"/>
      <c r="C28" s="105" t="s">
        <v>63</v>
      </c>
      <c r="D28" s="103" t="s">
        <v>58</v>
      </c>
      <c r="E28" s="109"/>
      <c r="F28" s="104"/>
      <c r="G28" s="104"/>
      <c r="H28" s="104"/>
      <c r="I28" s="104"/>
      <c r="J28" s="104"/>
      <c r="K28" s="104"/>
      <c r="L28" s="104">
        <v>253</v>
      </c>
      <c r="M28" s="104"/>
      <c r="N28" s="104"/>
      <c r="O28" s="104">
        <v>18</v>
      </c>
      <c r="P28" s="104"/>
      <c r="Q28" s="104"/>
      <c r="R28" s="104"/>
      <c r="S28" s="104"/>
      <c r="T28" s="104">
        <v>4</v>
      </c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>
        <v>7</v>
      </c>
      <c r="AL28" s="104">
        <v>9</v>
      </c>
      <c r="AM28" s="104"/>
      <c r="AN28" s="104"/>
      <c r="AO28" s="106">
        <v>86</v>
      </c>
    </row>
    <row r="29" spans="1:41" s="101" customFormat="1" ht="18.75" customHeight="1" thickBot="1" x14ac:dyDescent="0.3">
      <c r="A29" s="307"/>
      <c r="B29" s="310"/>
      <c r="C29" s="107"/>
      <c r="D29" s="108"/>
      <c r="E29" s="110">
        <f>E28*$O$4/1000</f>
        <v>0</v>
      </c>
      <c r="F29" s="110">
        <f t="shared" ref="F29:AO29" si="11">F28*$O$4/1000</f>
        <v>0</v>
      </c>
      <c r="G29" s="110">
        <f t="shared" si="11"/>
        <v>0</v>
      </c>
      <c r="H29" s="110">
        <f t="shared" si="11"/>
        <v>0</v>
      </c>
      <c r="I29" s="110">
        <f t="shared" si="11"/>
        <v>0</v>
      </c>
      <c r="J29" s="110">
        <f t="shared" si="11"/>
        <v>0</v>
      </c>
      <c r="K29" s="110">
        <f t="shared" si="11"/>
        <v>0</v>
      </c>
      <c r="L29" s="110">
        <f t="shared" si="11"/>
        <v>0.253</v>
      </c>
      <c r="M29" s="110">
        <f t="shared" si="11"/>
        <v>0</v>
      </c>
      <c r="N29" s="110">
        <f t="shared" si="11"/>
        <v>0</v>
      </c>
      <c r="O29" s="110">
        <f t="shared" si="11"/>
        <v>1.7999999999999999E-2</v>
      </c>
      <c r="P29" s="110">
        <f t="shared" si="11"/>
        <v>0</v>
      </c>
      <c r="Q29" s="110">
        <f t="shared" si="11"/>
        <v>0</v>
      </c>
      <c r="R29" s="110">
        <f t="shared" si="11"/>
        <v>0</v>
      </c>
      <c r="S29" s="110">
        <f t="shared" si="11"/>
        <v>0</v>
      </c>
      <c r="T29" s="110">
        <f t="shared" si="11"/>
        <v>4.0000000000000001E-3</v>
      </c>
      <c r="U29" s="110">
        <f t="shared" si="11"/>
        <v>0</v>
      </c>
      <c r="V29" s="110">
        <f t="shared" si="11"/>
        <v>0</v>
      </c>
      <c r="W29" s="110">
        <f t="shared" si="11"/>
        <v>0</v>
      </c>
      <c r="X29" s="110">
        <f t="shared" si="11"/>
        <v>0</v>
      </c>
      <c r="Y29" s="110">
        <f t="shared" si="11"/>
        <v>0</v>
      </c>
      <c r="Z29" s="110">
        <f t="shared" si="11"/>
        <v>0</v>
      </c>
      <c r="AA29" s="110">
        <f t="shared" si="11"/>
        <v>0</v>
      </c>
      <c r="AB29" s="110">
        <f t="shared" si="11"/>
        <v>0</v>
      </c>
      <c r="AC29" s="110">
        <f t="shared" si="11"/>
        <v>0</v>
      </c>
      <c r="AD29" s="110">
        <f t="shared" si="11"/>
        <v>0</v>
      </c>
      <c r="AE29" s="110">
        <f t="shared" si="11"/>
        <v>0</v>
      </c>
      <c r="AF29" s="110">
        <f t="shared" si="11"/>
        <v>0</v>
      </c>
      <c r="AG29" s="110">
        <f t="shared" si="11"/>
        <v>0</v>
      </c>
      <c r="AH29" s="110">
        <f t="shared" si="11"/>
        <v>0</v>
      </c>
      <c r="AI29" s="110">
        <f t="shared" si="11"/>
        <v>0</v>
      </c>
      <c r="AJ29" s="110">
        <f t="shared" si="11"/>
        <v>0</v>
      </c>
      <c r="AK29" s="110">
        <f t="shared" si="11"/>
        <v>7.0000000000000001E-3</v>
      </c>
      <c r="AL29" s="110">
        <f t="shared" si="11"/>
        <v>8.9999999999999993E-3</v>
      </c>
      <c r="AM29" s="110">
        <f t="shared" si="11"/>
        <v>0</v>
      </c>
      <c r="AN29" s="110">
        <f t="shared" si="11"/>
        <v>0</v>
      </c>
      <c r="AO29" s="110">
        <f t="shared" si="11"/>
        <v>8.5999999999999993E-2</v>
      </c>
    </row>
    <row r="30" spans="1:41" s="25" customFormat="1" ht="18.75" customHeight="1" x14ac:dyDescent="0.25">
      <c r="A30" s="311"/>
      <c r="B30" s="314" t="s">
        <v>65</v>
      </c>
      <c r="C30" s="6">
        <v>15</v>
      </c>
      <c r="D30" s="14" t="s">
        <v>54</v>
      </c>
      <c r="E30" s="3"/>
      <c r="F30" s="3"/>
      <c r="G30" s="3"/>
      <c r="H30" s="3"/>
      <c r="I30" s="3"/>
      <c r="J30" s="3"/>
      <c r="K30" s="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>
        <v>15</v>
      </c>
      <c r="AK30" s="3"/>
      <c r="AL30" s="3"/>
      <c r="AM30" s="3"/>
      <c r="AN30" s="3"/>
      <c r="AO30" s="4"/>
    </row>
    <row r="31" spans="1:41" s="25" customFormat="1" ht="18.75" customHeight="1" x14ac:dyDescent="0.25">
      <c r="A31" s="312"/>
      <c r="B31" s="315"/>
      <c r="C31" s="16"/>
      <c r="D31" s="17"/>
      <c r="E31" s="1">
        <f>E30*$O$3/1000</f>
        <v>0</v>
      </c>
      <c r="F31" s="1">
        <f t="shared" ref="F31:AO31" si="12">F30*$O$3/1000</f>
        <v>0</v>
      </c>
      <c r="G31" s="1">
        <f t="shared" si="12"/>
        <v>0</v>
      </c>
      <c r="H31" s="1">
        <f t="shared" si="12"/>
        <v>0</v>
      </c>
      <c r="I31" s="1">
        <f t="shared" si="12"/>
        <v>0</v>
      </c>
      <c r="J31" s="1">
        <f t="shared" si="12"/>
        <v>0</v>
      </c>
      <c r="K31" s="1">
        <f t="shared" si="12"/>
        <v>0</v>
      </c>
      <c r="L31" s="1">
        <f t="shared" si="12"/>
        <v>0</v>
      </c>
      <c r="M31" s="1">
        <f t="shared" si="12"/>
        <v>0</v>
      </c>
      <c r="N31" s="1">
        <f t="shared" si="12"/>
        <v>0</v>
      </c>
      <c r="O31" s="1">
        <f t="shared" si="12"/>
        <v>0</v>
      </c>
      <c r="P31" s="1">
        <f t="shared" si="12"/>
        <v>0</v>
      </c>
      <c r="Q31" s="1">
        <f t="shared" si="12"/>
        <v>0</v>
      </c>
      <c r="R31" s="1">
        <f t="shared" si="12"/>
        <v>0</v>
      </c>
      <c r="S31" s="1">
        <f t="shared" si="12"/>
        <v>0</v>
      </c>
      <c r="T31" s="1">
        <f t="shared" si="12"/>
        <v>0</v>
      </c>
      <c r="U31" s="1">
        <f t="shared" si="12"/>
        <v>0</v>
      </c>
      <c r="V31" s="1">
        <f t="shared" si="12"/>
        <v>0</v>
      </c>
      <c r="W31" s="1">
        <f t="shared" si="12"/>
        <v>0</v>
      </c>
      <c r="X31" s="1">
        <f t="shared" si="12"/>
        <v>0</v>
      </c>
      <c r="Y31" s="1">
        <f t="shared" si="12"/>
        <v>0</v>
      </c>
      <c r="Z31" s="1">
        <f t="shared" si="12"/>
        <v>0</v>
      </c>
      <c r="AA31" s="1">
        <f t="shared" si="12"/>
        <v>0</v>
      </c>
      <c r="AB31" s="1">
        <f t="shared" si="12"/>
        <v>0</v>
      </c>
      <c r="AC31" s="1">
        <f t="shared" si="12"/>
        <v>0</v>
      </c>
      <c r="AD31" s="1">
        <f t="shared" si="12"/>
        <v>0</v>
      </c>
      <c r="AE31" s="1">
        <f t="shared" si="12"/>
        <v>0</v>
      </c>
      <c r="AF31" s="1">
        <f t="shared" si="12"/>
        <v>0</v>
      </c>
      <c r="AG31" s="1">
        <f t="shared" si="12"/>
        <v>0</v>
      </c>
      <c r="AH31" s="1">
        <f t="shared" si="12"/>
        <v>0</v>
      </c>
      <c r="AI31" s="1">
        <f t="shared" si="12"/>
        <v>0</v>
      </c>
      <c r="AJ31" s="1">
        <f t="shared" si="12"/>
        <v>0</v>
      </c>
      <c r="AK31" s="1">
        <f t="shared" si="12"/>
        <v>0</v>
      </c>
      <c r="AL31" s="1">
        <f t="shared" si="12"/>
        <v>0</v>
      </c>
      <c r="AM31" s="1">
        <f t="shared" si="12"/>
        <v>0</v>
      </c>
      <c r="AN31" s="1">
        <f t="shared" si="12"/>
        <v>0</v>
      </c>
      <c r="AO31" s="1">
        <f t="shared" si="12"/>
        <v>0</v>
      </c>
    </row>
    <row r="32" spans="1:41" s="25" customFormat="1" ht="18.75" customHeight="1" x14ac:dyDescent="0.25">
      <c r="A32" s="312"/>
      <c r="B32" s="315"/>
      <c r="C32" s="7">
        <v>15</v>
      </c>
      <c r="D32" s="17" t="s">
        <v>58</v>
      </c>
      <c r="E32" s="2"/>
      <c r="F32" s="1"/>
      <c r="G32" s="1"/>
      <c r="H32" s="1"/>
      <c r="I32" s="1"/>
      <c r="J32" s="1"/>
      <c r="K32" s="1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>
        <v>15</v>
      </c>
      <c r="AK32" s="1"/>
      <c r="AL32" s="1"/>
      <c r="AM32" s="1"/>
      <c r="AN32" s="1"/>
      <c r="AO32" s="5"/>
    </row>
    <row r="33" spans="1:41" s="25" customFormat="1" ht="18.75" customHeight="1" thickBot="1" x14ac:dyDescent="0.3">
      <c r="A33" s="313"/>
      <c r="B33" s="316"/>
      <c r="C33" s="19"/>
      <c r="D33" s="20"/>
      <c r="E33" s="21">
        <f>E32*$O$4/1000</f>
        <v>0</v>
      </c>
      <c r="F33" s="21">
        <f t="shared" ref="F33:AO33" si="13">F32*$O$4/1000</f>
        <v>0</v>
      </c>
      <c r="G33" s="21">
        <f t="shared" si="13"/>
        <v>0</v>
      </c>
      <c r="H33" s="21">
        <f t="shared" si="13"/>
        <v>0</v>
      </c>
      <c r="I33" s="21">
        <f t="shared" si="13"/>
        <v>0</v>
      </c>
      <c r="J33" s="21">
        <f t="shared" si="13"/>
        <v>0</v>
      </c>
      <c r="K33" s="21">
        <f t="shared" si="13"/>
        <v>0</v>
      </c>
      <c r="L33" s="21">
        <f t="shared" si="13"/>
        <v>0</v>
      </c>
      <c r="M33" s="21">
        <f t="shared" si="13"/>
        <v>0</v>
      </c>
      <c r="N33" s="21">
        <f t="shared" si="13"/>
        <v>0</v>
      </c>
      <c r="O33" s="21">
        <f t="shared" si="13"/>
        <v>0</v>
      </c>
      <c r="P33" s="21">
        <f t="shared" si="13"/>
        <v>0</v>
      </c>
      <c r="Q33" s="21">
        <f t="shared" si="13"/>
        <v>0</v>
      </c>
      <c r="R33" s="21">
        <f t="shared" si="13"/>
        <v>0</v>
      </c>
      <c r="S33" s="21">
        <f t="shared" si="13"/>
        <v>0</v>
      </c>
      <c r="T33" s="21">
        <f t="shared" si="13"/>
        <v>0</v>
      </c>
      <c r="U33" s="21">
        <f t="shared" si="13"/>
        <v>0</v>
      </c>
      <c r="V33" s="21">
        <f t="shared" si="13"/>
        <v>0</v>
      </c>
      <c r="W33" s="21">
        <f t="shared" si="13"/>
        <v>0</v>
      </c>
      <c r="X33" s="21">
        <f t="shared" si="13"/>
        <v>0</v>
      </c>
      <c r="Y33" s="21">
        <f t="shared" si="13"/>
        <v>0</v>
      </c>
      <c r="Z33" s="21">
        <f t="shared" si="13"/>
        <v>0</v>
      </c>
      <c r="AA33" s="21">
        <f t="shared" si="13"/>
        <v>0</v>
      </c>
      <c r="AB33" s="21">
        <f t="shared" si="13"/>
        <v>0</v>
      </c>
      <c r="AC33" s="21">
        <f t="shared" si="13"/>
        <v>0</v>
      </c>
      <c r="AD33" s="21">
        <f t="shared" si="13"/>
        <v>0</v>
      </c>
      <c r="AE33" s="21">
        <f t="shared" si="13"/>
        <v>0</v>
      </c>
      <c r="AF33" s="21">
        <f t="shared" si="13"/>
        <v>0</v>
      </c>
      <c r="AG33" s="21">
        <f t="shared" si="13"/>
        <v>0</v>
      </c>
      <c r="AH33" s="21">
        <f t="shared" si="13"/>
        <v>0</v>
      </c>
      <c r="AI33" s="21">
        <f t="shared" si="13"/>
        <v>0</v>
      </c>
      <c r="AJ33" s="21">
        <f t="shared" si="13"/>
        <v>1.4999999999999999E-2</v>
      </c>
      <c r="AK33" s="21">
        <f t="shared" si="13"/>
        <v>0</v>
      </c>
      <c r="AL33" s="21">
        <f t="shared" si="13"/>
        <v>0</v>
      </c>
      <c r="AM33" s="21">
        <f t="shared" si="13"/>
        <v>0</v>
      </c>
      <c r="AN33" s="21">
        <f t="shared" si="13"/>
        <v>0</v>
      </c>
      <c r="AO33" s="21">
        <f t="shared" si="13"/>
        <v>0</v>
      </c>
    </row>
    <row r="34" spans="1:41" s="101" customFormat="1" ht="18.75" customHeight="1" x14ac:dyDescent="0.25">
      <c r="A34" s="305"/>
      <c r="B34" s="308" t="s">
        <v>78</v>
      </c>
      <c r="C34" s="97">
        <v>200</v>
      </c>
      <c r="D34" s="98" t="s">
        <v>54</v>
      </c>
      <c r="E34" s="99">
        <v>200</v>
      </c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>
        <v>15</v>
      </c>
      <c r="X34" s="99"/>
      <c r="Y34" s="99"/>
      <c r="Z34" s="99">
        <v>2</v>
      </c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100"/>
    </row>
    <row r="35" spans="1:41" s="101" customFormat="1" ht="18.75" customHeight="1" x14ac:dyDescent="0.25">
      <c r="A35" s="306"/>
      <c r="B35" s="309"/>
      <c r="C35" s="102"/>
      <c r="D35" s="103"/>
      <c r="E35" s="104">
        <f>E34*$O$3/1000</f>
        <v>0</v>
      </c>
      <c r="F35" s="104">
        <f t="shared" ref="F35:AO35" si="14">F34*$O$3/1000</f>
        <v>0</v>
      </c>
      <c r="G35" s="104">
        <f t="shared" si="14"/>
        <v>0</v>
      </c>
      <c r="H35" s="104">
        <f t="shared" si="14"/>
        <v>0</v>
      </c>
      <c r="I35" s="104">
        <f t="shared" si="14"/>
        <v>0</v>
      </c>
      <c r="J35" s="104">
        <f t="shared" si="14"/>
        <v>0</v>
      </c>
      <c r="K35" s="104">
        <f t="shared" si="14"/>
        <v>0</v>
      </c>
      <c r="L35" s="104">
        <f t="shared" si="14"/>
        <v>0</v>
      </c>
      <c r="M35" s="104">
        <f t="shared" si="14"/>
        <v>0</v>
      </c>
      <c r="N35" s="104">
        <f t="shared" si="14"/>
        <v>0</v>
      </c>
      <c r="O35" s="104">
        <f t="shared" si="14"/>
        <v>0</v>
      </c>
      <c r="P35" s="104">
        <f t="shared" si="14"/>
        <v>0</v>
      </c>
      <c r="Q35" s="104">
        <f t="shared" si="14"/>
        <v>0</v>
      </c>
      <c r="R35" s="104">
        <f t="shared" si="14"/>
        <v>0</v>
      </c>
      <c r="S35" s="104">
        <f t="shared" si="14"/>
        <v>0</v>
      </c>
      <c r="T35" s="104">
        <f t="shared" si="14"/>
        <v>0</v>
      </c>
      <c r="U35" s="104">
        <f t="shared" si="14"/>
        <v>0</v>
      </c>
      <c r="V35" s="104">
        <f t="shared" si="14"/>
        <v>0</v>
      </c>
      <c r="W35" s="104">
        <f t="shared" si="14"/>
        <v>0</v>
      </c>
      <c r="X35" s="104">
        <f t="shared" si="14"/>
        <v>0</v>
      </c>
      <c r="Y35" s="104">
        <f t="shared" si="14"/>
        <v>0</v>
      </c>
      <c r="Z35" s="104">
        <f t="shared" si="14"/>
        <v>0</v>
      </c>
      <c r="AA35" s="104">
        <f t="shared" si="14"/>
        <v>0</v>
      </c>
      <c r="AB35" s="104">
        <f t="shared" si="14"/>
        <v>0</v>
      </c>
      <c r="AC35" s="104">
        <f t="shared" si="14"/>
        <v>0</v>
      </c>
      <c r="AD35" s="104">
        <f t="shared" si="14"/>
        <v>0</v>
      </c>
      <c r="AE35" s="104">
        <f t="shared" si="14"/>
        <v>0</v>
      </c>
      <c r="AF35" s="104">
        <f t="shared" si="14"/>
        <v>0</v>
      </c>
      <c r="AG35" s="104">
        <f t="shared" si="14"/>
        <v>0</v>
      </c>
      <c r="AH35" s="104">
        <f t="shared" si="14"/>
        <v>0</v>
      </c>
      <c r="AI35" s="104">
        <f t="shared" si="14"/>
        <v>0</v>
      </c>
      <c r="AJ35" s="104">
        <f t="shared" si="14"/>
        <v>0</v>
      </c>
      <c r="AK35" s="104">
        <f t="shared" si="14"/>
        <v>0</v>
      </c>
      <c r="AL35" s="104">
        <f t="shared" si="14"/>
        <v>0</v>
      </c>
      <c r="AM35" s="104">
        <f t="shared" si="14"/>
        <v>0</v>
      </c>
      <c r="AN35" s="104">
        <f t="shared" si="14"/>
        <v>0</v>
      </c>
      <c r="AO35" s="104">
        <f t="shared" si="14"/>
        <v>0</v>
      </c>
    </row>
    <row r="36" spans="1:41" s="101" customFormat="1" ht="18.75" customHeight="1" x14ac:dyDescent="0.25">
      <c r="A36" s="306"/>
      <c r="B36" s="309"/>
      <c r="C36" s="105">
        <v>200</v>
      </c>
      <c r="D36" s="103" t="s">
        <v>58</v>
      </c>
      <c r="E36" s="109">
        <v>200</v>
      </c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>
        <v>15</v>
      </c>
      <c r="X36" s="104"/>
      <c r="Y36" s="104"/>
      <c r="Z36" s="104">
        <v>2</v>
      </c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6"/>
    </row>
    <row r="37" spans="1:41" s="101" customFormat="1" ht="18.75" customHeight="1" thickBot="1" x14ac:dyDescent="0.3">
      <c r="A37" s="307"/>
      <c r="B37" s="310"/>
      <c r="C37" s="107"/>
      <c r="D37" s="108"/>
      <c r="E37" s="110">
        <f>E36*$O$4/1000</f>
        <v>0.2</v>
      </c>
      <c r="F37" s="110">
        <f t="shared" ref="F37:AO37" si="15">F36*$O$4/1000</f>
        <v>0</v>
      </c>
      <c r="G37" s="110">
        <f t="shared" si="15"/>
        <v>0</v>
      </c>
      <c r="H37" s="110">
        <f t="shared" si="15"/>
        <v>0</v>
      </c>
      <c r="I37" s="110">
        <f t="shared" si="15"/>
        <v>0</v>
      </c>
      <c r="J37" s="110">
        <f t="shared" si="15"/>
        <v>0</v>
      </c>
      <c r="K37" s="110">
        <f t="shared" si="15"/>
        <v>0</v>
      </c>
      <c r="L37" s="110">
        <f t="shared" si="15"/>
        <v>0</v>
      </c>
      <c r="M37" s="110">
        <f t="shared" si="15"/>
        <v>0</v>
      </c>
      <c r="N37" s="110">
        <f t="shared" si="15"/>
        <v>0</v>
      </c>
      <c r="O37" s="110">
        <f t="shared" si="15"/>
        <v>0</v>
      </c>
      <c r="P37" s="110">
        <f t="shared" si="15"/>
        <v>0</v>
      </c>
      <c r="Q37" s="110">
        <f t="shared" si="15"/>
        <v>0</v>
      </c>
      <c r="R37" s="110">
        <f t="shared" si="15"/>
        <v>0</v>
      </c>
      <c r="S37" s="110">
        <f t="shared" si="15"/>
        <v>0</v>
      </c>
      <c r="T37" s="110">
        <f t="shared" si="15"/>
        <v>0</v>
      </c>
      <c r="U37" s="110">
        <f t="shared" si="15"/>
        <v>0</v>
      </c>
      <c r="V37" s="110">
        <f t="shared" si="15"/>
        <v>0</v>
      </c>
      <c r="W37" s="110">
        <f t="shared" si="15"/>
        <v>1.4999999999999999E-2</v>
      </c>
      <c r="X37" s="110">
        <f t="shared" si="15"/>
        <v>0</v>
      </c>
      <c r="Y37" s="110">
        <f t="shared" si="15"/>
        <v>0</v>
      </c>
      <c r="Z37" s="110">
        <f t="shared" si="15"/>
        <v>2E-3</v>
      </c>
      <c r="AA37" s="110">
        <f t="shared" si="15"/>
        <v>0</v>
      </c>
      <c r="AB37" s="110">
        <f t="shared" si="15"/>
        <v>0</v>
      </c>
      <c r="AC37" s="110">
        <f t="shared" si="15"/>
        <v>0</v>
      </c>
      <c r="AD37" s="110">
        <f t="shared" si="15"/>
        <v>0</v>
      </c>
      <c r="AE37" s="110">
        <f t="shared" si="15"/>
        <v>0</v>
      </c>
      <c r="AF37" s="110">
        <f t="shared" si="15"/>
        <v>0</v>
      </c>
      <c r="AG37" s="110">
        <f t="shared" si="15"/>
        <v>0</v>
      </c>
      <c r="AH37" s="110">
        <f t="shared" si="15"/>
        <v>0</v>
      </c>
      <c r="AI37" s="110">
        <f t="shared" si="15"/>
        <v>0</v>
      </c>
      <c r="AJ37" s="110">
        <f t="shared" si="15"/>
        <v>0</v>
      </c>
      <c r="AK37" s="110">
        <f t="shared" si="15"/>
        <v>0</v>
      </c>
      <c r="AL37" s="110">
        <f t="shared" si="15"/>
        <v>0</v>
      </c>
      <c r="AM37" s="110">
        <f t="shared" si="15"/>
        <v>0</v>
      </c>
      <c r="AN37" s="110">
        <f t="shared" si="15"/>
        <v>0</v>
      </c>
      <c r="AO37" s="110">
        <f t="shared" si="15"/>
        <v>0</v>
      </c>
    </row>
    <row r="38" spans="1:41" s="25" customFormat="1" ht="18.75" customHeight="1" x14ac:dyDescent="0.25">
      <c r="A38" s="311"/>
      <c r="B38" s="314" t="s">
        <v>69</v>
      </c>
      <c r="C38" s="6">
        <v>75</v>
      </c>
      <c r="D38" s="14" t="s">
        <v>54</v>
      </c>
      <c r="E38" s="3"/>
      <c r="F38" s="3">
        <v>50</v>
      </c>
      <c r="G38" s="3">
        <v>25</v>
      </c>
      <c r="H38" s="3"/>
      <c r="I38" s="3"/>
      <c r="J38" s="3"/>
      <c r="K38" s="3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4"/>
    </row>
    <row r="39" spans="1:41" s="25" customFormat="1" ht="18.75" customHeight="1" x14ac:dyDescent="0.25">
      <c r="A39" s="312"/>
      <c r="B39" s="315"/>
      <c r="C39" s="16"/>
      <c r="D39" s="17"/>
      <c r="E39" s="1">
        <f>E38*$O$3/1000</f>
        <v>0</v>
      </c>
      <c r="F39" s="1">
        <f t="shared" ref="F39:AO39" si="16">F38*$O$3/1000</f>
        <v>0</v>
      </c>
      <c r="G39" s="1">
        <f t="shared" si="16"/>
        <v>0</v>
      </c>
      <c r="H39" s="1">
        <f t="shared" si="16"/>
        <v>0</v>
      </c>
      <c r="I39" s="1">
        <f t="shared" si="16"/>
        <v>0</v>
      </c>
      <c r="J39" s="1">
        <f t="shared" si="16"/>
        <v>0</v>
      </c>
      <c r="K39" s="1">
        <f t="shared" si="16"/>
        <v>0</v>
      </c>
      <c r="L39" s="1">
        <f t="shared" si="16"/>
        <v>0</v>
      </c>
      <c r="M39" s="1">
        <f t="shared" si="16"/>
        <v>0</v>
      </c>
      <c r="N39" s="1">
        <f t="shared" si="16"/>
        <v>0</v>
      </c>
      <c r="O39" s="1">
        <f t="shared" si="16"/>
        <v>0</v>
      </c>
      <c r="P39" s="1">
        <f t="shared" si="16"/>
        <v>0</v>
      </c>
      <c r="Q39" s="1">
        <f t="shared" si="16"/>
        <v>0</v>
      </c>
      <c r="R39" s="1">
        <f t="shared" si="16"/>
        <v>0</v>
      </c>
      <c r="S39" s="1">
        <f t="shared" si="16"/>
        <v>0</v>
      </c>
      <c r="T39" s="1">
        <f t="shared" si="16"/>
        <v>0</v>
      </c>
      <c r="U39" s="1">
        <f t="shared" si="16"/>
        <v>0</v>
      </c>
      <c r="V39" s="1">
        <f t="shared" si="16"/>
        <v>0</v>
      </c>
      <c r="W39" s="1">
        <f t="shared" si="16"/>
        <v>0</v>
      </c>
      <c r="X39" s="1">
        <f t="shared" si="16"/>
        <v>0</v>
      </c>
      <c r="Y39" s="1">
        <f t="shared" si="16"/>
        <v>0</v>
      </c>
      <c r="Z39" s="1">
        <f t="shared" si="16"/>
        <v>0</v>
      </c>
      <c r="AA39" s="1">
        <f t="shared" si="16"/>
        <v>0</v>
      </c>
      <c r="AB39" s="1">
        <f t="shared" si="16"/>
        <v>0</v>
      </c>
      <c r="AC39" s="1">
        <f t="shared" si="16"/>
        <v>0</v>
      </c>
      <c r="AD39" s="1">
        <f t="shared" si="16"/>
        <v>0</v>
      </c>
      <c r="AE39" s="1">
        <f t="shared" si="16"/>
        <v>0</v>
      </c>
      <c r="AF39" s="1">
        <f t="shared" si="16"/>
        <v>0</v>
      </c>
      <c r="AG39" s="1">
        <f t="shared" si="16"/>
        <v>0</v>
      </c>
      <c r="AH39" s="1">
        <f t="shared" si="16"/>
        <v>0</v>
      </c>
      <c r="AI39" s="1">
        <f t="shared" si="16"/>
        <v>0</v>
      </c>
      <c r="AJ39" s="1">
        <f t="shared" si="16"/>
        <v>0</v>
      </c>
      <c r="AK39" s="1">
        <f t="shared" si="16"/>
        <v>0</v>
      </c>
      <c r="AL39" s="1">
        <f t="shared" si="16"/>
        <v>0</v>
      </c>
      <c r="AM39" s="1">
        <f t="shared" si="16"/>
        <v>0</v>
      </c>
      <c r="AN39" s="1">
        <f t="shared" si="16"/>
        <v>0</v>
      </c>
      <c r="AO39" s="1">
        <f t="shared" si="16"/>
        <v>0</v>
      </c>
    </row>
    <row r="40" spans="1:41" s="25" customFormat="1" ht="18.75" customHeight="1" x14ac:dyDescent="0.25">
      <c r="A40" s="312"/>
      <c r="B40" s="315"/>
      <c r="C40" s="7">
        <v>75</v>
      </c>
      <c r="D40" s="17" t="s">
        <v>58</v>
      </c>
      <c r="E40" s="2"/>
      <c r="F40" s="1">
        <v>50</v>
      </c>
      <c r="G40" s="1">
        <v>25</v>
      </c>
      <c r="H40" s="1"/>
      <c r="I40" s="1"/>
      <c r="J40" s="1"/>
      <c r="K40" s="1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5"/>
    </row>
    <row r="41" spans="1:41" s="25" customFormat="1" ht="18.75" customHeight="1" thickBot="1" x14ac:dyDescent="0.3">
      <c r="A41" s="313"/>
      <c r="B41" s="316"/>
      <c r="C41" s="107"/>
      <c r="D41" s="20"/>
      <c r="E41" s="21">
        <f>E40*$O$4/1000</f>
        <v>0</v>
      </c>
      <c r="F41" s="21">
        <f t="shared" ref="F41:AO41" si="17">F40*$O$4/1000</f>
        <v>0.05</v>
      </c>
      <c r="G41" s="21">
        <f t="shared" si="17"/>
        <v>2.5000000000000001E-2</v>
      </c>
      <c r="H41" s="21">
        <f t="shared" si="17"/>
        <v>0</v>
      </c>
      <c r="I41" s="21">
        <f t="shared" si="17"/>
        <v>0</v>
      </c>
      <c r="J41" s="21">
        <f t="shared" si="17"/>
        <v>0</v>
      </c>
      <c r="K41" s="21">
        <f t="shared" si="17"/>
        <v>0</v>
      </c>
      <c r="L41" s="21">
        <f t="shared" si="17"/>
        <v>0</v>
      </c>
      <c r="M41" s="21">
        <f t="shared" si="17"/>
        <v>0</v>
      </c>
      <c r="N41" s="21">
        <f t="shared" si="17"/>
        <v>0</v>
      </c>
      <c r="O41" s="21">
        <f t="shared" si="17"/>
        <v>0</v>
      </c>
      <c r="P41" s="21">
        <f t="shared" si="17"/>
        <v>0</v>
      </c>
      <c r="Q41" s="21">
        <f t="shared" si="17"/>
        <v>0</v>
      </c>
      <c r="R41" s="21">
        <f t="shared" si="17"/>
        <v>0</v>
      </c>
      <c r="S41" s="21">
        <f t="shared" si="17"/>
        <v>0</v>
      </c>
      <c r="T41" s="21">
        <f t="shared" si="17"/>
        <v>0</v>
      </c>
      <c r="U41" s="21">
        <f t="shared" si="17"/>
        <v>0</v>
      </c>
      <c r="V41" s="21">
        <f t="shared" si="17"/>
        <v>0</v>
      </c>
      <c r="W41" s="21">
        <f t="shared" si="17"/>
        <v>0</v>
      </c>
      <c r="X41" s="21">
        <f t="shared" si="17"/>
        <v>0</v>
      </c>
      <c r="Y41" s="21">
        <f t="shared" si="17"/>
        <v>0</v>
      </c>
      <c r="Z41" s="21">
        <f t="shared" si="17"/>
        <v>0</v>
      </c>
      <c r="AA41" s="21">
        <f t="shared" si="17"/>
        <v>0</v>
      </c>
      <c r="AB41" s="21">
        <f t="shared" si="17"/>
        <v>0</v>
      </c>
      <c r="AC41" s="21">
        <f t="shared" si="17"/>
        <v>0</v>
      </c>
      <c r="AD41" s="21">
        <f t="shared" si="17"/>
        <v>0</v>
      </c>
      <c r="AE41" s="21">
        <f t="shared" si="17"/>
        <v>0</v>
      </c>
      <c r="AF41" s="21">
        <f t="shared" si="17"/>
        <v>0</v>
      </c>
      <c r="AG41" s="21">
        <f t="shared" si="17"/>
        <v>0</v>
      </c>
      <c r="AH41" s="21">
        <f t="shared" si="17"/>
        <v>0</v>
      </c>
      <c r="AI41" s="21">
        <f t="shared" si="17"/>
        <v>0</v>
      </c>
      <c r="AJ41" s="21">
        <f t="shared" si="17"/>
        <v>0</v>
      </c>
      <c r="AK41" s="21">
        <f t="shared" si="17"/>
        <v>0</v>
      </c>
      <c r="AL41" s="21">
        <f t="shared" si="17"/>
        <v>0</v>
      </c>
      <c r="AM41" s="21">
        <f t="shared" si="17"/>
        <v>0</v>
      </c>
      <c r="AN41" s="21">
        <f t="shared" si="17"/>
        <v>0</v>
      </c>
      <c r="AO41" s="21">
        <f t="shared" si="17"/>
        <v>0</v>
      </c>
    </row>
    <row r="42" spans="1:41" s="25" customFormat="1" ht="12.75" customHeight="1" thickBot="1" x14ac:dyDescent="0.3">
      <c r="A42" s="317" t="s">
        <v>51</v>
      </c>
      <c r="B42" s="318"/>
      <c r="C42" s="318"/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9"/>
    </row>
    <row r="43" spans="1:41" s="101" customFormat="1" ht="18.75" customHeight="1" x14ac:dyDescent="0.25">
      <c r="A43" s="305"/>
      <c r="B43" s="308" t="s">
        <v>158</v>
      </c>
      <c r="C43" s="97">
        <v>200</v>
      </c>
      <c r="D43" s="98" t="s">
        <v>54</v>
      </c>
      <c r="E43" s="98">
        <v>192</v>
      </c>
      <c r="F43" s="99"/>
      <c r="G43" s="99"/>
      <c r="H43" s="99"/>
      <c r="I43" s="99"/>
      <c r="J43" s="99"/>
      <c r="K43" s="99">
        <v>16</v>
      </c>
      <c r="L43" s="99"/>
      <c r="M43" s="99"/>
      <c r="N43" s="99"/>
      <c r="O43" s="99">
        <v>10</v>
      </c>
      <c r="P43" s="99"/>
      <c r="Q43" s="99">
        <v>11</v>
      </c>
      <c r="R43" s="99">
        <v>3</v>
      </c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>
        <v>2</v>
      </c>
      <c r="AL43" s="99"/>
      <c r="AM43" s="99"/>
      <c r="AN43" s="99"/>
      <c r="AO43" s="100"/>
    </row>
    <row r="44" spans="1:41" s="101" customFormat="1" ht="18.75" customHeight="1" x14ac:dyDescent="0.25">
      <c r="A44" s="306"/>
      <c r="B44" s="309"/>
      <c r="C44" s="102"/>
      <c r="D44" s="103"/>
      <c r="E44" s="104">
        <f>E43*$U$3/1000</f>
        <v>0.192</v>
      </c>
      <c r="F44" s="104">
        <f t="shared" ref="F44:AO44" si="18">F43*$U$3/1000</f>
        <v>0</v>
      </c>
      <c r="G44" s="104">
        <f t="shared" si="18"/>
        <v>0</v>
      </c>
      <c r="H44" s="104">
        <f t="shared" si="18"/>
        <v>0</v>
      </c>
      <c r="I44" s="104">
        <f t="shared" si="18"/>
        <v>0</v>
      </c>
      <c r="J44" s="104">
        <f t="shared" si="18"/>
        <v>0</v>
      </c>
      <c r="K44" s="104">
        <f t="shared" si="18"/>
        <v>1.6E-2</v>
      </c>
      <c r="L44" s="104">
        <f t="shared" si="18"/>
        <v>0</v>
      </c>
      <c r="M44" s="104">
        <f t="shared" si="18"/>
        <v>0</v>
      </c>
      <c r="N44" s="104">
        <f t="shared" si="18"/>
        <v>0</v>
      </c>
      <c r="O44" s="104">
        <f t="shared" si="18"/>
        <v>0.01</v>
      </c>
      <c r="P44" s="104">
        <f t="shared" si="18"/>
        <v>0</v>
      </c>
      <c r="Q44" s="104">
        <f t="shared" si="18"/>
        <v>1.0999999999999999E-2</v>
      </c>
      <c r="R44" s="104">
        <f t="shared" si="18"/>
        <v>3.0000000000000001E-3</v>
      </c>
      <c r="S44" s="104">
        <f t="shared" si="18"/>
        <v>0</v>
      </c>
      <c r="T44" s="104">
        <f t="shared" si="18"/>
        <v>0</v>
      </c>
      <c r="U44" s="104">
        <f t="shared" si="18"/>
        <v>0</v>
      </c>
      <c r="V44" s="104">
        <f t="shared" si="18"/>
        <v>0</v>
      </c>
      <c r="W44" s="104">
        <f t="shared" si="18"/>
        <v>0</v>
      </c>
      <c r="X44" s="104">
        <f t="shared" si="18"/>
        <v>0</v>
      </c>
      <c r="Y44" s="104">
        <f t="shared" si="18"/>
        <v>0</v>
      </c>
      <c r="Z44" s="104">
        <f t="shared" si="18"/>
        <v>0</v>
      </c>
      <c r="AA44" s="104">
        <f t="shared" si="18"/>
        <v>0</v>
      </c>
      <c r="AB44" s="104">
        <f t="shared" si="18"/>
        <v>0</v>
      </c>
      <c r="AC44" s="104">
        <f t="shared" si="18"/>
        <v>0</v>
      </c>
      <c r="AD44" s="104">
        <f t="shared" si="18"/>
        <v>0</v>
      </c>
      <c r="AE44" s="104">
        <f t="shared" si="18"/>
        <v>0</v>
      </c>
      <c r="AF44" s="104">
        <f t="shared" si="18"/>
        <v>0</v>
      </c>
      <c r="AG44" s="104">
        <f t="shared" si="18"/>
        <v>0</v>
      </c>
      <c r="AH44" s="104">
        <f t="shared" si="18"/>
        <v>0</v>
      </c>
      <c r="AI44" s="104">
        <f t="shared" si="18"/>
        <v>0</v>
      </c>
      <c r="AJ44" s="104">
        <f t="shared" si="18"/>
        <v>0</v>
      </c>
      <c r="AK44" s="104">
        <f t="shared" si="18"/>
        <v>2E-3</v>
      </c>
      <c r="AL44" s="104">
        <f t="shared" si="18"/>
        <v>0</v>
      </c>
      <c r="AM44" s="104">
        <f t="shared" si="18"/>
        <v>0</v>
      </c>
      <c r="AN44" s="104">
        <f t="shared" si="18"/>
        <v>0</v>
      </c>
      <c r="AO44" s="104">
        <f t="shared" si="18"/>
        <v>0</v>
      </c>
    </row>
    <row r="45" spans="1:41" s="101" customFormat="1" ht="18.75" customHeight="1" x14ac:dyDescent="0.25">
      <c r="A45" s="306"/>
      <c r="B45" s="309"/>
      <c r="C45" s="105">
        <v>250</v>
      </c>
      <c r="D45" s="103" t="s">
        <v>58</v>
      </c>
      <c r="E45" s="103">
        <v>240</v>
      </c>
      <c r="F45" s="104"/>
      <c r="G45" s="104"/>
      <c r="H45" s="104"/>
      <c r="I45" s="104"/>
      <c r="J45" s="104"/>
      <c r="K45" s="104">
        <v>20</v>
      </c>
      <c r="L45" s="104"/>
      <c r="M45" s="104"/>
      <c r="N45" s="104"/>
      <c r="O45" s="104">
        <v>12</v>
      </c>
      <c r="P45" s="104"/>
      <c r="Q45" s="104">
        <v>13</v>
      </c>
      <c r="R45" s="104">
        <v>3</v>
      </c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>
        <v>3</v>
      </c>
      <c r="AL45" s="104"/>
      <c r="AM45" s="104"/>
      <c r="AN45" s="104"/>
      <c r="AO45" s="106"/>
    </row>
    <row r="46" spans="1:41" s="101" customFormat="1" ht="18.75" customHeight="1" thickBot="1" x14ac:dyDescent="0.3">
      <c r="A46" s="307"/>
      <c r="B46" s="310"/>
      <c r="C46" s="107"/>
      <c r="D46" s="108"/>
      <c r="E46" s="104">
        <f>E45*$U$4/1000</f>
        <v>0.24</v>
      </c>
      <c r="F46" s="104">
        <f t="shared" ref="F46:AO46" si="19">F45*$U$4/1000</f>
        <v>0</v>
      </c>
      <c r="G46" s="104">
        <f t="shared" si="19"/>
        <v>0</v>
      </c>
      <c r="H46" s="104">
        <f t="shared" si="19"/>
        <v>0</v>
      </c>
      <c r="I46" s="104">
        <f t="shared" si="19"/>
        <v>0</v>
      </c>
      <c r="J46" s="104">
        <f t="shared" si="19"/>
        <v>0</v>
      </c>
      <c r="K46" s="104">
        <f t="shared" si="19"/>
        <v>0.02</v>
      </c>
      <c r="L46" s="104">
        <f t="shared" si="19"/>
        <v>0</v>
      </c>
      <c r="M46" s="104">
        <f t="shared" si="19"/>
        <v>0</v>
      </c>
      <c r="N46" s="104">
        <f t="shared" si="19"/>
        <v>0</v>
      </c>
      <c r="O46" s="104">
        <f t="shared" si="19"/>
        <v>1.2E-2</v>
      </c>
      <c r="P46" s="104">
        <f t="shared" si="19"/>
        <v>0</v>
      </c>
      <c r="Q46" s="104">
        <f t="shared" si="19"/>
        <v>1.2999999999999999E-2</v>
      </c>
      <c r="R46" s="104">
        <f t="shared" si="19"/>
        <v>3.0000000000000001E-3</v>
      </c>
      <c r="S46" s="104">
        <f t="shared" si="19"/>
        <v>0</v>
      </c>
      <c r="T46" s="104">
        <f t="shared" si="19"/>
        <v>0</v>
      </c>
      <c r="U46" s="104">
        <f t="shared" si="19"/>
        <v>0</v>
      </c>
      <c r="V46" s="104">
        <f t="shared" si="19"/>
        <v>0</v>
      </c>
      <c r="W46" s="104">
        <f t="shared" si="19"/>
        <v>0</v>
      </c>
      <c r="X46" s="104">
        <f t="shared" si="19"/>
        <v>0</v>
      </c>
      <c r="Y46" s="104">
        <f t="shared" si="19"/>
        <v>0</v>
      </c>
      <c r="Z46" s="104">
        <f t="shared" si="19"/>
        <v>0</v>
      </c>
      <c r="AA46" s="104">
        <f t="shared" si="19"/>
        <v>0</v>
      </c>
      <c r="AB46" s="104">
        <f t="shared" si="19"/>
        <v>0</v>
      </c>
      <c r="AC46" s="104">
        <f t="shared" si="19"/>
        <v>0</v>
      </c>
      <c r="AD46" s="104">
        <f t="shared" si="19"/>
        <v>0</v>
      </c>
      <c r="AE46" s="104">
        <f t="shared" si="19"/>
        <v>0</v>
      </c>
      <c r="AF46" s="104">
        <f t="shared" si="19"/>
        <v>0</v>
      </c>
      <c r="AG46" s="104">
        <f t="shared" si="19"/>
        <v>0</v>
      </c>
      <c r="AH46" s="104">
        <f t="shared" si="19"/>
        <v>0</v>
      </c>
      <c r="AI46" s="104">
        <f t="shared" si="19"/>
        <v>0</v>
      </c>
      <c r="AJ46" s="104">
        <f t="shared" si="19"/>
        <v>0</v>
      </c>
      <c r="AK46" s="104">
        <f t="shared" si="19"/>
        <v>3.0000000000000001E-3</v>
      </c>
      <c r="AL46" s="104">
        <f t="shared" si="19"/>
        <v>0</v>
      </c>
      <c r="AM46" s="104">
        <f t="shared" si="19"/>
        <v>0</v>
      </c>
      <c r="AN46" s="104">
        <f t="shared" si="19"/>
        <v>0</v>
      </c>
      <c r="AO46" s="104">
        <f t="shared" si="19"/>
        <v>0</v>
      </c>
    </row>
    <row r="47" spans="1:41" s="101" customFormat="1" ht="18.75" customHeight="1" thickBot="1" x14ac:dyDescent="0.3">
      <c r="A47" s="305"/>
      <c r="B47" s="308" t="s">
        <v>159</v>
      </c>
      <c r="C47" s="166" t="s">
        <v>160</v>
      </c>
      <c r="D47" s="98" t="s">
        <v>54</v>
      </c>
      <c r="E47" s="98">
        <v>5</v>
      </c>
      <c r="F47" s="99">
        <v>3</v>
      </c>
      <c r="G47" s="99"/>
      <c r="H47" s="99"/>
      <c r="I47" s="99"/>
      <c r="J47" s="99">
        <v>43</v>
      </c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100"/>
    </row>
    <row r="48" spans="1:41" s="101" customFormat="1" ht="18.75" customHeight="1" thickBot="1" x14ac:dyDescent="0.3">
      <c r="A48" s="306"/>
      <c r="B48" s="309"/>
      <c r="C48" s="166"/>
      <c r="D48" s="103"/>
      <c r="E48" s="104">
        <f>E47*$U$3/1000</f>
        <v>5.0000000000000001E-3</v>
      </c>
      <c r="F48" s="104">
        <f t="shared" ref="F48:AO48" si="20">F47*$U$3/1000</f>
        <v>3.0000000000000001E-3</v>
      </c>
      <c r="G48" s="104">
        <f t="shared" si="20"/>
        <v>0</v>
      </c>
      <c r="H48" s="104">
        <f t="shared" si="20"/>
        <v>0</v>
      </c>
      <c r="I48" s="104">
        <f t="shared" si="20"/>
        <v>0</v>
      </c>
      <c r="J48" s="104">
        <f t="shared" si="20"/>
        <v>4.2999999999999997E-2</v>
      </c>
      <c r="K48" s="104">
        <f t="shared" si="20"/>
        <v>0</v>
      </c>
      <c r="L48" s="104">
        <f t="shared" si="20"/>
        <v>0</v>
      </c>
      <c r="M48" s="104">
        <f t="shared" si="20"/>
        <v>0</v>
      </c>
      <c r="N48" s="104">
        <f t="shared" si="20"/>
        <v>0</v>
      </c>
      <c r="O48" s="104">
        <f t="shared" si="20"/>
        <v>0</v>
      </c>
      <c r="P48" s="104">
        <f t="shared" si="20"/>
        <v>0</v>
      </c>
      <c r="Q48" s="104">
        <f t="shared" si="20"/>
        <v>0</v>
      </c>
      <c r="R48" s="104">
        <f t="shared" si="20"/>
        <v>0</v>
      </c>
      <c r="S48" s="104">
        <f t="shared" si="20"/>
        <v>0</v>
      </c>
      <c r="T48" s="104">
        <f t="shared" si="20"/>
        <v>0</v>
      </c>
      <c r="U48" s="104">
        <f t="shared" si="20"/>
        <v>0</v>
      </c>
      <c r="V48" s="104">
        <f t="shared" si="20"/>
        <v>0</v>
      </c>
      <c r="W48" s="104">
        <f t="shared" si="20"/>
        <v>0</v>
      </c>
      <c r="X48" s="104">
        <f t="shared" si="20"/>
        <v>0</v>
      </c>
      <c r="Y48" s="104">
        <f t="shared" si="20"/>
        <v>0</v>
      </c>
      <c r="Z48" s="104">
        <f t="shared" si="20"/>
        <v>0</v>
      </c>
      <c r="AA48" s="104">
        <f t="shared" si="20"/>
        <v>0</v>
      </c>
      <c r="AB48" s="104">
        <f t="shared" si="20"/>
        <v>0</v>
      </c>
      <c r="AC48" s="104">
        <f t="shared" si="20"/>
        <v>0</v>
      </c>
      <c r="AD48" s="104">
        <f t="shared" si="20"/>
        <v>0</v>
      </c>
      <c r="AE48" s="104">
        <f t="shared" si="20"/>
        <v>0</v>
      </c>
      <c r="AF48" s="104">
        <f t="shared" si="20"/>
        <v>0</v>
      </c>
      <c r="AG48" s="104">
        <f t="shared" si="20"/>
        <v>0</v>
      </c>
      <c r="AH48" s="104">
        <f t="shared" si="20"/>
        <v>0</v>
      </c>
      <c r="AI48" s="104">
        <f t="shared" si="20"/>
        <v>0</v>
      </c>
      <c r="AJ48" s="104">
        <f t="shared" si="20"/>
        <v>0</v>
      </c>
      <c r="AK48" s="104">
        <f t="shared" si="20"/>
        <v>0</v>
      </c>
      <c r="AL48" s="104">
        <f t="shared" si="20"/>
        <v>0</v>
      </c>
      <c r="AM48" s="104">
        <f t="shared" si="20"/>
        <v>0</v>
      </c>
      <c r="AN48" s="104">
        <f t="shared" si="20"/>
        <v>0</v>
      </c>
      <c r="AO48" s="104">
        <f t="shared" si="20"/>
        <v>0</v>
      </c>
    </row>
    <row r="49" spans="1:41" s="101" customFormat="1" ht="18.75" customHeight="1" x14ac:dyDescent="0.25">
      <c r="A49" s="306"/>
      <c r="B49" s="309"/>
      <c r="C49" s="166" t="s">
        <v>160</v>
      </c>
      <c r="D49" s="103" t="s">
        <v>58</v>
      </c>
      <c r="E49" s="103">
        <v>5</v>
      </c>
      <c r="F49" s="104">
        <v>3</v>
      </c>
      <c r="G49" s="104"/>
      <c r="H49" s="104"/>
      <c r="I49" s="104"/>
      <c r="J49" s="104">
        <v>43</v>
      </c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6"/>
    </row>
    <row r="50" spans="1:41" s="101" customFormat="1" ht="18.75" customHeight="1" thickBot="1" x14ac:dyDescent="0.3">
      <c r="A50" s="307"/>
      <c r="B50" s="310"/>
      <c r="C50" s="107"/>
      <c r="D50" s="108"/>
      <c r="E50" s="104">
        <f>E49*$U$4/1000</f>
        <v>5.0000000000000001E-3</v>
      </c>
      <c r="F50" s="104">
        <f t="shared" ref="F50:AO50" si="21">F49*$U$4/1000</f>
        <v>3.0000000000000001E-3</v>
      </c>
      <c r="G50" s="104">
        <f t="shared" si="21"/>
        <v>0</v>
      </c>
      <c r="H50" s="104">
        <f t="shared" si="21"/>
        <v>0</v>
      </c>
      <c r="I50" s="104">
        <f t="shared" si="21"/>
        <v>0</v>
      </c>
      <c r="J50" s="104">
        <f t="shared" si="21"/>
        <v>4.2999999999999997E-2</v>
      </c>
      <c r="K50" s="104">
        <f t="shared" si="21"/>
        <v>0</v>
      </c>
      <c r="L50" s="104">
        <f t="shared" si="21"/>
        <v>0</v>
      </c>
      <c r="M50" s="104">
        <f t="shared" si="21"/>
        <v>0</v>
      </c>
      <c r="N50" s="104">
        <f t="shared" si="21"/>
        <v>0</v>
      </c>
      <c r="O50" s="104">
        <f t="shared" si="21"/>
        <v>0</v>
      </c>
      <c r="P50" s="104">
        <f t="shared" si="21"/>
        <v>0</v>
      </c>
      <c r="Q50" s="104">
        <f t="shared" si="21"/>
        <v>0</v>
      </c>
      <c r="R50" s="104">
        <f t="shared" si="21"/>
        <v>0</v>
      </c>
      <c r="S50" s="104">
        <f t="shared" si="21"/>
        <v>0</v>
      </c>
      <c r="T50" s="104">
        <f t="shared" si="21"/>
        <v>0</v>
      </c>
      <c r="U50" s="104">
        <f t="shared" si="21"/>
        <v>0</v>
      </c>
      <c r="V50" s="104">
        <f t="shared" si="21"/>
        <v>0</v>
      </c>
      <c r="W50" s="104">
        <f t="shared" si="21"/>
        <v>0</v>
      </c>
      <c r="X50" s="104">
        <f t="shared" si="21"/>
        <v>0</v>
      </c>
      <c r="Y50" s="104">
        <f t="shared" si="21"/>
        <v>0</v>
      </c>
      <c r="Z50" s="104">
        <f t="shared" si="21"/>
        <v>0</v>
      </c>
      <c r="AA50" s="104">
        <f t="shared" si="21"/>
        <v>0</v>
      </c>
      <c r="AB50" s="104">
        <f t="shared" si="21"/>
        <v>0</v>
      </c>
      <c r="AC50" s="104">
        <f t="shared" si="21"/>
        <v>0</v>
      </c>
      <c r="AD50" s="104">
        <f t="shared" si="21"/>
        <v>0</v>
      </c>
      <c r="AE50" s="104">
        <f t="shared" si="21"/>
        <v>0</v>
      </c>
      <c r="AF50" s="104">
        <f t="shared" si="21"/>
        <v>0</v>
      </c>
      <c r="AG50" s="104">
        <f t="shared" si="21"/>
        <v>0</v>
      </c>
      <c r="AH50" s="104">
        <f t="shared" si="21"/>
        <v>0</v>
      </c>
      <c r="AI50" s="104">
        <f t="shared" si="21"/>
        <v>0</v>
      </c>
      <c r="AJ50" s="104">
        <f t="shared" si="21"/>
        <v>0</v>
      </c>
      <c r="AK50" s="104">
        <f t="shared" si="21"/>
        <v>0</v>
      </c>
      <c r="AL50" s="104">
        <f t="shared" si="21"/>
        <v>0</v>
      </c>
      <c r="AM50" s="104">
        <f t="shared" si="21"/>
        <v>0</v>
      </c>
      <c r="AN50" s="104">
        <f t="shared" si="21"/>
        <v>0</v>
      </c>
      <c r="AO50" s="104">
        <f t="shared" si="21"/>
        <v>0</v>
      </c>
    </row>
    <row r="51" spans="1:41" s="142" customFormat="1" ht="18.75" customHeight="1" x14ac:dyDescent="0.25">
      <c r="A51" s="333"/>
      <c r="B51" s="346" t="s">
        <v>161</v>
      </c>
      <c r="C51" s="138" t="s">
        <v>90</v>
      </c>
      <c r="D51" s="139" t="s">
        <v>54</v>
      </c>
      <c r="E51" s="139">
        <v>72</v>
      </c>
      <c r="F51" s="140"/>
      <c r="G51" s="140"/>
      <c r="H51" s="140">
        <v>4</v>
      </c>
      <c r="I51" s="140"/>
      <c r="J51" s="140"/>
      <c r="K51" s="140"/>
      <c r="L51" s="140"/>
      <c r="M51" s="140">
        <v>26</v>
      </c>
      <c r="N51" s="140"/>
      <c r="O51" s="140">
        <v>7</v>
      </c>
      <c r="P51" s="140"/>
      <c r="Q51" s="140">
        <v>20</v>
      </c>
      <c r="R51" s="140">
        <v>11</v>
      </c>
      <c r="S51" s="140"/>
      <c r="T51" s="140"/>
      <c r="U51" s="140"/>
      <c r="V51" s="140"/>
      <c r="W51" s="140">
        <v>1</v>
      </c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>
        <v>98</v>
      </c>
      <c r="AI51" s="140"/>
      <c r="AJ51" s="140"/>
      <c r="AK51" s="140">
        <v>5</v>
      </c>
      <c r="AL51" s="140"/>
      <c r="AM51" s="140"/>
      <c r="AN51" s="140"/>
      <c r="AO51" s="141"/>
    </row>
    <row r="52" spans="1:41" s="142" customFormat="1" ht="18.75" customHeight="1" x14ac:dyDescent="0.25">
      <c r="A52" s="334"/>
      <c r="B52" s="347"/>
      <c r="C52" s="143"/>
      <c r="D52" s="144"/>
      <c r="E52" s="145">
        <f>E51*$U$3/1000</f>
        <v>7.1999999999999995E-2</v>
      </c>
      <c r="F52" s="145">
        <f t="shared" ref="F52:AO52" si="22">F51*$U$3/1000</f>
        <v>0</v>
      </c>
      <c r="G52" s="145">
        <f t="shared" si="22"/>
        <v>0</v>
      </c>
      <c r="H52" s="145">
        <f t="shared" si="22"/>
        <v>4.0000000000000001E-3</v>
      </c>
      <c r="I52" s="145">
        <f t="shared" si="22"/>
        <v>0</v>
      </c>
      <c r="J52" s="145">
        <f t="shared" si="22"/>
        <v>0</v>
      </c>
      <c r="K52" s="145">
        <f t="shared" si="22"/>
        <v>0</v>
      </c>
      <c r="L52" s="145">
        <f t="shared" si="22"/>
        <v>0</v>
      </c>
      <c r="M52" s="145">
        <f t="shared" si="22"/>
        <v>2.5999999999999999E-2</v>
      </c>
      <c r="N52" s="145">
        <f t="shared" si="22"/>
        <v>0</v>
      </c>
      <c r="O52" s="145">
        <f t="shared" si="22"/>
        <v>7.0000000000000001E-3</v>
      </c>
      <c r="P52" s="145">
        <f t="shared" si="22"/>
        <v>0</v>
      </c>
      <c r="Q52" s="145">
        <f t="shared" si="22"/>
        <v>0.02</v>
      </c>
      <c r="R52" s="145">
        <f t="shared" si="22"/>
        <v>1.0999999999999999E-2</v>
      </c>
      <c r="S52" s="145">
        <f t="shared" si="22"/>
        <v>0</v>
      </c>
      <c r="T52" s="145">
        <f t="shared" si="22"/>
        <v>0</v>
      </c>
      <c r="U52" s="145">
        <f t="shared" si="22"/>
        <v>0</v>
      </c>
      <c r="V52" s="145">
        <f t="shared" si="22"/>
        <v>0</v>
      </c>
      <c r="W52" s="145">
        <f t="shared" si="22"/>
        <v>1E-3</v>
      </c>
      <c r="X52" s="145">
        <f t="shared" si="22"/>
        <v>0</v>
      </c>
      <c r="Y52" s="145">
        <f t="shared" si="22"/>
        <v>0</v>
      </c>
      <c r="Z52" s="145">
        <f t="shared" si="22"/>
        <v>0</v>
      </c>
      <c r="AA52" s="145">
        <f t="shared" si="22"/>
        <v>0</v>
      </c>
      <c r="AB52" s="145">
        <f t="shared" si="22"/>
        <v>0</v>
      </c>
      <c r="AC52" s="145">
        <f t="shared" si="22"/>
        <v>0</v>
      </c>
      <c r="AD52" s="145">
        <f t="shared" si="22"/>
        <v>0</v>
      </c>
      <c r="AE52" s="145">
        <f t="shared" si="22"/>
        <v>0</v>
      </c>
      <c r="AF52" s="145">
        <f t="shared" si="22"/>
        <v>0</v>
      </c>
      <c r="AG52" s="145">
        <f t="shared" si="22"/>
        <v>0</v>
      </c>
      <c r="AH52" s="145">
        <f t="shared" si="22"/>
        <v>9.8000000000000004E-2</v>
      </c>
      <c r="AI52" s="145">
        <f t="shared" si="22"/>
        <v>0</v>
      </c>
      <c r="AJ52" s="145">
        <f t="shared" si="22"/>
        <v>0</v>
      </c>
      <c r="AK52" s="145">
        <f t="shared" si="22"/>
        <v>5.0000000000000001E-3</v>
      </c>
      <c r="AL52" s="145">
        <f t="shared" si="22"/>
        <v>0</v>
      </c>
      <c r="AM52" s="145">
        <f t="shared" si="22"/>
        <v>0</v>
      </c>
      <c r="AN52" s="145">
        <f t="shared" si="22"/>
        <v>0</v>
      </c>
      <c r="AO52" s="145">
        <f t="shared" si="22"/>
        <v>0</v>
      </c>
    </row>
    <row r="53" spans="1:41" s="142" customFormat="1" ht="18.75" customHeight="1" x14ac:dyDescent="0.25">
      <c r="A53" s="334"/>
      <c r="B53" s="347"/>
      <c r="C53" s="146" t="s">
        <v>89</v>
      </c>
      <c r="D53" s="144" t="s">
        <v>58</v>
      </c>
      <c r="E53" s="144">
        <v>90</v>
      </c>
      <c r="F53" s="145"/>
      <c r="G53" s="145"/>
      <c r="H53" s="145">
        <v>5</v>
      </c>
      <c r="I53" s="145"/>
      <c r="J53" s="145"/>
      <c r="K53" s="145"/>
      <c r="L53" s="145"/>
      <c r="M53" s="145">
        <v>32</v>
      </c>
      <c r="N53" s="145"/>
      <c r="O53" s="145">
        <v>8</v>
      </c>
      <c r="P53" s="145"/>
      <c r="Q53" s="145">
        <v>25</v>
      </c>
      <c r="R53" s="145">
        <v>14</v>
      </c>
      <c r="S53" s="145"/>
      <c r="T53" s="145"/>
      <c r="U53" s="145"/>
      <c r="V53" s="145"/>
      <c r="W53" s="145">
        <v>1</v>
      </c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>
        <v>122</v>
      </c>
      <c r="AI53" s="145"/>
      <c r="AJ53" s="145"/>
      <c r="AK53" s="145">
        <v>6</v>
      </c>
      <c r="AL53" s="145"/>
      <c r="AM53" s="145"/>
      <c r="AN53" s="145"/>
      <c r="AO53" s="147"/>
    </row>
    <row r="54" spans="1:41" s="142" customFormat="1" ht="18.75" customHeight="1" thickBot="1" x14ac:dyDescent="0.3">
      <c r="A54" s="335"/>
      <c r="B54" s="348"/>
      <c r="C54" s="148"/>
      <c r="D54" s="149"/>
      <c r="E54" s="145">
        <f>E53*$U$4/1000</f>
        <v>0.09</v>
      </c>
      <c r="F54" s="145">
        <f t="shared" ref="F54:AO54" si="23">F53*$U$4/1000</f>
        <v>0</v>
      </c>
      <c r="G54" s="145">
        <f t="shared" si="23"/>
        <v>0</v>
      </c>
      <c r="H54" s="145">
        <f t="shared" si="23"/>
        <v>5.0000000000000001E-3</v>
      </c>
      <c r="I54" s="145">
        <f t="shared" si="23"/>
        <v>0</v>
      </c>
      <c r="J54" s="145">
        <f t="shared" si="23"/>
        <v>0</v>
      </c>
      <c r="K54" s="145">
        <f t="shared" si="23"/>
        <v>0</v>
      </c>
      <c r="L54" s="145">
        <f t="shared" si="23"/>
        <v>0</v>
      </c>
      <c r="M54" s="145">
        <f t="shared" si="23"/>
        <v>3.2000000000000001E-2</v>
      </c>
      <c r="N54" s="145">
        <f t="shared" si="23"/>
        <v>0</v>
      </c>
      <c r="O54" s="145">
        <f t="shared" si="23"/>
        <v>8.0000000000000002E-3</v>
      </c>
      <c r="P54" s="145">
        <f t="shared" si="23"/>
        <v>0</v>
      </c>
      <c r="Q54" s="145">
        <f t="shared" si="23"/>
        <v>2.5000000000000001E-2</v>
      </c>
      <c r="R54" s="145">
        <f t="shared" si="23"/>
        <v>1.4E-2</v>
      </c>
      <c r="S54" s="145">
        <f t="shared" si="23"/>
        <v>0</v>
      </c>
      <c r="T54" s="145">
        <f t="shared" si="23"/>
        <v>0</v>
      </c>
      <c r="U54" s="145">
        <f t="shared" si="23"/>
        <v>0</v>
      </c>
      <c r="V54" s="145">
        <f t="shared" si="23"/>
        <v>0</v>
      </c>
      <c r="W54" s="145">
        <f t="shared" si="23"/>
        <v>1E-3</v>
      </c>
      <c r="X54" s="145">
        <f t="shared" si="23"/>
        <v>0</v>
      </c>
      <c r="Y54" s="145">
        <f t="shared" si="23"/>
        <v>0</v>
      </c>
      <c r="Z54" s="145">
        <f t="shared" si="23"/>
        <v>0</v>
      </c>
      <c r="AA54" s="145">
        <f t="shared" si="23"/>
        <v>0</v>
      </c>
      <c r="AB54" s="145">
        <f t="shared" si="23"/>
        <v>0</v>
      </c>
      <c r="AC54" s="145">
        <f t="shared" si="23"/>
        <v>0</v>
      </c>
      <c r="AD54" s="145">
        <f t="shared" si="23"/>
        <v>0</v>
      </c>
      <c r="AE54" s="145">
        <f t="shared" si="23"/>
        <v>0</v>
      </c>
      <c r="AF54" s="145">
        <f t="shared" si="23"/>
        <v>0</v>
      </c>
      <c r="AG54" s="145">
        <f t="shared" si="23"/>
        <v>0</v>
      </c>
      <c r="AH54" s="145">
        <f t="shared" si="23"/>
        <v>0.122</v>
      </c>
      <c r="AI54" s="145">
        <f t="shared" si="23"/>
        <v>0</v>
      </c>
      <c r="AJ54" s="145">
        <f t="shared" si="23"/>
        <v>0</v>
      </c>
      <c r="AK54" s="145">
        <f t="shared" si="23"/>
        <v>6.0000000000000001E-3</v>
      </c>
      <c r="AL54" s="145">
        <f t="shared" si="23"/>
        <v>0</v>
      </c>
      <c r="AM54" s="145">
        <f t="shared" si="23"/>
        <v>0</v>
      </c>
      <c r="AN54" s="145">
        <f t="shared" si="23"/>
        <v>0</v>
      </c>
      <c r="AO54" s="145">
        <f t="shared" si="23"/>
        <v>0</v>
      </c>
    </row>
    <row r="55" spans="1:41" s="25" customFormat="1" ht="18.75" customHeight="1" x14ac:dyDescent="0.25">
      <c r="A55" s="311"/>
      <c r="B55" s="314" t="s">
        <v>70</v>
      </c>
      <c r="C55" s="6">
        <v>30</v>
      </c>
      <c r="D55" s="14" t="s">
        <v>54</v>
      </c>
      <c r="E55" s="14"/>
      <c r="F55" s="3"/>
      <c r="G55" s="3"/>
      <c r="H55" s="3"/>
      <c r="I55" s="3"/>
      <c r="J55" s="3"/>
      <c r="K55" s="3"/>
      <c r="L55" s="15"/>
      <c r="M55" s="15"/>
      <c r="N55" s="15">
        <v>30</v>
      </c>
      <c r="O55" s="15"/>
      <c r="P55" s="15"/>
      <c r="Q55" s="15"/>
      <c r="R55" s="15"/>
      <c r="S55" s="15"/>
      <c r="T55" s="15"/>
      <c r="U55" s="15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4"/>
    </row>
    <row r="56" spans="1:41" s="25" customFormat="1" ht="18.75" customHeight="1" x14ac:dyDescent="0.25">
      <c r="A56" s="312"/>
      <c r="B56" s="315"/>
      <c r="C56" s="16"/>
      <c r="D56" s="17"/>
      <c r="E56" s="1">
        <f>E55*$U$3/1000</f>
        <v>0</v>
      </c>
      <c r="F56" s="1">
        <f t="shared" ref="F56:AO56" si="24">F55*$U$3/1000</f>
        <v>0</v>
      </c>
      <c r="G56" s="1">
        <f t="shared" si="24"/>
        <v>0</v>
      </c>
      <c r="H56" s="1">
        <f t="shared" si="24"/>
        <v>0</v>
      </c>
      <c r="I56" s="1">
        <f t="shared" si="24"/>
        <v>0</v>
      </c>
      <c r="J56" s="1">
        <f t="shared" si="24"/>
        <v>0</v>
      </c>
      <c r="K56" s="1">
        <f t="shared" si="24"/>
        <v>0</v>
      </c>
      <c r="L56" s="1">
        <f t="shared" si="24"/>
        <v>0</v>
      </c>
      <c r="M56" s="1">
        <f t="shared" si="24"/>
        <v>0</v>
      </c>
      <c r="N56" s="1">
        <f t="shared" si="24"/>
        <v>0.03</v>
      </c>
      <c r="O56" s="1">
        <f t="shared" si="24"/>
        <v>0</v>
      </c>
      <c r="P56" s="1">
        <f t="shared" si="24"/>
        <v>0</v>
      </c>
      <c r="Q56" s="1">
        <f t="shared" si="24"/>
        <v>0</v>
      </c>
      <c r="R56" s="1">
        <f t="shared" si="24"/>
        <v>0</v>
      </c>
      <c r="S56" s="1">
        <f t="shared" si="24"/>
        <v>0</v>
      </c>
      <c r="T56" s="1">
        <f t="shared" si="24"/>
        <v>0</v>
      </c>
      <c r="U56" s="1">
        <f t="shared" si="24"/>
        <v>0</v>
      </c>
      <c r="V56" s="1">
        <f t="shared" si="24"/>
        <v>0</v>
      </c>
      <c r="W56" s="1">
        <f t="shared" si="24"/>
        <v>0</v>
      </c>
      <c r="X56" s="1">
        <f t="shared" si="24"/>
        <v>0</v>
      </c>
      <c r="Y56" s="1">
        <f t="shared" si="24"/>
        <v>0</v>
      </c>
      <c r="Z56" s="1">
        <f t="shared" si="24"/>
        <v>0</v>
      </c>
      <c r="AA56" s="1">
        <f t="shared" si="24"/>
        <v>0</v>
      </c>
      <c r="AB56" s="1">
        <f t="shared" si="24"/>
        <v>0</v>
      </c>
      <c r="AC56" s="1">
        <f t="shared" si="24"/>
        <v>0</v>
      </c>
      <c r="AD56" s="1">
        <f t="shared" si="24"/>
        <v>0</v>
      </c>
      <c r="AE56" s="1">
        <f t="shared" si="24"/>
        <v>0</v>
      </c>
      <c r="AF56" s="1">
        <f t="shared" si="24"/>
        <v>0</v>
      </c>
      <c r="AG56" s="1">
        <f t="shared" si="24"/>
        <v>0</v>
      </c>
      <c r="AH56" s="1">
        <f t="shared" si="24"/>
        <v>0</v>
      </c>
      <c r="AI56" s="1">
        <f t="shared" si="24"/>
        <v>0</v>
      </c>
      <c r="AJ56" s="1">
        <f t="shared" si="24"/>
        <v>0</v>
      </c>
      <c r="AK56" s="1">
        <f t="shared" si="24"/>
        <v>0</v>
      </c>
      <c r="AL56" s="1">
        <f t="shared" si="24"/>
        <v>0</v>
      </c>
      <c r="AM56" s="1">
        <f t="shared" si="24"/>
        <v>0</v>
      </c>
      <c r="AN56" s="1">
        <f t="shared" si="24"/>
        <v>0</v>
      </c>
      <c r="AO56" s="1">
        <f t="shared" si="24"/>
        <v>0</v>
      </c>
    </row>
    <row r="57" spans="1:41" s="25" customFormat="1" ht="18.75" customHeight="1" x14ac:dyDescent="0.25">
      <c r="A57" s="312"/>
      <c r="B57" s="315"/>
      <c r="C57" s="7">
        <v>30</v>
      </c>
      <c r="D57" s="17" t="s">
        <v>58</v>
      </c>
      <c r="E57" s="17"/>
      <c r="F57" s="1"/>
      <c r="G57" s="1"/>
      <c r="H57" s="1"/>
      <c r="I57" s="1"/>
      <c r="J57" s="1"/>
      <c r="K57" s="1"/>
      <c r="L57" s="18"/>
      <c r="M57" s="18"/>
      <c r="N57" s="18">
        <v>30</v>
      </c>
      <c r="O57" s="18"/>
      <c r="P57" s="18"/>
      <c r="Q57" s="18"/>
      <c r="R57" s="18"/>
      <c r="S57" s="18"/>
      <c r="T57" s="18"/>
      <c r="U57" s="18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5"/>
    </row>
    <row r="58" spans="1:41" s="25" customFormat="1" ht="18.75" customHeight="1" thickBot="1" x14ac:dyDescent="0.3">
      <c r="A58" s="313"/>
      <c r="B58" s="316"/>
      <c r="C58" s="19"/>
      <c r="D58" s="20"/>
      <c r="E58" s="1">
        <f>E57*$U$4/1000</f>
        <v>0</v>
      </c>
      <c r="F58" s="1">
        <f t="shared" ref="F58:AO58" si="25">F57*$U$4/1000</f>
        <v>0</v>
      </c>
      <c r="G58" s="1">
        <f t="shared" si="25"/>
        <v>0</v>
      </c>
      <c r="H58" s="1">
        <f t="shared" si="25"/>
        <v>0</v>
      </c>
      <c r="I58" s="1">
        <f t="shared" si="25"/>
        <v>0</v>
      </c>
      <c r="J58" s="1">
        <f t="shared" si="25"/>
        <v>0</v>
      </c>
      <c r="K58" s="1">
        <f t="shared" si="25"/>
        <v>0</v>
      </c>
      <c r="L58" s="1">
        <f t="shared" si="25"/>
        <v>0</v>
      </c>
      <c r="M58" s="1">
        <f t="shared" si="25"/>
        <v>0</v>
      </c>
      <c r="N58" s="1">
        <f t="shared" si="25"/>
        <v>0.03</v>
      </c>
      <c r="O58" s="1">
        <f t="shared" si="25"/>
        <v>0</v>
      </c>
      <c r="P58" s="1">
        <f t="shared" si="25"/>
        <v>0</v>
      </c>
      <c r="Q58" s="1">
        <f t="shared" si="25"/>
        <v>0</v>
      </c>
      <c r="R58" s="1">
        <f t="shared" si="25"/>
        <v>0</v>
      </c>
      <c r="S58" s="1">
        <f t="shared" si="25"/>
        <v>0</v>
      </c>
      <c r="T58" s="1">
        <f t="shared" si="25"/>
        <v>0</v>
      </c>
      <c r="U58" s="1">
        <f t="shared" si="25"/>
        <v>0</v>
      </c>
      <c r="V58" s="1">
        <f t="shared" si="25"/>
        <v>0</v>
      </c>
      <c r="W58" s="1">
        <f t="shared" si="25"/>
        <v>0</v>
      </c>
      <c r="X58" s="1">
        <f t="shared" si="25"/>
        <v>0</v>
      </c>
      <c r="Y58" s="1">
        <f t="shared" si="25"/>
        <v>0</v>
      </c>
      <c r="Z58" s="1">
        <f t="shared" si="25"/>
        <v>0</v>
      </c>
      <c r="AA58" s="1">
        <f t="shared" si="25"/>
        <v>0</v>
      </c>
      <c r="AB58" s="1">
        <f t="shared" si="25"/>
        <v>0</v>
      </c>
      <c r="AC58" s="1">
        <f t="shared" si="25"/>
        <v>0</v>
      </c>
      <c r="AD58" s="1">
        <f t="shared" si="25"/>
        <v>0</v>
      </c>
      <c r="AE58" s="1">
        <f t="shared" si="25"/>
        <v>0</v>
      </c>
      <c r="AF58" s="1">
        <f t="shared" si="25"/>
        <v>0</v>
      </c>
      <c r="AG58" s="1">
        <f t="shared" si="25"/>
        <v>0</v>
      </c>
      <c r="AH58" s="1">
        <f t="shared" si="25"/>
        <v>0</v>
      </c>
      <c r="AI58" s="1">
        <f t="shared" si="25"/>
        <v>0</v>
      </c>
      <c r="AJ58" s="1">
        <f t="shared" si="25"/>
        <v>0</v>
      </c>
      <c r="AK58" s="1">
        <f t="shared" si="25"/>
        <v>0</v>
      </c>
      <c r="AL58" s="1">
        <f t="shared" si="25"/>
        <v>0</v>
      </c>
      <c r="AM58" s="1">
        <f t="shared" si="25"/>
        <v>0</v>
      </c>
      <c r="AN58" s="1">
        <f t="shared" si="25"/>
        <v>0</v>
      </c>
      <c r="AO58" s="1">
        <f t="shared" si="25"/>
        <v>0</v>
      </c>
    </row>
    <row r="59" spans="1:41" s="25" customFormat="1" ht="18.75" customHeight="1" x14ac:dyDescent="0.25">
      <c r="A59" s="311"/>
      <c r="B59" s="314" t="s">
        <v>69</v>
      </c>
      <c r="C59" s="6">
        <v>100</v>
      </c>
      <c r="D59" s="14" t="s">
        <v>54</v>
      </c>
      <c r="E59" s="14"/>
      <c r="F59" s="3">
        <v>50</v>
      </c>
      <c r="G59" s="3">
        <v>50</v>
      </c>
      <c r="H59" s="3"/>
      <c r="I59" s="3"/>
      <c r="J59" s="3"/>
      <c r="K59" s="3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4"/>
    </row>
    <row r="60" spans="1:41" s="25" customFormat="1" ht="18.75" customHeight="1" x14ac:dyDescent="0.25">
      <c r="A60" s="312"/>
      <c r="B60" s="315"/>
      <c r="C60" s="16"/>
      <c r="D60" s="17"/>
      <c r="E60" s="1">
        <f>E59*$U$3/1000</f>
        <v>0</v>
      </c>
      <c r="F60" s="1">
        <f t="shared" ref="F60:AO60" si="26">F59*$U$3/1000</f>
        <v>0.05</v>
      </c>
      <c r="G60" s="1">
        <f t="shared" si="26"/>
        <v>0.05</v>
      </c>
      <c r="H60" s="1">
        <f t="shared" si="26"/>
        <v>0</v>
      </c>
      <c r="I60" s="1">
        <f t="shared" si="26"/>
        <v>0</v>
      </c>
      <c r="J60" s="1">
        <f t="shared" si="26"/>
        <v>0</v>
      </c>
      <c r="K60" s="1">
        <f t="shared" si="26"/>
        <v>0</v>
      </c>
      <c r="L60" s="1">
        <f t="shared" si="26"/>
        <v>0</v>
      </c>
      <c r="M60" s="1">
        <f t="shared" si="26"/>
        <v>0</v>
      </c>
      <c r="N60" s="1">
        <f t="shared" si="26"/>
        <v>0</v>
      </c>
      <c r="O60" s="1">
        <f t="shared" si="26"/>
        <v>0</v>
      </c>
      <c r="P60" s="1">
        <f t="shared" si="26"/>
        <v>0</v>
      </c>
      <c r="Q60" s="1">
        <f t="shared" si="26"/>
        <v>0</v>
      </c>
      <c r="R60" s="1">
        <f t="shared" si="26"/>
        <v>0</v>
      </c>
      <c r="S60" s="1">
        <f t="shared" si="26"/>
        <v>0</v>
      </c>
      <c r="T60" s="1">
        <f t="shared" si="26"/>
        <v>0</v>
      </c>
      <c r="U60" s="1">
        <f t="shared" si="26"/>
        <v>0</v>
      </c>
      <c r="V60" s="1">
        <f t="shared" si="26"/>
        <v>0</v>
      </c>
      <c r="W60" s="1">
        <f t="shared" si="26"/>
        <v>0</v>
      </c>
      <c r="X60" s="1">
        <f t="shared" si="26"/>
        <v>0</v>
      </c>
      <c r="Y60" s="1">
        <f t="shared" si="26"/>
        <v>0</v>
      </c>
      <c r="Z60" s="1">
        <f t="shared" si="26"/>
        <v>0</v>
      </c>
      <c r="AA60" s="1">
        <f t="shared" si="26"/>
        <v>0</v>
      </c>
      <c r="AB60" s="1">
        <f t="shared" si="26"/>
        <v>0</v>
      </c>
      <c r="AC60" s="1">
        <f t="shared" si="26"/>
        <v>0</v>
      </c>
      <c r="AD60" s="1">
        <f t="shared" si="26"/>
        <v>0</v>
      </c>
      <c r="AE60" s="1">
        <f t="shared" si="26"/>
        <v>0</v>
      </c>
      <c r="AF60" s="1">
        <f t="shared" si="26"/>
        <v>0</v>
      </c>
      <c r="AG60" s="1">
        <f t="shared" si="26"/>
        <v>0</v>
      </c>
      <c r="AH60" s="1">
        <f t="shared" si="26"/>
        <v>0</v>
      </c>
      <c r="AI60" s="1">
        <f t="shared" si="26"/>
        <v>0</v>
      </c>
      <c r="AJ60" s="1">
        <f t="shared" si="26"/>
        <v>0</v>
      </c>
      <c r="AK60" s="1">
        <f t="shared" si="26"/>
        <v>0</v>
      </c>
      <c r="AL60" s="1">
        <f t="shared" si="26"/>
        <v>0</v>
      </c>
      <c r="AM60" s="1">
        <f t="shared" si="26"/>
        <v>0</v>
      </c>
      <c r="AN60" s="1">
        <f t="shared" si="26"/>
        <v>0</v>
      </c>
      <c r="AO60" s="1">
        <f t="shared" si="26"/>
        <v>0</v>
      </c>
    </row>
    <row r="61" spans="1:41" s="25" customFormat="1" ht="18.75" customHeight="1" x14ac:dyDescent="0.25">
      <c r="A61" s="312"/>
      <c r="B61" s="315"/>
      <c r="C61" s="7">
        <v>100</v>
      </c>
      <c r="D61" s="17" t="s">
        <v>58</v>
      </c>
      <c r="E61" s="17"/>
      <c r="F61" s="1">
        <v>50</v>
      </c>
      <c r="G61" s="1">
        <v>50</v>
      </c>
      <c r="H61" s="1"/>
      <c r="I61" s="1"/>
      <c r="J61" s="1"/>
      <c r="K61" s="1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5"/>
    </row>
    <row r="62" spans="1:41" s="25" customFormat="1" ht="18.75" customHeight="1" thickBot="1" x14ac:dyDescent="0.3">
      <c r="A62" s="313"/>
      <c r="B62" s="316"/>
      <c r="C62" s="19"/>
      <c r="D62" s="20"/>
      <c r="E62" s="1">
        <f>E61*$U$4/1000</f>
        <v>0</v>
      </c>
      <c r="F62" s="1">
        <f t="shared" ref="F62:AO62" si="27">F61*$U$4/1000</f>
        <v>0.05</v>
      </c>
      <c r="G62" s="1">
        <f t="shared" si="27"/>
        <v>0.05</v>
      </c>
      <c r="H62" s="1">
        <f t="shared" si="27"/>
        <v>0</v>
      </c>
      <c r="I62" s="1">
        <f t="shared" si="27"/>
        <v>0</v>
      </c>
      <c r="J62" s="1">
        <f t="shared" si="27"/>
        <v>0</v>
      </c>
      <c r="K62" s="1">
        <f t="shared" si="27"/>
        <v>0</v>
      </c>
      <c r="L62" s="1">
        <f t="shared" si="27"/>
        <v>0</v>
      </c>
      <c r="M62" s="1">
        <f t="shared" si="27"/>
        <v>0</v>
      </c>
      <c r="N62" s="1">
        <f t="shared" si="27"/>
        <v>0</v>
      </c>
      <c r="O62" s="1">
        <f t="shared" si="27"/>
        <v>0</v>
      </c>
      <c r="P62" s="1">
        <f t="shared" si="27"/>
        <v>0</v>
      </c>
      <c r="Q62" s="1">
        <f t="shared" si="27"/>
        <v>0</v>
      </c>
      <c r="R62" s="1">
        <f t="shared" si="27"/>
        <v>0</v>
      </c>
      <c r="S62" s="1">
        <f t="shared" si="27"/>
        <v>0</v>
      </c>
      <c r="T62" s="1">
        <f t="shared" si="27"/>
        <v>0</v>
      </c>
      <c r="U62" s="1">
        <f t="shared" si="27"/>
        <v>0</v>
      </c>
      <c r="V62" s="1">
        <f t="shared" si="27"/>
        <v>0</v>
      </c>
      <c r="W62" s="1">
        <f t="shared" si="27"/>
        <v>0</v>
      </c>
      <c r="X62" s="1">
        <f t="shared" si="27"/>
        <v>0</v>
      </c>
      <c r="Y62" s="1">
        <f t="shared" si="27"/>
        <v>0</v>
      </c>
      <c r="Z62" s="1">
        <f t="shared" si="27"/>
        <v>0</v>
      </c>
      <c r="AA62" s="1">
        <f t="shared" si="27"/>
        <v>0</v>
      </c>
      <c r="AB62" s="1">
        <f t="shared" si="27"/>
        <v>0</v>
      </c>
      <c r="AC62" s="1">
        <f t="shared" si="27"/>
        <v>0</v>
      </c>
      <c r="AD62" s="1">
        <f t="shared" si="27"/>
        <v>0</v>
      </c>
      <c r="AE62" s="1">
        <f t="shared" si="27"/>
        <v>0</v>
      </c>
      <c r="AF62" s="1">
        <f t="shared" si="27"/>
        <v>0</v>
      </c>
      <c r="AG62" s="1">
        <f t="shared" si="27"/>
        <v>0</v>
      </c>
      <c r="AH62" s="1">
        <f t="shared" si="27"/>
        <v>0</v>
      </c>
      <c r="AI62" s="1">
        <f t="shared" si="27"/>
        <v>0</v>
      </c>
      <c r="AJ62" s="1">
        <f t="shared" si="27"/>
        <v>0</v>
      </c>
      <c r="AK62" s="1">
        <f t="shared" si="27"/>
        <v>0</v>
      </c>
      <c r="AL62" s="1">
        <f t="shared" si="27"/>
        <v>0</v>
      </c>
      <c r="AM62" s="1">
        <f t="shared" si="27"/>
        <v>0</v>
      </c>
      <c r="AN62" s="1">
        <f t="shared" si="27"/>
        <v>0</v>
      </c>
      <c r="AO62" s="1">
        <f t="shared" si="27"/>
        <v>0</v>
      </c>
    </row>
    <row r="63" spans="1:41" s="101" customFormat="1" ht="18.75" customHeight="1" x14ac:dyDescent="0.25">
      <c r="A63" s="305"/>
      <c r="B63" s="308" t="s">
        <v>74</v>
      </c>
      <c r="C63" s="97">
        <v>200</v>
      </c>
      <c r="D63" s="98" t="s">
        <v>54</v>
      </c>
      <c r="E63" s="98">
        <v>200</v>
      </c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>
        <v>0.1</v>
      </c>
      <c r="T63" s="99"/>
      <c r="U63" s="99"/>
      <c r="V63" s="99">
        <v>10</v>
      </c>
      <c r="W63" s="99">
        <v>20</v>
      </c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100"/>
    </row>
    <row r="64" spans="1:41" s="101" customFormat="1" ht="18.75" customHeight="1" x14ac:dyDescent="0.25">
      <c r="A64" s="306"/>
      <c r="B64" s="309"/>
      <c r="C64" s="102"/>
      <c r="D64" s="103"/>
      <c r="E64" s="104">
        <f>E63*$U$3/1000</f>
        <v>0.2</v>
      </c>
      <c r="F64" s="104">
        <f t="shared" ref="F64:AO64" si="28">F63*$U$3/1000</f>
        <v>0</v>
      </c>
      <c r="G64" s="104">
        <f t="shared" si="28"/>
        <v>0</v>
      </c>
      <c r="H64" s="104">
        <f t="shared" si="28"/>
        <v>0</v>
      </c>
      <c r="I64" s="104">
        <f t="shared" si="28"/>
        <v>0</v>
      </c>
      <c r="J64" s="104">
        <f t="shared" si="28"/>
        <v>0</v>
      </c>
      <c r="K64" s="104">
        <f t="shared" si="28"/>
        <v>0</v>
      </c>
      <c r="L64" s="104">
        <f t="shared" si="28"/>
        <v>0</v>
      </c>
      <c r="M64" s="104">
        <f t="shared" si="28"/>
        <v>0</v>
      </c>
      <c r="N64" s="104">
        <f t="shared" si="28"/>
        <v>0</v>
      </c>
      <c r="O64" s="104">
        <f t="shared" si="28"/>
        <v>0</v>
      </c>
      <c r="P64" s="104">
        <f t="shared" si="28"/>
        <v>0</v>
      </c>
      <c r="Q64" s="104">
        <f t="shared" si="28"/>
        <v>0</v>
      </c>
      <c r="R64" s="104">
        <f t="shared" si="28"/>
        <v>0</v>
      </c>
      <c r="S64" s="104">
        <f t="shared" si="28"/>
        <v>1E-4</v>
      </c>
      <c r="T64" s="104">
        <f t="shared" si="28"/>
        <v>0</v>
      </c>
      <c r="U64" s="104">
        <f t="shared" si="28"/>
        <v>0</v>
      </c>
      <c r="V64" s="104">
        <f t="shared" si="28"/>
        <v>0.01</v>
      </c>
      <c r="W64" s="104">
        <f t="shared" si="28"/>
        <v>0.02</v>
      </c>
      <c r="X64" s="104">
        <f t="shared" si="28"/>
        <v>0</v>
      </c>
      <c r="Y64" s="104">
        <f t="shared" si="28"/>
        <v>0</v>
      </c>
      <c r="Z64" s="104">
        <f t="shared" si="28"/>
        <v>0</v>
      </c>
      <c r="AA64" s="104">
        <f t="shared" si="28"/>
        <v>0</v>
      </c>
      <c r="AB64" s="104">
        <f t="shared" si="28"/>
        <v>0</v>
      </c>
      <c r="AC64" s="104">
        <f t="shared" si="28"/>
        <v>0</v>
      </c>
      <c r="AD64" s="104">
        <f t="shared" si="28"/>
        <v>0</v>
      </c>
      <c r="AE64" s="104">
        <f t="shared" si="28"/>
        <v>0</v>
      </c>
      <c r="AF64" s="104">
        <f t="shared" si="28"/>
        <v>0</v>
      </c>
      <c r="AG64" s="104">
        <f t="shared" si="28"/>
        <v>0</v>
      </c>
      <c r="AH64" s="104">
        <f t="shared" si="28"/>
        <v>0</v>
      </c>
      <c r="AI64" s="104">
        <f t="shared" si="28"/>
        <v>0</v>
      </c>
      <c r="AJ64" s="104">
        <f t="shared" si="28"/>
        <v>0</v>
      </c>
      <c r="AK64" s="104">
        <f t="shared" si="28"/>
        <v>0</v>
      </c>
      <c r="AL64" s="104">
        <f t="shared" si="28"/>
        <v>0</v>
      </c>
      <c r="AM64" s="104">
        <f t="shared" si="28"/>
        <v>0</v>
      </c>
      <c r="AN64" s="104">
        <f t="shared" si="28"/>
        <v>0</v>
      </c>
      <c r="AO64" s="104">
        <f t="shared" si="28"/>
        <v>0</v>
      </c>
    </row>
    <row r="65" spans="1:41" s="101" customFormat="1" ht="18.75" customHeight="1" x14ac:dyDescent="0.25">
      <c r="A65" s="306"/>
      <c r="B65" s="309"/>
      <c r="C65" s="105">
        <v>200</v>
      </c>
      <c r="D65" s="103" t="s">
        <v>58</v>
      </c>
      <c r="E65" s="103">
        <v>200</v>
      </c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>
        <v>0.1</v>
      </c>
      <c r="T65" s="104"/>
      <c r="U65" s="104"/>
      <c r="V65" s="104">
        <v>10</v>
      </c>
      <c r="W65" s="104">
        <v>20</v>
      </c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6"/>
    </row>
    <row r="66" spans="1:41" s="101" customFormat="1" ht="18.75" customHeight="1" thickBot="1" x14ac:dyDescent="0.3">
      <c r="A66" s="307"/>
      <c r="B66" s="310"/>
      <c r="C66" s="107"/>
      <c r="D66" s="108"/>
      <c r="E66" s="104">
        <f>E65*$U$4/1000</f>
        <v>0.2</v>
      </c>
      <c r="F66" s="104">
        <f t="shared" ref="F66:AO66" si="29">F65*$U$4/1000</f>
        <v>0</v>
      </c>
      <c r="G66" s="104">
        <f t="shared" si="29"/>
        <v>0</v>
      </c>
      <c r="H66" s="104">
        <f t="shared" si="29"/>
        <v>0</v>
      </c>
      <c r="I66" s="104">
        <f t="shared" si="29"/>
        <v>0</v>
      </c>
      <c r="J66" s="104">
        <f t="shared" si="29"/>
        <v>0</v>
      </c>
      <c r="K66" s="104">
        <f t="shared" si="29"/>
        <v>0</v>
      </c>
      <c r="L66" s="104">
        <f t="shared" si="29"/>
        <v>0</v>
      </c>
      <c r="M66" s="104">
        <f t="shared" si="29"/>
        <v>0</v>
      </c>
      <c r="N66" s="104">
        <f t="shared" si="29"/>
        <v>0</v>
      </c>
      <c r="O66" s="104">
        <f t="shared" si="29"/>
        <v>0</v>
      </c>
      <c r="P66" s="104">
        <f t="shared" si="29"/>
        <v>0</v>
      </c>
      <c r="Q66" s="104">
        <f t="shared" si="29"/>
        <v>0</v>
      </c>
      <c r="R66" s="104">
        <f t="shared" si="29"/>
        <v>0</v>
      </c>
      <c r="S66" s="104">
        <f t="shared" si="29"/>
        <v>1E-4</v>
      </c>
      <c r="T66" s="104">
        <f t="shared" si="29"/>
        <v>0</v>
      </c>
      <c r="U66" s="104">
        <f t="shared" si="29"/>
        <v>0</v>
      </c>
      <c r="V66" s="104">
        <f t="shared" si="29"/>
        <v>0.01</v>
      </c>
      <c r="W66" s="104">
        <f t="shared" si="29"/>
        <v>0.02</v>
      </c>
      <c r="X66" s="104">
        <f t="shared" si="29"/>
        <v>0</v>
      </c>
      <c r="Y66" s="104">
        <f t="shared" si="29"/>
        <v>0</v>
      </c>
      <c r="Z66" s="104">
        <f t="shared" si="29"/>
        <v>0</v>
      </c>
      <c r="AA66" s="104">
        <f t="shared" si="29"/>
        <v>0</v>
      </c>
      <c r="AB66" s="104">
        <f t="shared" si="29"/>
        <v>0</v>
      </c>
      <c r="AC66" s="104">
        <f t="shared" si="29"/>
        <v>0</v>
      </c>
      <c r="AD66" s="104">
        <f t="shared" si="29"/>
        <v>0</v>
      </c>
      <c r="AE66" s="104">
        <f t="shared" si="29"/>
        <v>0</v>
      </c>
      <c r="AF66" s="104">
        <f t="shared" si="29"/>
        <v>0</v>
      </c>
      <c r="AG66" s="104">
        <f t="shared" si="29"/>
        <v>0</v>
      </c>
      <c r="AH66" s="104">
        <f t="shared" si="29"/>
        <v>0</v>
      </c>
      <c r="AI66" s="104">
        <f t="shared" si="29"/>
        <v>0</v>
      </c>
      <c r="AJ66" s="104">
        <f t="shared" si="29"/>
        <v>0</v>
      </c>
      <c r="AK66" s="104">
        <f t="shared" si="29"/>
        <v>0</v>
      </c>
      <c r="AL66" s="104">
        <f t="shared" si="29"/>
        <v>0</v>
      </c>
      <c r="AM66" s="104">
        <f t="shared" si="29"/>
        <v>0</v>
      </c>
      <c r="AN66" s="104">
        <f t="shared" si="29"/>
        <v>0</v>
      </c>
      <c r="AO66" s="104">
        <f t="shared" si="29"/>
        <v>0</v>
      </c>
    </row>
    <row r="67" spans="1:41" s="89" customFormat="1" ht="18.75" customHeight="1" x14ac:dyDescent="0.25">
      <c r="A67" s="355"/>
      <c r="B67" s="358" t="s">
        <v>162</v>
      </c>
      <c r="C67" s="85">
        <v>150</v>
      </c>
      <c r="D67" s="86" t="s">
        <v>54</v>
      </c>
      <c r="E67" s="86"/>
      <c r="F67" s="87"/>
      <c r="G67" s="87"/>
      <c r="H67" s="87"/>
      <c r="I67" s="87"/>
      <c r="J67" s="87"/>
      <c r="K67" s="87"/>
      <c r="L67" s="87">
        <v>207</v>
      </c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>
        <v>5</v>
      </c>
      <c r="AL67" s="87"/>
      <c r="AM67" s="87"/>
      <c r="AN67" s="87"/>
      <c r="AO67" s="88"/>
    </row>
    <row r="68" spans="1:41" s="89" customFormat="1" ht="18.75" customHeight="1" x14ac:dyDescent="0.25">
      <c r="A68" s="356"/>
      <c r="B68" s="359"/>
      <c r="C68" s="90"/>
      <c r="D68" s="91"/>
      <c r="E68" s="92">
        <f>E67*$U$3/1000</f>
        <v>0</v>
      </c>
      <c r="F68" s="92">
        <f t="shared" ref="F68:AO68" si="30">F67*$U$3/1000</f>
        <v>0</v>
      </c>
      <c r="G68" s="92">
        <f t="shared" si="30"/>
        <v>0</v>
      </c>
      <c r="H68" s="92">
        <f t="shared" si="30"/>
        <v>0</v>
      </c>
      <c r="I68" s="92">
        <f t="shared" si="30"/>
        <v>0</v>
      </c>
      <c r="J68" s="92">
        <f t="shared" si="30"/>
        <v>0</v>
      </c>
      <c r="K68" s="92">
        <f t="shared" si="30"/>
        <v>0</v>
      </c>
      <c r="L68" s="92">
        <f t="shared" si="30"/>
        <v>0.20699999999999999</v>
      </c>
      <c r="M68" s="92">
        <f t="shared" si="30"/>
        <v>0</v>
      </c>
      <c r="N68" s="92">
        <f t="shared" si="30"/>
        <v>0</v>
      </c>
      <c r="O68" s="92">
        <f t="shared" si="30"/>
        <v>0</v>
      </c>
      <c r="P68" s="92">
        <f t="shared" si="30"/>
        <v>0</v>
      </c>
      <c r="Q68" s="92">
        <f t="shared" si="30"/>
        <v>0</v>
      </c>
      <c r="R68" s="92">
        <f t="shared" si="30"/>
        <v>0</v>
      </c>
      <c r="S68" s="92">
        <f t="shared" si="30"/>
        <v>0</v>
      </c>
      <c r="T68" s="92">
        <f t="shared" si="30"/>
        <v>0</v>
      </c>
      <c r="U68" s="92">
        <f t="shared" si="30"/>
        <v>0</v>
      </c>
      <c r="V68" s="92">
        <f t="shared" si="30"/>
        <v>0</v>
      </c>
      <c r="W68" s="92">
        <f t="shared" si="30"/>
        <v>0</v>
      </c>
      <c r="X68" s="92">
        <f t="shared" si="30"/>
        <v>0</v>
      </c>
      <c r="Y68" s="92">
        <f t="shared" si="30"/>
        <v>0</v>
      </c>
      <c r="Z68" s="92">
        <f t="shared" si="30"/>
        <v>0</v>
      </c>
      <c r="AA68" s="92">
        <f t="shared" si="30"/>
        <v>0</v>
      </c>
      <c r="AB68" s="92">
        <f t="shared" si="30"/>
        <v>0</v>
      </c>
      <c r="AC68" s="92">
        <f t="shared" si="30"/>
        <v>0</v>
      </c>
      <c r="AD68" s="92">
        <f t="shared" si="30"/>
        <v>0</v>
      </c>
      <c r="AE68" s="92">
        <f t="shared" si="30"/>
        <v>0</v>
      </c>
      <c r="AF68" s="92">
        <f t="shared" si="30"/>
        <v>0</v>
      </c>
      <c r="AG68" s="92">
        <f t="shared" si="30"/>
        <v>0</v>
      </c>
      <c r="AH68" s="92">
        <f t="shared" si="30"/>
        <v>0</v>
      </c>
      <c r="AI68" s="92">
        <f t="shared" si="30"/>
        <v>0</v>
      </c>
      <c r="AJ68" s="92">
        <f t="shared" si="30"/>
        <v>0</v>
      </c>
      <c r="AK68" s="92">
        <f t="shared" si="30"/>
        <v>5.0000000000000001E-3</v>
      </c>
      <c r="AL68" s="92">
        <f t="shared" si="30"/>
        <v>0</v>
      </c>
      <c r="AM68" s="92">
        <f t="shared" si="30"/>
        <v>0</v>
      </c>
      <c r="AN68" s="92">
        <f t="shared" si="30"/>
        <v>0</v>
      </c>
      <c r="AO68" s="92">
        <f t="shared" si="30"/>
        <v>0</v>
      </c>
    </row>
    <row r="69" spans="1:41" s="89" customFormat="1" ht="18.75" customHeight="1" x14ac:dyDescent="0.25">
      <c r="A69" s="356"/>
      <c r="B69" s="359"/>
      <c r="C69" s="93">
        <v>180</v>
      </c>
      <c r="D69" s="91" t="s">
        <v>58</v>
      </c>
      <c r="E69" s="91"/>
      <c r="F69" s="92"/>
      <c r="G69" s="92"/>
      <c r="H69" s="92"/>
      <c r="I69" s="92"/>
      <c r="J69" s="92"/>
      <c r="K69" s="92"/>
      <c r="L69" s="92">
        <v>248</v>
      </c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>
        <v>5</v>
      </c>
      <c r="AL69" s="92"/>
      <c r="AM69" s="92"/>
      <c r="AN69" s="92"/>
      <c r="AO69" s="94"/>
    </row>
    <row r="70" spans="1:41" s="89" customFormat="1" ht="18.75" customHeight="1" thickBot="1" x14ac:dyDescent="0.3">
      <c r="A70" s="357"/>
      <c r="B70" s="360"/>
      <c r="C70" s="95"/>
      <c r="D70" s="96"/>
      <c r="E70" s="92">
        <f>E69*$U$4/1000</f>
        <v>0</v>
      </c>
      <c r="F70" s="92">
        <f t="shared" ref="F70:AO70" si="31">F69*$U$4/1000</f>
        <v>0</v>
      </c>
      <c r="G70" s="92">
        <f t="shared" si="31"/>
        <v>0</v>
      </c>
      <c r="H70" s="92">
        <f t="shared" si="31"/>
        <v>0</v>
      </c>
      <c r="I70" s="92">
        <f t="shared" si="31"/>
        <v>0</v>
      </c>
      <c r="J70" s="92">
        <f t="shared" si="31"/>
        <v>0</v>
      </c>
      <c r="K70" s="92">
        <f t="shared" si="31"/>
        <v>0</v>
      </c>
      <c r="L70" s="92">
        <f t="shared" si="31"/>
        <v>0.248</v>
      </c>
      <c r="M70" s="92">
        <f t="shared" si="31"/>
        <v>0</v>
      </c>
      <c r="N70" s="92">
        <f t="shared" si="31"/>
        <v>0</v>
      </c>
      <c r="O70" s="92">
        <f t="shared" si="31"/>
        <v>0</v>
      </c>
      <c r="P70" s="92">
        <f t="shared" si="31"/>
        <v>0</v>
      </c>
      <c r="Q70" s="92">
        <f t="shared" si="31"/>
        <v>0</v>
      </c>
      <c r="R70" s="92">
        <f t="shared" si="31"/>
        <v>0</v>
      </c>
      <c r="S70" s="92">
        <f t="shared" si="31"/>
        <v>0</v>
      </c>
      <c r="T70" s="92">
        <f t="shared" si="31"/>
        <v>0</v>
      </c>
      <c r="U70" s="92">
        <f t="shared" si="31"/>
        <v>0</v>
      </c>
      <c r="V70" s="92">
        <f t="shared" si="31"/>
        <v>0</v>
      </c>
      <c r="W70" s="92">
        <f t="shared" si="31"/>
        <v>0</v>
      </c>
      <c r="X70" s="92">
        <f t="shared" si="31"/>
        <v>0</v>
      </c>
      <c r="Y70" s="92">
        <f t="shared" si="31"/>
        <v>0</v>
      </c>
      <c r="Z70" s="92">
        <f t="shared" si="31"/>
        <v>0</v>
      </c>
      <c r="AA70" s="92">
        <f t="shared" si="31"/>
        <v>0</v>
      </c>
      <c r="AB70" s="92">
        <f t="shared" si="31"/>
        <v>0</v>
      </c>
      <c r="AC70" s="92">
        <f t="shared" si="31"/>
        <v>0</v>
      </c>
      <c r="AD70" s="92">
        <f t="shared" si="31"/>
        <v>0</v>
      </c>
      <c r="AE70" s="92">
        <f t="shared" si="31"/>
        <v>0</v>
      </c>
      <c r="AF70" s="92">
        <f t="shared" si="31"/>
        <v>0</v>
      </c>
      <c r="AG70" s="92">
        <f t="shared" si="31"/>
        <v>0</v>
      </c>
      <c r="AH70" s="92">
        <f t="shared" si="31"/>
        <v>0</v>
      </c>
      <c r="AI70" s="92">
        <f t="shared" si="31"/>
        <v>0</v>
      </c>
      <c r="AJ70" s="92">
        <f t="shared" si="31"/>
        <v>0</v>
      </c>
      <c r="AK70" s="92">
        <f t="shared" si="31"/>
        <v>5.0000000000000001E-3</v>
      </c>
      <c r="AL70" s="92">
        <f t="shared" si="31"/>
        <v>0</v>
      </c>
      <c r="AM70" s="92">
        <f t="shared" si="31"/>
        <v>0</v>
      </c>
      <c r="AN70" s="92">
        <f t="shared" si="31"/>
        <v>0</v>
      </c>
      <c r="AO70" s="92">
        <f t="shared" si="31"/>
        <v>0</v>
      </c>
    </row>
    <row r="71" spans="1:41" s="25" customFormat="1" ht="17.25" customHeight="1" thickBot="1" x14ac:dyDescent="0.3">
      <c r="A71" s="317" t="s">
        <v>25</v>
      </c>
      <c r="B71" s="318"/>
      <c r="C71" s="318"/>
      <c r="D71" s="318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9"/>
    </row>
    <row r="72" spans="1:41" s="25" customFormat="1" ht="17.25" customHeight="1" x14ac:dyDescent="0.25">
      <c r="A72" s="311"/>
      <c r="B72" s="314" t="s">
        <v>103</v>
      </c>
      <c r="C72" s="6">
        <v>85</v>
      </c>
      <c r="D72" s="14" t="s">
        <v>54</v>
      </c>
      <c r="E72" s="3"/>
      <c r="F72" s="3"/>
      <c r="G72" s="3"/>
      <c r="H72" s="3"/>
      <c r="I72" s="3"/>
      <c r="J72" s="3"/>
      <c r="K72" s="3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4"/>
    </row>
    <row r="73" spans="1:41" s="25" customFormat="1" ht="17.25" customHeight="1" thickBot="1" x14ac:dyDescent="0.3">
      <c r="A73" s="312"/>
      <c r="B73" s="315"/>
      <c r="C73" s="16"/>
      <c r="D73" s="17"/>
      <c r="E73" s="1">
        <f>E72*$AA$3/1000</f>
        <v>0</v>
      </c>
      <c r="F73" s="1">
        <f t="shared" ref="F73:AO73" si="32">F72*$AA$3/1000</f>
        <v>0</v>
      </c>
      <c r="G73" s="1">
        <f t="shared" si="32"/>
        <v>0</v>
      </c>
      <c r="H73" s="1">
        <f t="shared" si="32"/>
        <v>0</v>
      </c>
      <c r="I73" s="1">
        <f t="shared" si="32"/>
        <v>0</v>
      </c>
      <c r="J73" s="1">
        <f t="shared" si="32"/>
        <v>0</v>
      </c>
      <c r="K73" s="1">
        <f t="shared" si="32"/>
        <v>0</v>
      </c>
      <c r="L73" s="1">
        <f t="shared" si="32"/>
        <v>0</v>
      </c>
      <c r="M73" s="1">
        <f t="shared" si="32"/>
        <v>0</v>
      </c>
      <c r="N73" s="1">
        <f t="shared" si="32"/>
        <v>0</v>
      </c>
      <c r="O73" s="1">
        <f t="shared" si="32"/>
        <v>0</v>
      </c>
      <c r="P73" s="1">
        <f t="shared" si="32"/>
        <v>0</v>
      </c>
      <c r="Q73" s="1">
        <f t="shared" si="32"/>
        <v>0</v>
      </c>
      <c r="R73" s="1">
        <f t="shared" si="32"/>
        <v>0</v>
      </c>
      <c r="S73" s="1">
        <f t="shared" si="32"/>
        <v>0</v>
      </c>
      <c r="T73" s="1">
        <f t="shared" si="32"/>
        <v>0</v>
      </c>
      <c r="U73" s="1">
        <f t="shared" si="32"/>
        <v>0</v>
      </c>
      <c r="V73" s="1">
        <f t="shared" si="32"/>
        <v>0</v>
      </c>
      <c r="W73" s="1">
        <f t="shared" si="32"/>
        <v>0</v>
      </c>
      <c r="X73" s="1">
        <f t="shared" si="32"/>
        <v>0</v>
      </c>
      <c r="Y73" s="1">
        <f t="shared" si="32"/>
        <v>0</v>
      </c>
      <c r="Z73" s="1">
        <f t="shared" si="32"/>
        <v>0</v>
      </c>
      <c r="AA73" s="1">
        <f t="shared" si="32"/>
        <v>0</v>
      </c>
      <c r="AB73" s="1">
        <f t="shared" si="32"/>
        <v>0</v>
      </c>
      <c r="AC73" s="1">
        <f t="shared" si="32"/>
        <v>0</v>
      </c>
      <c r="AD73" s="1">
        <f t="shared" si="32"/>
        <v>0</v>
      </c>
      <c r="AE73" s="1">
        <f t="shared" si="32"/>
        <v>0</v>
      </c>
      <c r="AF73" s="1">
        <f t="shared" si="32"/>
        <v>0</v>
      </c>
      <c r="AG73" s="1">
        <f t="shared" si="32"/>
        <v>0</v>
      </c>
      <c r="AH73" s="1">
        <f t="shared" si="32"/>
        <v>0</v>
      </c>
      <c r="AI73" s="1">
        <f t="shared" si="32"/>
        <v>0</v>
      </c>
      <c r="AJ73" s="1">
        <f t="shared" si="32"/>
        <v>0</v>
      </c>
      <c r="AK73" s="1">
        <f t="shared" si="32"/>
        <v>0</v>
      </c>
      <c r="AL73" s="1">
        <f t="shared" si="32"/>
        <v>0</v>
      </c>
      <c r="AM73" s="1">
        <f t="shared" si="32"/>
        <v>0</v>
      </c>
      <c r="AN73" s="1">
        <f t="shared" si="32"/>
        <v>0</v>
      </c>
      <c r="AO73" s="1">
        <f t="shared" si="32"/>
        <v>0</v>
      </c>
    </row>
    <row r="74" spans="1:41" s="25" customFormat="1" ht="17.25" customHeight="1" x14ac:dyDescent="0.25">
      <c r="A74" s="312"/>
      <c r="B74" s="315"/>
      <c r="C74" s="7"/>
      <c r="D74" s="17" t="s">
        <v>58</v>
      </c>
      <c r="E74" s="3"/>
      <c r="F74" s="1"/>
      <c r="G74" s="1"/>
      <c r="H74" s="1"/>
      <c r="I74" s="1"/>
      <c r="J74" s="1"/>
      <c r="K74" s="1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5"/>
    </row>
    <row r="75" spans="1:41" s="25" customFormat="1" ht="17.25" customHeight="1" thickBot="1" x14ac:dyDescent="0.3">
      <c r="A75" s="313"/>
      <c r="B75" s="316"/>
      <c r="C75" s="19"/>
      <c r="D75" s="20"/>
      <c r="E75" s="1">
        <f>E74*$AA$4/1000</f>
        <v>0</v>
      </c>
      <c r="F75" s="1">
        <f t="shared" ref="F75:AO75" si="33">F74*$AA$4/1000</f>
        <v>0</v>
      </c>
      <c r="G75" s="1">
        <f t="shared" si="33"/>
        <v>0</v>
      </c>
      <c r="H75" s="1">
        <f t="shared" si="33"/>
        <v>0</v>
      </c>
      <c r="I75" s="1">
        <f t="shared" si="33"/>
        <v>0</v>
      </c>
      <c r="J75" s="1">
        <f t="shared" si="33"/>
        <v>0</v>
      </c>
      <c r="K75" s="1">
        <f t="shared" si="33"/>
        <v>0</v>
      </c>
      <c r="L75" s="1">
        <f t="shared" si="33"/>
        <v>0</v>
      </c>
      <c r="M75" s="1">
        <f t="shared" si="33"/>
        <v>0</v>
      </c>
      <c r="N75" s="1">
        <f t="shared" si="33"/>
        <v>0</v>
      </c>
      <c r="O75" s="1">
        <f t="shared" si="33"/>
        <v>0</v>
      </c>
      <c r="P75" s="1">
        <f t="shared" si="33"/>
        <v>0</v>
      </c>
      <c r="Q75" s="1">
        <f t="shared" si="33"/>
        <v>0</v>
      </c>
      <c r="R75" s="1">
        <f t="shared" si="33"/>
        <v>0</v>
      </c>
      <c r="S75" s="1">
        <f t="shared" si="33"/>
        <v>0</v>
      </c>
      <c r="T75" s="1">
        <f t="shared" si="33"/>
        <v>0</v>
      </c>
      <c r="U75" s="1">
        <f t="shared" si="33"/>
        <v>0</v>
      </c>
      <c r="V75" s="1">
        <f t="shared" si="33"/>
        <v>0</v>
      </c>
      <c r="W75" s="1">
        <f t="shared" si="33"/>
        <v>0</v>
      </c>
      <c r="X75" s="1">
        <f t="shared" si="33"/>
        <v>0</v>
      </c>
      <c r="Y75" s="1">
        <f t="shared" si="33"/>
        <v>0</v>
      </c>
      <c r="Z75" s="1">
        <f t="shared" si="33"/>
        <v>0</v>
      </c>
      <c r="AA75" s="1">
        <f t="shared" si="33"/>
        <v>0</v>
      </c>
      <c r="AB75" s="1">
        <f t="shared" si="33"/>
        <v>0</v>
      </c>
      <c r="AC75" s="1">
        <f t="shared" si="33"/>
        <v>0</v>
      </c>
      <c r="AD75" s="1">
        <f t="shared" si="33"/>
        <v>0</v>
      </c>
      <c r="AE75" s="1">
        <f t="shared" si="33"/>
        <v>0</v>
      </c>
      <c r="AF75" s="1">
        <f t="shared" si="33"/>
        <v>0</v>
      </c>
      <c r="AG75" s="1">
        <f t="shared" si="33"/>
        <v>0</v>
      </c>
      <c r="AH75" s="1">
        <f t="shared" si="33"/>
        <v>0</v>
      </c>
      <c r="AI75" s="1">
        <f t="shared" si="33"/>
        <v>0</v>
      </c>
      <c r="AJ75" s="1">
        <f t="shared" si="33"/>
        <v>0</v>
      </c>
      <c r="AK75" s="1">
        <f t="shared" si="33"/>
        <v>0</v>
      </c>
      <c r="AL75" s="1">
        <f t="shared" si="33"/>
        <v>0</v>
      </c>
      <c r="AM75" s="1">
        <f t="shared" si="33"/>
        <v>0</v>
      </c>
      <c r="AN75" s="1">
        <f t="shared" si="33"/>
        <v>0</v>
      </c>
      <c r="AO75" s="1">
        <f t="shared" si="33"/>
        <v>0</v>
      </c>
    </row>
    <row r="76" spans="1:41" s="89" customFormat="1" ht="17.25" customHeight="1" x14ac:dyDescent="0.25">
      <c r="A76" s="355"/>
      <c r="B76" s="358" t="s">
        <v>78</v>
      </c>
      <c r="C76" s="85">
        <v>200</v>
      </c>
      <c r="D76" s="86" t="s">
        <v>54</v>
      </c>
      <c r="E76" s="87">
        <v>200</v>
      </c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>
        <v>15</v>
      </c>
      <c r="X76" s="87"/>
      <c r="Y76" s="87"/>
      <c r="Z76" s="87">
        <v>2</v>
      </c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8"/>
    </row>
    <row r="77" spans="1:41" s="89" customFormat="1" ht="17.25" customHeight="1" thickBot="1" x14ac:dyDescent="0.3">
      <c r="A77" s="356"/>
      <c r="B77" s="359"/>
      <c r="C77" s="90"/>
      <c r="D77" s="91"/>
      <c r="E77" s="92">
        <f>E76*$AA$3/1000</f>
        <v>0.2</v>
      </c>
      <c r="F77" s="92">
        <f t="shared" ref="F77:AO77" si="34">F76*$AA$3/1000</f>
        <v>0</v>
      </c>
      <c r="G77" s="92">
        <f t="shared" si="34"/>
        <v>0</v>
      </c>
      <c r="H77" s="92">
        <f t="shared" si="34"/>
        <v>0</v>
      </c>
      <c r="I77" s="92">
        <f t="shared" si="34"/>
        <v>0</v>
      </c>
      <c r="J77" s="92">
        <f t="shared" si="34"/>
        <v>0</v>
      </c>
      <c r="K77" s="92">
        <f t="shared" si="34"/>
        <v>0</v>
      </c>
      <c r="L77" s="92">
        <f t="shared" si="34"/>
        <v>0</v>
      </c>
      <c r="M77" s="92">
        <f t="shared" si="34"/>
        <v>0</v>
      </c>
      <c r="N77" s="92">
        <f t="shared" si="34"/>
        <v>0</v>
      </c>
      <c r="O77" s="92">
        <f t="shared" si="34"/>
        <v>0</v>
      </c>
      <c r="P77" s="92">
        <f t="shared" si="34"/>
        <v>0</v>
      </c>
      <c r="Q77" s="92">
        <f t="shared" si="34"/>
        <v>0</v>
      </c>
      <c r="R77" s="92">
        <f t="shared" si="34"/>
        <v>0</v>
      </c>
      <c r="S77" s="92">
        <f t="shared" si="34"/>
        <v>0</v>
      </c>
      <c r="T77" s="92">
        <f t="shared" si="34"/>
        <v>0</v>
      </c>
      <c r="U77" s="92">
        <f t="shared" si="34"/>
        <v>0</v>
      </c>
      <c r="V77" s="92">
        <f t="shared" si="34"/>
        <v>0</v>
      </c>
      <c r="W77" s="92">
        <f t="shared" si="34"/>
        <v>1.4999999999999999E-2</v>
      </c>
      <c r="X77" s="92">
        <f t="shared" si="34"/>
        <v>0</v>
      </c>
      <c r="Y77" s="92">
        <f t="shared" si="34"/>
        <v>0</v>
      </c>
      <c r="Z77" s="92">
        <f t="shared" si="34"/>
        <v>2E-3</v>
      </c>
      <c r="AA77" s="92">
        <f t="shared" si="34"/>
        <v>0</v>
      </c>
      <c r="AB77" s="92">
        <f t="shared" si="34"/>
        <v>0</v>
      </c>
      <c r="AC77" s="92">
        <f t="shared" si="34"/>
        <v>0</v>
      </c>
      <c r="AD77" s="92">
        <f t="shared" si="34"/>
        <v>0</v>
      </c>
      <c r="AE77" s="92">
        <f t="shared" si="34"/>
        <v>0</v>
      </c>
      <c r="AF77" s="92">
        <f t="shared" si="34"/>
        <v>0</v>
      </c>
      <c r="AG77" s="92">
        <f t="shared" si="34"/>
        <v>0</v>
      </c>
      <c r="AH77" s="92">
        <f t="shared" si="34"/>
        <v>0</v>
      </c>
      <c r="AI77" s="92">
        <f t="shared" si="34"/>
        <v>0</v>
      </c>
      <c r="AJ77" s="92">
        <f t="shared" si="34"/>
        <v>0</v>
      </c>
      <c r="AK77" s="92">
        <f t="shared" si="34"/>
        <v>0</v>
      </c>
      <c r="AL77" s="92">
        <f t="shared" si="34"/>
        <v>0</v>
      </c>
      <c r="AM77" s="92">
        <f t="shared" si="34"/>
        <v>0</v>
      </c>
      <c r="AN77" s="92">
        <f t="shared" si="34"/>
        <v>0</v>
      </c>
      <c r="AO77" s="92">
        <f t="shared" si="34"/>
        <v>0</v>
      </c>
    </row>
    <row r="78" spans="1:41" s="89" customFormat="1" ht="17.25" customHeight="1" x14ac:dyDescent="0.25">
      <c r="A78" s="356"/>
      <c r="B78" s="359"/>
      <c r="C78" s="93"/>
      <c r="D78" s="91" t="s">
        <v>58</v>
      </c>
      <c r="E78" s="87">
        <v>200</v>
      </c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4"/>
    </row>
    <row r="79" spans="1:41" s="89" customFormat="1" ht="17.25" customHeight="1" thickBot="1" x14ac:dyDescent="0.3">
      <c r="A79" s="357"/>
      <c r="B79" s="360"/>
      <c r="C79" s="95"/>
      <c r="D79" s="96"/>
      <c r="E79" s="92">
        <f>E78*$AA$4/1000</f>
        <v>0.2</v>
      </c>
      <c r="F79" s="92">
        <f t="shared" ref="F79:AO79" si="35">F78*$AA$4/1000</f>
        <v>0</v>
      </c>
      <c r="G79" s="92">
        <f t="shared" si="35"/>
        <v>0</v>
      </c>
      <c r="H79" s="92">
        <f t="shared" si="35"/>
        <v>0</v>
      </c>
      <c r="I79" s="92">
        <f t="shared" si="35"/>
        <v>0</v>
      </c>
      <c r="J79" s="92">
        <f t="shared" si="35"/>
        <v>0</v>
      </c>
      <c r="K79" s="92">
        <f t="shared" si="35"/>
        <v>0</v>
      </c>
      <c r="L79" s="92">
        <f t="shared" si="35"/>
        <v>0</v>
      </c>
      <c r="M79" s="92">
        <f t="shared" si="35"/>
        <v>0</v>
      </c>
      <c r="N79" s="92">
        <f t="shared" si="35"/>
        <v>0</v>
      </c>
      <c r="O79" s="92">
        <f t="shared" si="35"/>
        <v>0</v>
      </c>
      <c r="P79" s="92">
        <f t="shared" si="35"/>
        <v>0</v>
      </c>
      <c r="Q79" s="92">
        <f t="shared" si="35"/>
        <v>0</v>
      </c>
      <c r="R79" s="92">
        <f t="shared" si="35"/>
        <v>0</v>
      </c>
      <c r="S79" s="92">
        <f t="shared" si="35"/>
        <v>0</v>
      </c>
      <c r="T79" s="92">
        <f t="shared" si="35"/>
        <v>0</v>
      </c>
      <c r="U79" s="92">
        <f t="shared" si="35"/>
        <v>0</v>
      </c>
      <c r="V79" s="92">
        <f t="shared" si="35"/>
        <v>0</v>
      </c>
      <c r="W79" s="92">
        <f t="shared" si="35"/>
        <v>0</v>
      </c>
      <c r="X79" s="92">
        <f t="shared" si="35"/>
        <v>0</v>
      </c>
      <c r="Y79" s="92">
        <f t="shared" si="35"/>
        <v>0</v>
      </c>
      <c r="Z79" s="92">
        <f t="shared" si="35"/>
        <v>0</v>
      </c>
      <c r="AA79" s="92">
        <f t="shared" si="35"/>
        <v>0</v>
      </c>
      <c r="AB79" s="92">
        <f t="shared" si="35"/>
        <v>0</v>
      </c>
      <c r="AC79" s="92">
        <f t="shared" si="35"/>
        <v>0</v>
      </c>
      <c r="AD79" s="92">
        <f t="shared" si="35"/>
        <v>0</v>
      </c>
      <c r="AE79" s="92">
        <f t="shared" si="35"/>
        <v>0</v>
      </c>
      <c r="AF79" s="92">
        <f t="shared" si="35"/>
        <v>0</v>
      </c>
      <c r="AG79" s="92">
        <f t="shared" si="35"/>
        <v>0</v>
      </c>
      <c r="AH79" s="92">
        <f t="shared" si="35"/>
        <v>0</v>
      </c>
      <c r="AI79" s="92">
        <f t="shared" si="35"/>
        <v>0</v>
      </c>
      <c r="AJ79" s="92">
        <f t="shared" si="35"/>
        <v>0</v>
      </c>
      <c r="AK79" s="92">
        <f t="shared" si="35"/>
        <v>0</v>
      </c>
      <c r="AL79" s="92">
        <f t="shared" si="35"/>
        <v>0</v>
      </c>
      <c r="AM79" s="92">
        <f t="shared" si="35"/>
        <v>0</v>
      </c>
      <c r="AN79" s="92">
        <f t="shared" si="35"/>
        <v>0</v>
      </c>
      <c r="AO79" s="92">
        <f t="shared" si="35"/>
        <v>0</v>
      </c>
    </row>
    <row r="80" spans="1:41" s="25" customFormat="1" ht="17.25" customHeight="1" x14ac:dyDescent="0.25">
      <c r="A80" s="311"/>
      <c r="B80" s="314"/>
      <c r="C80" s="6"/>
      <c r="D80" s="14"/>
      <c r="E80" s="3"/>
      <c r="F80" s="3"/>
      <c r="G80" s="3"/>
      <c r="H80" s="3"/>
      <c r="I80" s="3"/>
      <c r="J80" s="3"/>
      <c r="K80" s="3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4"/>
    </row>
    <row r="81" spans="1:41" s="25" customFormat="1" ht="17.25" customHeight="1" thickBot="1" x14ac:dyDescent="0.3">
      <c r="A81" s="312"/>
      <c r="B81" s="315"/>
      <c r="C81" s="16"/>
      <c r="D81" s="1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s="25" customFormat="1" ht="17.25" customHeight="1" x14ac:dyDescent="0.25">
      <c r="A82" s="312"/>
      <c r="B82" s="315"/>
      <c r="C82" s="7"/>
      <c r="D82" s="17"/>
      <c r="E82" s="3"/>
      <c r="F82" s="1"/>
      <c r="G82" s="1"/>
      <c r="H82" s="1"/>
      <c r="I82" s="1"/>
      <c r="J82" s="1"/>
      <c r="K82" s="1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5"/>
    </row>
    <row r="83" spans="1:41" s="25" customFormat="1" ht="17.25" customHeight="1" thickBot="1" x14ac:dyDescent="0.3">
      <c r="A83" s="313"/>
      <c r="B83" s="316"/>
      <c r="C83" s="19"/>
      <c r="D83" s="20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s="25" customFormat="1" ht="17.25" customHeight="1" x14ac:dyDescent="0.25">
      <c r="A84" s="311"/>
      <c r="B84" s="314"/>
      <c r="C84" s="6"/>
      <c r="D84" s="14"/>
      <c r="E84" s="3"/>
      <c r="F84" s="3"/>
      <c r="G84" s="3"/>
      <c r="H84" s="3"/>
      <c r="I84" s="3"/>
      <c r="J84" s="3"/>
      <c r="K84" s="3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4"/>
    </row>
    <row r="85" spans="1:41" s="25" customFormat="1" ht="17.25" customHeight="1" thickBot="1" x14ac:dyDescent="0.3">
      <c r="A85" s="312"/>
      <c r="B85" s="315"/>
      <c r="C85" s="16"/>
      <c r="D85" s="1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1" s="25" customFormat="1" ht="17.25" customHeight="1" x14ac:dyDescent="0.25">
      <c r="A86" s="312"/>
      <c r="B86" s="315"/>
      <c r="C86" s="7"/>
      <c r="D86" s="17"/>
      <c r="E86" s="3"/>
      <c r="F86" s="1"/>
      <c r="G86" s="1"/>
      <c r="H86" s="1"/>
      <c r="I86" s="1"/>
      <c r="J86" s="1"/>
      <c r="K86" s="1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5"/>
    </row>
    <row r="87" spans="1:41" s="25" customFormat="1" ht="17.25" customHeight="1" thickBot="1" x14ac:dyDescent="0.3">
      <c r="A87" s="313"/>
      <c r="B87" s="316"/>
      <c r="C87" s="19"/>
      <c r="D87" s="20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:41" s="37" customFormat="1" ht="17.25" customHeight="1" x14ac:dyDescent="0.25">
      <c r="A88" s="76"/>
      <c r="B88" s="77" t="s">
        <v>24</v>
      </c>
      <c r="C88" s="77"/>
      <c r="D88" s="78"/>
      <c r="E88" s="27">
        <f>E10+E12+E14+E16+E18+E20+E22+E24+E27+E29+E31+E33+E35+E37+E39+E41+E44+E46+E48+E50+E52+E54+E56+E58+E60+E62+E64+E66+E68+E70+E73+E75+E77+E79</f>
        <v>29.903999999999993</v>
      </c>
      <c r="F88" s="27">
        <f t="shared" ref="F88:AO88" si="36">F10+F12+F14+F16+F18+F20+F22+F24+F27+F29+F31+F33+F35+F37+F39+F41+F44+F46+F48+F50+F52+F54+F56+F58+F60+F62+F64+F66+F68+F70+F73+F75+F77+F79</f>
        <v>5.2059999999999995</v>
      </c>
      <c r="G88" s="27">
        <f t="shared" si="36"/>
        <v>2.6499999999999995</v>
      </c>
      <c r="H88" s="27">
        <f t="shared" si="36"/>
        <v>9.0000000000000011E-3</v>
      </c>
      <c r="I88" s="27">
        <f t="shared" si="36"/>
        <v>5.0620000000000003</v>
      </c>
      <c r="J88" s="27">
        <f t="shared" si="36"/>
        <v>8.5999999999999993E-2</v>
      </c>
      <c r="K88" s="27">
        <f t="shared" si="36"/>
        <v>3.6000000000000004E-2</v>
      </c>
      <c r="L88" s="27">
        <f t="shared" si="36"/>
        <v>0.70799999999999996</v>
      </c>
      <c r="M88" s="27">
        <f t="shared" si="36"/>
        <v>5.7999999999999996E-2</v>
      </c>
      <c r="N88" s="27">
        <f t="shared" si="36"/>
        <v>0.06</v>
      </c>
      <c r="O88" s="27">
        <f t="shared" si="36"/>
        <v>5.4999999999999993E-2</v>
      </c>
      <c r="P88" s="27">
        <f t="shared" si="36"/>
        <v>0</v>
      </c>
      <c r="Q88" s="27">
        <f t="shared" si="36"/>
        <v>6.9000000000000006E-2</v>
      </c>
      <c r="R88" s="27">
        <f t="shared" si="36"/>
        <v>3.1E-2</v>
      </c>
      <c r="S88" s="27">
        <f t="shared" si="36"/>
        <v>2.0000000000000001E-4</v>
      </c>
      <c r="T88" s="27">
        <f t="shared" si="36"/>
        <v>4.0000000000000001E-3</v>
      </c>
      <c r="U88" s="27">
        <f t="shared" si="36"/>
        <v>0</v>
      </c>
      <c r="V88" s="27">
        <f t="shared" si="36"/>
        <v>0.02</v>
      </c>
      <c r="W88" s="27">
        <f t="shared" si="36"/>
        <v>2.1940000000000004</v>
      </c>
      <c r="X88" s="27">
        <f t="shared" si="36"/>
        <v>2.02</v>
      </c>
      <c r="Y88" s="27">
        <f t="shared" si="36"/>
        <v>0</v>
      </c>
      <c r="Z88" s="27">
        <f t="shared" si="36"/>
        <v>0.20600000000000002</v>
      </c>
      <c r="AA88" s="27">
        <f t="shared" si="36"/>
        <v>0</v>
      </c>
      <c r="AB88" s="27">
        <f t="shared" si="36"/>
        <v>0</v>
      </c>
      <c r="AC88" s="27">
        <f t="shared" si="36"/>
        <v>0</v>
      </c>
      <c r="AD88" s="27">
        <f t="shared" si="36"/>
        <v>0</v>
      </c>
      <c r="AE88" s="27">
        <f t="shared" si="36"/>
        <v>0</v>
      </c>
      <c r="AF88" s="27">
        <f t="shared" si="36"/>
        <v>8.1</v>
      </c>
      <c r="AG88" s="27">
        <f t="shared" si="36"/>
        <v>0</v>
      </c>
      <c r="AH88" s="27">
        <f t="shared" si="36"/>
        <v>0.22</v>
      </c>
      <c r="AI88" s="27">
        <f t="shared" si="36"/>
        <v>0</v>
      </c>
      <c r="AJ88" s="27">
        <f t="shared" si="36"/>
        <v>1.4999999999999999E-2</v>
      </c>
      <c r="AK88" s="27">
        <f t="shared" si="36"/>
        <v>0.53800000000000003</v>
      </c>
      <c r="AL88" s="27">
        <f t="shared" si="36"/>
        <v>8.9999999999999993E-3</v>
      </c>
      <c r="AM88" s="27">
        <f t="shared" si="36"/>
        <v>0</v>
      </c>
      <c r="AN88" s="27">
        <f t="shared" si="36"/>
        <v>0</v>
      </c>
      <c r="AO88" s="27">
        <f t="shared" si="36"/>
        <v>8.5999999999999993E-2</v>
      </c>
    </row>
    <row r="89" spans="1:41" s="37" customFormat="1" ht="17.25" customHeight="1" x14ac:dyDescent="0.25">
      <c r="A89" s="75"/>
      <c r="B89" s="74"/>
      <c r="C89" s="74"/>
      <c r="D89" s="79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</row>
    <row r="90" spans="1:41" s="25" customFormat="1" ht="18.75" customHeight="1" thickBot="1" x14ac:dyDescent="0.3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80"/>
    </row>
    <row r="91" spans="1:41" s="26" customFormat="1" ht="18.75" customHeight="1" thickBot="1" x14ac:dyDescent="0.3">
      <c r="A91" s="81"/>
      <c r="B91" s="61" t="s">
        <v>61</v>
      </c>
      <c r="C91" s="328"/>
      <c r="D91" s="329"/>
      <c r="E91" s="330" t="s">
        <v>29</v>
      </c>
      <c r="F91" s="331"/>
      <c r="G91" s="320">
        <v>1</v>
      </c>
      <c r="H91" s="321"/>
      <c r="I91" s="61" t="s">
        <v>60</v>
      </c>
      <c r="J91" s="62"/>
      <c r="K91" s="84"/>
      <c r="L91" s="9" t="s">
        <v>55</v>
      </c>
      <c r="M91" s="10"/>
      <c r="N91" s="320">
        <v>1</v>
      </c>
      <c r="O91" s="321"/>
      <c r="P91" s="322" t="s">
        <v>57</v>
      </c>
      <c r="Q91" s="323"/>
      <c r="R91" s="324"/>
      <c r="S91" s="9" t="s">
        <v>55</v>
      </c>
      <c r="T91" s="320">
        <v>1</v>
      </c>
      <c r="U91" s="321"/>
      <c r="V91" s="328"/>
      <c r="W91" s="329"/>
      <c r="X91" s="9" t="s">
        <v>55</v>
      </c>
      <c r="Y91" s="10"/>
      <c r="Z91" s="320">
        <v>1</v>
      </c>
      <c r="AA91" s="325"/>
      <c r="AB91" s="332"/>
      <c r="AC91" s="332"/>
      <c r="AD91" s="11"/>
      <c r="AE91" s="11"/>
      <c r="AF91" s="11"/>
      <c r="AG91" s="325"/>
      <c r="AH91" s="325"/>
      <c r="AI91" s="332"/>
      <c r="AJ91" s="332"/>
      <c r="AK91" s="11"/>
      <c r="AL91" s="11"/>
      <c r="AM91" s="325"/>
      <c r="AN91" s="325"/>
      <c r="AO91" s="66"/>
    </row>
    <row r="92" spans="1:41" s="25" customFormat="1" ht="18.75" customHeight="1" thickBot="1" x14ac:dyDescent="0.3">
      <c r="A92" s="64"/>
      <c r="B92" s="326" t="s">
        <v>27</v>
      </c>
      <c r="C92" s="326"/>
      <c r="D92" s="326"/>
      <c r="E92" s="326"/>
      <c r="F92" s="326"/>
      <c r="G92" s="326"/>
      <c r="H92" s="326"/>
      <c r="I92" s="326"/>
      <c r="J92" s="326"/>
      <c r="K92" s="326"/>
      <c r="L92" s="326"/>
      <c r="M92" s="326"/>
      <c r="N92" s="326"/>
      <c r="O92" s="326"/>
      <c r="P92" s="326"/>
      <c r="Q92" s="326"/>
      <c r="R92" s="326"/>
      <c r="S92" s="326"/>
      <c r="T92" s="326"/>
      <c r="U92" s="326"/>
      <c r="V92" s="326"/>
      <c r="W92" s="326"/>
      <c r="X92" s="326"/>
      <c r="Y92" s="326"/>
      <c r="Z92" s="326"/>
      <c r="AA92" s="326"/>
      <c r="AB92" s="326"/>
      <c r="AC92" s="326"/>
      <c r="AD92" s="326"/>
      <c r="AE92" s="326"/>
      <c r="AF92" s="326"/>
      <c r="AG92" s="326"/>
      <c r="AH92" s="326"/>
      <c r="AI92" s="326"/>
      <c r="AJ92" s="326"/>
      <c r="AK92" s="326"/>
      <c r="AL92" s="326"/>
      <c r="AM92" s="326"/>
      <c r="AN92" s="326"/>
      <c r="AO92" s="327"/>
    </row>
    <row r="93" spans="1:41" s="25" customFormat="1" ht="18.75" customHeight="1" x14ac:dyDescent="0.25">
      <c r="A93" s="299"/>
      <c r="B93" s="302"/>
      <c r="C93" s="39"/>
      <c r="D93" s="40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6"/>
    </row>
    <row r="94" spans="1:41" s="25" customFormat="1" ht="18.75" customHeight="1" thickBot="1" x14ac:dyDescent="0.3">
      <c r="A94" s="300"/>
      <c r="B94" s="303"/>
      <c r="C94" s="43"/>
      <c r="D94" s="44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52"/>
    </row>
    <row r="95" spans="1:41" s="25" customFormat="1" ht="18.75" customHeight="1" x14ac:dyDescent="0.25">
      <c r="A95" s="300"/>
      <c r="B95" s="303"/>
      <c r="C95" s="47"/>
      <c r="D95" s="44"/>
      <c r="E95" s="48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2"/>
    </row>
    <row r="96" spans="1:41" s="25" customFormat="1" ht="18.75" customHeight="1" thickBot="1" x14ac:dyDescent="0.3">
      <c r="A96" s="301"/>
      <c r="B96" s="304"/>
      <c r="C96" s="49"/>
      <c r="D96" s="50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46"/>
    </row>
    <row r="97" spans="1:41" s="25" customFormat="1" ht="18.75" customHeight="1" x14ac:dyDescent="0.25">
      <c r="A97" s="299"/>
      <c r="B97" s="302"/>
      <c r="C97" s="39"/>
      <c r="D97" s="40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6"/>
    </row>
    <row r="98" spans="1:41" s="25" customFormat="1" ht="18.75" customHeight="1" thickBot="1" x14ac:dyDescent="0.3">
      <c r="A98" s="300"/>
      <c r="B98" s="303"/>
      <c r="C98" s="43"/>
      <c r="D98" s="44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52"/>
    </row>
    <row r="99" spans="1:41" s="25" customFormat="1" ht="18.75" customHeight="1" x14ac:dyDescent="0.25">
      <c r="A99" s="300"/>
      <c r="B99" s="303"/>
      <c r="C99" s="47"/>
      <c r="D99" s="44"/>
      <c r="E99" s="41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2"/>
    </row>
    <row r="100" spans="1:41" s="25" customFormat="1" ht="18.75" customHeight="1" thickBot="1" x14ac:dyDescent="0.3">
      <c r="A100" s="301"/>
      <c r="B100" s="304"/>
      <c r="C100" s="49"/>
      <c r="D100" s="50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46"/>
    </row>
    <row r="101" spans="1:41" s="25" customFormat="1" ht="18.75" customHeight="1" x14ac:dyDescent="0.25">
      <c r="A101" s="299"/>
      <c r="B101" s="302"/>
      <c r="C101" s="39"/>
      <c r="D101" s="40"/>
      <c r="E101" s="40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6"/>
    </row>
    <row r="102" spans="1:41" s="25" customFormat="1" ht="18.75" customHeight="1" thickBot="1" x14ac:dyDescent="0.3">
      <c r="A102" s="300"/>
      <c r="B102" s="303"/>
      <c r="C102" s="43"/>
      <c r="D102" s="44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52"/>
    </row>
    <row r="103" spans="1:41" s="25" customFormat="1" ht="18.75" customHeight="1" x14ac:dyDescent="0.25">
      <c r="A103" s="300"/>
      <c r="B103" s="303"/>
      <c r="C103" s="47"/>
      <c r="D103" s="44"/>
      <c r="E103" s="44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2"/>
    </row>
    <row r="104" spans="1:41" s="25" customFormat="1" ht="18.75" customHeight="1" thickBot="1" x14ac:dyDescent="0.3">
      <c r="A104" s="301"/>
      <c r="B104" s="304"/>
      <c r="C104" s="49"/>
      <c r="D104" s="50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46"/>
    </row>
    <row r="105" spans="1:41" s="25" customFormat="1" ht="18.75" customHeight="1" x14ac:dyDescent="0.25">
      <c r="A105" s="299"/>
      <c r="B105" s="302"/>
      <c r="C105" s="39"/>
      <c r="D105" s="40"/>
      <c r="E105" s="40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6"/>
    </row>
    <row r="106" spans="1:41" s="25" customFormat="1" ht="18.75" customHeight="1" thickBot="1" x14ac:dyDescent="0.3">
      <c r="A106" s="300"/>
      <c r="B106" s="303"/>
      <c r="C106" s="43"/>
      <c r="D106" s="44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52"/>
    </row>
    <row r="107" spans="1:41" s="25" customFormat="1" ht="18.75" customHeight="1" x14ac:dyDescent="0.25">
      <c r="A107" s="300"/>
      <c r="B107" s="303"/>
      <c r="C107" s="47"/>
      <c r="D107" s="44"/>
      <c r="E107" s="44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2"/>
    </row>
    <row r="108" spans="1:41" s="25" customFormat="1" ht="18.75" customHeight="1" thickBot="1" x14ac:dyDescent="0.3">
      <c r="A108" s="301"/>
      <c r="B108" s="304"/>
      <c r="C108" s="49"/>
      <c r="D108" s="50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46"/>
    </row>
    <row r="109" spans="1:41" s="25" customFormat="1" ht="18.75" customHeight="1" x14ac:dyDescent="0.25">
      <c r="A109" s="299"/>
      <c r="B109" s="302"/>
      <c r="C109" s="39"/>
      <c r="D109" s="40"/>
      <c r="E109" s="40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6"/>
    </row>
    <row r="110" spans="1:41" s="25" customFormat="1" ht="18.75" customHeight="1" thickBot="1" x14ac:dyDescent="0.3">
      <c r="A110" s="300"/>
      <c r="B110" s="303"/>
      <c r="C110" s="43"/>
      <c r="D110" s="44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52"/>
    </row>
    <row r="111" spans="1:41" s="25" customFormat="1" ht="18.75" customHeight="1" thickBot="1" x14ac:dyDescent="0.3">
      <c r="A111" s="300"/>
      <c r="B111" s="303"/>
      <c r="C111" s="47"/>
      <c r="D111" s="44"/>
      <c r="E111" s="44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66"/>
    </row>
    <row r="112" spans="1:41" s="25" customFormat="1" ht="18.75" customHeight="1" thickBot="1" x14ac:dyDescent="0.3">
      <c r="A112" s="301"/>
      <c r="B112" s="304"/>
      <c r="C112" s="49"/>
      <c r="D112" s="50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42"/>
    </row>
    <row r="113" spans="1:41" s="25" customFormat="1" ht="18.75" customHeight="1" thickBot="1" x14ac:dyDescent="0.3">
      <c r="A113" s="64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46"/>
    </row>
    <row r="114" spans="1:41" s="25" customFormat="1" ht="18.75" customHeight="1" x14ac:dyDescent="0.25">
      <c r="A114" s="299"/>
      <c r="B114" s="302"/>
      <c r="C114" s="39"/>
      <c r="D114" s="40"/>
      <c r="E114" s="40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6"/>
    </row>
    <row r="115" spans="1:41" s="25" customFormat="1" ht="18.75" customHeight="1" thickBot="1" x14ac:dyDescent="0.3">
      <c r="A115" s="300"/>
      <c r="B115" s="303"/>
      <c r="C115" s="43"/>
      <c r="D115" s="44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6"/>
    </row>
    <row r="116" spans="1:41" s="25" customFormat="1" ht="18.75" customHeight="1" x14ac:dyDescent="0.25">
      <c r="A116" s="300"/>
      <c r="B116" s="303"/>
      <c r="C116" s="47"/>
      <c r="D116" s="44"/>
      <c r="E116" s="44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2"/>
    </row>
    <row r="117" spans="1:41" s="25" customFormat="1" ht="18.75" customHeight="1" thickBot="1" x14ac:dyDescent="0.3">
      <c r="A117" s="301"/>
      <c r="B117" s="304"/>
      <c r="C117" s="49"/>
      <c r="D117" s="50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6"/>
    </row>
    <row r="118" spans="1:41" s="25" customFormat="1" ht="18.75" customHeight="1" x14ac:dyDescent="0.25">
      <c r="A118" s="299"/>
      <c r="B118" s="302"/>
      <c r="C118" s="39"/>
      <c r="D118" s="40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6"/>
    </row>
    <row r="119" spans="1:41" s="25" customFormat="1" ht="18.75" customHeight="1" thickBot="1" x14ac:dyDescent="0.3">
      <c r="A119" s="300"/>
      <c r="B119" s="303"/>
      <c r="C119" s="43"/>
      <c r="D119" s="44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6"/>
    </row>
    <row r="120" spans="1:41" s="25" customFormat="1" ht="18.75" customHeight="1" x14ac:dyDescent="0.25">
      <c r="A120" s="300"/>
      <c r="B120" s="303"/>
      <c r="C120" s="47"/>
      <c r="D120" s="44"/>
      <c r="E120" s="41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2"/>
    </row>
    <row r="121" spans="1:41" s="25" customFormat="1" ht="18.75" customHeight="1" thickBot="1" x14ac:dyDescent="0.3">
      <c r="A121" s="301"/>
      <c r="B121" s="304"/>
      <c r="C121" s="49"/>
      <c r="D121" s="50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6"/>
    </row>
    <row r="122" spans="1:41" s="25" customFormat="1" ht="18.75" customHeight="1" x14ac:dyDescent="0.25">
      <c r="A122" s="299"/>
      <c r="B122" s="302"/>
      <c r="C122" s="39"/>
      <c r="D122" s="40"/>
      <c r="E122" s="40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6"/>
    </row>
    <row r="123" spans="1:41" s="25" customFormat="1" ht="18.75" customHeight="1" thickBot="1" x14ac:dyDescent="0.3">
      <c r="A123" s="300"/>
      <c r="B123" s="303"/>
      <c r="C123" s="43"/>
      <c r="D123" s="44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6"/>
    </row>
    <row r="124" spans="1:41" s="25" customFormat="1" ht="18.75" customHeight="1" x14ac:dyDescent="0.25">
      <c r="A124" s="300"/>
      <c r="B124" s="303"/>
      <c r="C124" s="47"/>
      <c r="D124" s="44"/>
      <c r="E124" s="44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2"/>
    </row>
    <row r="125" spans="1:41" s="25" customFormat="1" ht="18.75" customHeight="1" thickBot="1" x14ac:dyDescent="0.3">
      <c r="A125" s="301"/>
      <c r="B125" s="304"/>
      <c r="C125" s="49"/>
      <c r="D125" s="50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6"/>
    </row>
    <row r="126" spans="1:41" s="25" customFormat="1" ht="18.75" customHeight="1" x14ac:dyDescent="0.25">
      <c r="A126" s="299"/>
      <c r="B126" s="302"/>
      <c r="C126" s="39"/>
      <c r="D126" s="40"/>
      <c r="E126" s="40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6"/>
    </row>
    <row r="127" spans="1:41" s="25" customFormat="1" ht="18.75" customHeight="1" thickBot="1" x14ac:dyDescent="0.3">
      <c r="A127" s="300"/>
      <c r="B127" s="303"/>
      <c r="C127" s="43"/>
      <c r="D127" s="44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6"/>
    </row>
    <row r="128" spans="1:41" s="25" customFormat="1" ht="18.75" customHeight="1" x14ac:dyDescent="0.25">
      <c r="A128" s="300"/>
      <c r="B128" s="303"/>
      <c r="C128" s="47"/>
      <c r="D128" s="44"/>
      <c r="E128" s="44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2"/>
    </row>
    <row r="129" spans="1:41" s="25" customFormat="1" ht="18.75" customHeight="1" thickBot="1" x14ac:dyDescent="0.3">
      <c r="A129" s="301"/>
      <c r="B129" s="304"/>
      <c r="C129" s="49"/>
      <c r="D129" s="50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6"/>
    </row>
    <row r="130" spans="1:41" s="25" customFormat="1" ht="18.75" customHeight="1" x14ac:dyDescent="0.25">
      <c r="A130" s="299"/>
      <c r="B130" s="302"/>
      <c r="C130" s="39"/>
      <c r="D130" s="40"/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6"/>
    </row>
    <row r="131" spans="1:41" s="25" customFormat="1" ht="18.75" customHeight="1" thickBot="1" x14ac:dyDescent="0.3">
      <c r="A131" s="300"/>
      <c r="B131" s="303"/>
      <c r="C131" s="43"/>
      <c r="D131" s="44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6"/>
    </row>
    <row r="132" spans="1:41" s="25" customFormat="1" ht="18.75" customHeight="1" x14ac:dyDescent="0.25">
      <c r="A132" s="300"/>
      <c r="B132" s="303"/>
      <c r="C132" s="47"/>
      <c r="D132" s="44"/>
      <c r="E132" s="4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2"/>
    </row>
    <row r="133" spans="1:41" s="25" customFormat="1" ht="18.75" customHeight="1" thickBot="1" x14ac:dyDescent="0.3">
      <c r="A133" s="301"/>
      <c r="B133" s="304"/>
      <c r="C133" s="49"/>
      <c r="D133" s="50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6"/>
    </row>
    <row r="134" spans="1:41" s="25" customFormat="1" ht="18.75" customHeight="1" x14ac:dyDescent="0.25">
      <c r="A134" s="299"/>
      <c r="B134" s="302"/>
      <c r="C134" s="39"/>
      <c r="D134" s="40"/>
      <c r="E134" s="40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6"/>
    </row>
    <row r="135" spans="1:41" s="25" customFormat="1" ht="18.75" customHeight="1" thickBot="1" x14ac:dyDescent="0.3">
      <c r="A135" s="300"/>
      <c r="B135" s="303"/>
      <c r="C135" s="43"/>
      <c r="D135" s="44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52"/>
    </row>
    <row r="136" spans="1:41" s="25" customFormat="1" ht="18.75" customHeight="1" x14ac:dyDescent="0.25">
      <c r="A136" s="300"/>
      <c r="B136" s="303"/>
      <c r="C136" s="47"/>
      <c r="D136" s="44"/>
      <c r="E136" s="44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2"/>
    </row>
    <row r="137" spans="1:41" s="25" customFormat="1" ht="18.75" customHeight="1" thickBot="1" x14ac:dyDescent="0.3">
      <c r="A137" s="301"/>
      <c r="B137" s="304"/>
      <c r="C137" s="49"/>
      <c r="D137" s="50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45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45"/>
    </row>
    <row r="138" spans="1:41" s="25" customFormat="1" ht="18.75" customHeight="1" x14ac:dyDescent="0.25">
      <c r="A138" s="299"/>
      <c r="B138" s="302"/>
      <c r="C138" s="39"/>
      <c r="D138" s="40"/>
      <c r="E138" s="40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6"/>
    </row>
    <row r="139" spans="1:41" s="25" customFormat="1" ht="18.75" customHeight="1" thickBot="1" x14ac:dyDescent="0.3">
      <c r="A139" s="300"/>
      <c r="B139" s="303"/>
      <c r="C139" s="43"/>
      <c r="D139" s="44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</row>
    <row r="140" spans="1:41" s="25" customFormat="1" ht="17.25" customHeight="1" thickBot="1" x14ac:dyDescent="0.3">
      <c r="A140" s="300"/>
      <c r="B140" s="303"/>
      <c r="C140" s="47"/>
      <c r="D140" s="44"/>
      <c r="E140" s="44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66"/>
    </row>
    <row r="141" spans="1:41" s="25" customFormat="1" ht="17.25" customHeight="1" thickBot="1" x14ac:dyDescent="0.3">
      <c r="A141" s="301"/>
      <c r="B141" s="304"/>
      <c r="C141" s="49"/>
      <c r="D141" s="50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2"/>
    </row>
    <row r="142" spans="1:41" s="25" customFormat="1" ht="17.25" customHeight="1" thickBot="1" x14ac:dyDescent="0.3">
      <c r="A142" s="64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  <c r="AI142" s="65"/>
      <c r="AJ142" s="65"/>
      <c r="AK142" s="65"/>
      <c r="AL142" s="65"/>
      <c r="AM142" s="65"/>
      <c r="AN142" s="65"/>
      <c r="AO142" s="46"/>
    </row>
    <row r="143" spans="1:41" s="25" customFormat="1" ht="17.25" customHeight="1" x14ac:dyDescent="0.25">
      <c r="A143" s="299"/>
      <c r="B143" s="302"/>
      <c r="C143" s="39"/>
      <c r="D143" s="40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6"/>
    </row>
    <row r="144" spans="1:41" s="25" customFormat="1" ht="17.25" customHeight="1" thickBot="1" x14ac:dyDescent="0.3">
      <c r="A144" s="300"/>
      <c r="B144" s="303"/>
      <c r="C144" s="43"/>
      <c r="D144" s="44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6"/>
    </row>
    <row r="145" spans="1:41" s="25" customFormat="1" ht="17.25" customHeight="1" x14ac:dyDescent="0.25">
      <c r="A145" s="300"/>
      <c r="B145" s="303"/>
      <c r="C145" s="47"/>
      <c r="D145" s="44"/>
      <c r="E145" s="41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2"/>
    </row>
    <row r="146" spans="1:41" s="25" customFormat="1" ht="17.25" customHeight="1" thickBot="1" x14ac:dyDescent="0.3">
      <c r="A146" s="301"/>
      <c r="B146" s="304"/>
      <c r="C146" s="49"/>
      <c r="D146" s="50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6"/>
    </row>
    <row r="147" spans="1:41" s="25" customFormat="1" ht="17.25" customHeight="1" x14ac:dyDescent="0.25">
      <c r="A147" s="299"/>
      <c r="B147" s="302"/>
      <c r="C147" s="39"/>
      <c r="D147" s="40"/>
      <c r="E147" s="40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6"/>
    </row>
    <row r="148" spans="1:41" s="25" customFormat="1" ht="17.25" customHeight="1" thickBot="1" x14ac:dyDescent="0.3">
      <c r="A148" s="300"/>
      <c r="B148" s="303"/>
      <c r="C148" s="43"/>
      <c r="D148" s="44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6"/>
    </row>
    <row r="149" spans="1:41" s="25" customFormat="1" ht="17.25" customHeight="1" x14ac:dyDescent="0.25">
      <c r="A149" s="300"/>
      <c r="B149" s="303"/>
      <c r="C149" s="47"/>
      <c r="D149" s="44"/>
      <c r="E149" s="44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2"/>
    </row>
    <row r="150" spans="1:41" s="25" customFormat="1" ht="17.25" customHeight="1" thickBot="1" x14ac:dyDescent="0.3">
      <c r="A150" s="301"/>
      <c r="B150" s="304"/>
      <c r="C150" s="49"/>
      <c r="D150" s="50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6"/>
    </row>
    <row r="151" spans="1:41" s="25" customFormat="1" ht="17.25" customHeight="1" x14ac:dyDescent="0.25">
      <c r="A151" s="299"/>
      <c r="B151" s="302"/>
      <c r="C151" s="39"/>
      <c r="D151" s="40"/>
      <c r="E151" s="40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6"/>
    </row>
    <row r="152" spans="1:41" s="25" customFormat="1" ht="17.25" customHeight="1" thickBot="1" x14ac:dyDescent="0.3">
      <c r="A152" s="300"/>
      <c r="B152" s="303"/>
      <c r="C152" s="43"/>
      <c r="D152" s="44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52"/>
    </row>
    <row r="153" spans="1:41" s="25" customFormat="1" ht="17.25" customHeight="1" thickBot="1" x14ac:dyDescent="0.3">
      <c r="A153" s="300"/>
      <c r="B153" s="303"/>
      <c r="C153" s="47"/>
      <c r="D153" s="44"/>
      <c r="E153" s="44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69"/>
    </row>
    <row r="154" spans="1:41" s="25" customFormat="1" ht="17.25" customHeight="1" thickBot="1" x14ac:dyDescent="0.3">
      <c r="A154" s="301"/>
      <c r="B154" s="304"/>
      <c r="C154" s="49"/>
      <c r="D154" s="50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42"/>
    </row>
    <row r="155" spans="1:41" s="25" customFormat="1" ht="17.25" customHeight="1" thickBot="1" x14ac:dyDescent="0.3">
      <c r="A155" s="67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46"/>
    </row>
    <row r="156" spans="1:41" s="25" customFormat="1" ht="17.25" customHeight="1" x14ac:dyDescent="0.25">
      <c r="A156" s="299"/>
      <c r="B156" s="302"/>
      <c r="C156" s="39"/>
      <c r="D156" s="40"/>
      <c r="E156" s="40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6"/>
    </row>
    <row r="157" spans="1:41" s="25" customFormat="1" ht="17.25" customHeight="1" thickBot="1" x14ac:dyDescent="0.3">
      <c r="A157" s="300"/>
      <c r="B157" s="303"/>
      <c r="C157" s="43"/>
      <c r="D157" s="44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6"/>
    </row>
    <row r="158" spans="1:41" s="25" customFormat="1" ht="17.25" customHeight="1" x14ac:dyDescent="0.25">
      <c r="A158" s="300"/>
      <c r="B158" s="303"/>
      <c r="C158" s="47"/>
      <c r="D158" s="44"/>
      <c r="E158" s="44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2"/>
    </row>
    <row r="159" spans="1:41" s="25" customFormat="1" ht="17.25" customHeight="1" thickBot="1" x14ac:dyDescent="0.3">
      <c r="A159" s="301"/>
      <c r="B159" s="304"/>
      <c r="C159" s="49"/>
      <c r="D159" s="50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6"/>
    </row>
    <row r="160" spans="1:41" s="25" customFormat="1" ht="17.25" customHeight="1" x14ac:dyDescent="0.25">
      <c r="A160" s="299"/>
      <c r="B160" s="302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6"/>
    </row>
    <row r="161" spans="1:41" s="25" customFormat="1" ht="17.25" customHeight="1" thickBot="1" x14ac:dyDescent="0.3">
      <c r="A161" s="300"/>
      <c r="B161" s="303"/>
      <c r="C161" s="43"/>
      <c r="D161" s="44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6"/>
    </row>
    <row r="162" spans="1:41" s="25" customFormat="1" ht="17.25" customHeight="1" x14ac:dyDescent="0.25">
      <c r="A162" s="300"/>
      <c r="B162" s="303"/>
      <c r="C162" s="47"/>
      <c r="D162" s="44"/>
      <c r="E162" s="44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2"/>
    </row>
    <row r="163" spans="1:41" s="25" customFormat="1" ht="17.25" customHeight="1" thickBot="1" x14ac:dyDescent="0.3">
      <c r="A163" s="301"/>
      <c r="B163" s="304"/>
      <c r="C163" s="49"/>
      <c r="D163" s="50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6"/>
    </row>
    <row r="164" spans="1:41" s="25" customFormat="1" ht="17.25" customHeight="1" x14ac:dyDescent="0.25">
      <c r="A164" s="299"/>
      <c r="B164" s="302"/>
      <c r="C164" s="39"/>
      <c r="D164" s="40"/>
      <c r="E164" s="40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6"/>
    </row>
    <row r="165" spans="1:41" s="25" customFormat="1" ht="17.25" customHeight="1" thickBot="1" x14ac:dyDescent="0.3">
      <c r="A165" s="300"/>
      <c r="B165" s="303"/>
      <c r="C165" s="43"/>
      <c r="D165" s="44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6"/>
    </row>
    <row r="166" spans="1:41" s="25" customFormat="1" ht="17.25" customHeight="1" x14ac:dyDescent="0.25">
      <c r="A166" s="300"/>
      <c r="B166" s="303"/>
      <c r="C166" s="47"/>
      <c r="D166" s="44"/>
      <c r="E166" s="4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2"/>
    </row>
    <row r="167" spans="1:41" s="25" customFormat="1" ht="17.25" customHeight="1" thickBot="1" x14ac:dyDescent="0.3">
      <c r="A167" s="301"/>
      <c r="B167" s="304"/>
      <c r="C167" s="49"/>
      <c r="D167" s="50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6"/>
    </row>
    <row r="168" spans="1:41" s="25" customFormat="1" ht="17.25" customHeight="1" x14ac:dyDescent="0.25">
      <c r="A168" s="299"/>
      <c r="B168" s="302"/>
      <c r="C168" s="39"/>
      <c r="D168" s="40"/>
      <c r="E168" s="40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6"/>
    </row>
    <row r="169" spans="1:41" s="25" customFormat="1" ht="17.25" customHeight="1" thickBot="1" x14ac:dyDescent="0.3">
      <c r="A169" s="300"/>
      <c r="B169" s="303"/>
      <c r="C169" s="43"/>
      <c r="D169" s="44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6"/>
    </row>
    <row r="170" spans="1:41" s="25" customFormat="1" ht="17.25" customHeight="1" x14ac:dyDescent="0.25">
      <c r="A170" s="300"/>
      <c r="B170" s="303"/>
      <c r="C170" s="47"/>
      <c r="D170" s="44"/>
      <c r="E170" s="4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2"/>
    </row>
    <row r="171" spans="1:41" s="25" customFormat="1" ht="17.25" customHeight="1" thickBot="1" x14ac:dyDescent="0.3">
      <c r="A171" s="301"/>
      <c r="B171" s="304"/>
      <c r="C171" s="49"/>
      <c r="D171" s="50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6"/>
    </row>
    <row r="172" spans="1:41" s="25" customFormat="1" ht="17.25" customHeight="1" x14ac:dyDescent="0.25">
      <c r="A172" s="299"/>
      <c r="B172" s="302"/>
      <c r="C172" s="39"/>
      <c r="D172" s="40"/>
      <c r="E172" s="40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6"/>
    </row>
    <row r="173" spans="1:41" s="25" customFormat="1" ht="17.25" customHeight="1" thickBot="1" x14ac:dyDescent="0.3">
      <c r="A173" s="300"/>
      <c r="B173" s="303"/>
      <c r="C173" s="43"/>
      <c r="D173" s="44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6"/>
    </row>
    <row r="174" spans="1:41" s="25" customFormat="1" ht="17.25" customHeight="1" x14ac:dyDescent="0.25">
      <c r="A174" s="300"/>
      <c r="B174" s="303"/>
      <c r="C174" s="47"/>
      <c r="D174" s="44"/>
      <c r="E174" s="44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2"/>
    </row>
    <row r="175" spans="1:41" s="25" customFormat="1" ht="17.25" customHeight="1" thickBot="1" x14ac:dyDescent="0.3">
      <c r="A175" s="301"/>
      <c r="B175" s="304"/>
      <c r="C175" s="49"/>
      <c r="D175" s="50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6"/>
    </row>
    <row r="176" spans="1:41" s="25" customFormat="1" ht="17.25" customHeight="1" x14ac:dyDescent="0.25">
      <c r="A176" s="299"/>
      <c r="B176" s="302"/>
      <c r="C176" s="39"/>
      <c r="D176" s="40"/>
      <c r="E176" s="40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6"/>
    </row>
    <row r="177" spans="1:41" s="25" customFormat="1" ht="17.25" customHeight="1" thickBot="1" x14ac:dyDescent="0.3">
      <c r="A177" s="300"/>
      <c r="B177" s="303"/>
      <c r="C177" s="43"/>
      <c r="D177" s="44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6"/>
    </row>
    <row r="178" spans="1:41" s="25" customFormat="1" ht="17.25" customHeight="1" x14ac:dyDescent="0.25">
      <c r="A178" s="300"/>
      <c r="B178" s="303"/>
      <c r="C178" s="47"/>
      <c r="D178" s="44"/>
      <c r="E178" s="44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2"/>
    </row>
    <row r="179" spans="1:41" s="25" customFormat="1" ht="17.25" customHeight="1" thickBot="1" x14ac:dyDescent="0.3">
      <c r="A179" s="301"/>
      <c r="B179" s="304"/>
      <c r="C179" s="49"/>
      <c r="D179" s="50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6"/>
    </row>
    <row r="180" spans="1:41" s="25" customFormat="1" ht="17.25" customHeight="1" x14ac:dyDescent="0.25">
      <c r="A180" s="299"/>
      <c r="B180" s="302"/>
      <c r="C180" s="39"/>
      <c r="D180" s="40"/>
      <c r="E180" s="40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6"/>
    </row>
    <row r="181" spans="1:41" s="25" customFormat="1" ht="17.25" customHeight="1" thickBot="1" x14ac:dyDescent="0.3">
      <c r="A181" s="300"/>
      <c r="B181" s="303"/>
      <c r="C181" s="43"/>
      <c r="D181" s="44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52"/>
    </row>
    <row r="182" spans="1:41" s="25" customFormat="1" ht="17.25" customHeight="1" thickBot="1" x14ac:dyDescent="0.3">
      <c r="A182" s="300"/>
      <c r="B182" s="303"/>
      <c r="C182" s="47"/>
      <c r="D182" s="44"/>
      <c r="E182" s="44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69"/>
    </row>
    <row r="183" spans="1:41" s="25" customFormat="1" ht="17.25" customHeight="1" thickBot="1" x14ac:dyDescent="0.3">
      <c r="A183" s="301"/>
      <c r="B183" s="304"/>
      <c r="C183" s="49"/>
      <c r="D183" s="50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1"/>
      <c r="AN183" s="51"/>
      <c r="AO183" s="42"/>
    </row>
    <row r="184" spans="1:41" s="25" customFormat="1" ht="17.25" customHeight="1" thickBot="1" x14ac:dyDescent="0.3">
      <c r="A184" s="67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46"/>
    </row>
    <row r="185" spans="1:41" s="25" customFormat="1" ht="17.25" customHeight="1" x14ac:dyDescent="0.25">
      <c r="A185" s="299"/>
      <c r="B185" s="302"/>
      <c r="C185" s="39"/>
      <c r="D185" s="40"/>
      <c r="E185" s="40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6"/>
    </row>
    <row r="186" spans="1:41" s="25" customFormat="1" ht="17.25" customHeight="1" thickBot="1" x14ac:dyDescent="0.3">
      <c r="A186" s="300"/>
      <c r="B186" s="303"/>
      <c r="C186" s="43"/>
      <c r="D186" s="44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52"/>
    </row>
    <row r="187" spans="1:41" s="37" customFormat="1" ht="17.25" customHeight="1" thickBot="1" x14ac:dyDescent="0.3">
      <c r="A187" s="300"/>
      <c r="B187" s="303"/>
      <c r="C187" s="47"/>
      <c r="D187" s="44"/>
      <c r="E187" s="44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57"/>
    </row>
    <row r="188" spans="1:41" ht="17.25" customHeight="1" thickBot="1" x14ac:dyDescent="0.3">
      <c r="A188" s="301"/>
      <c r="B188" s="304"/>
      <c r="C188" s="49"/>
      <c r="D188" s="50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51"/>
      <c r="AL188" s="51"/>
      <c r="AM188" s="51"/>
      <c r="AN188" s="51"/>
    </row>
    <row r="189" spans="1:41" ht="17.25" customHeight="1" thickBot="1" x14ac:dyDescent="0.3">
      <c r="A189" s="53"/>
      <c r="B189" s="54"/>
      <c r="C189" s="54"/>
      <c r="D189" s="55"/>
      <c r="E189" s="56">
        <f>E94+E96+E98+E100+E102+E104+E106+E108+E110+E112+E115+E117+E119+E121+E123+E125+E127+E129+E131+E133+E135+E137+E139+E141+E144+E146+E148+E150+E152+E154+E157+E159+E161+E163+E169+E171+E173+E175+E177+E179+E181+E183+E186+E188+E165+E167</f>
        <v>0</v>
      </c>
      <c r="F189" s="57">
        <f t="shared" ref="F189:AN189" si="37">F94+F96+F98+F100+F102+F104+F106+F108+F110+F112+F115+F117+F119+F121+F123+F125+F127+F129+F131+F133+F135+F137+F139+F141+F144+F146+F148+F150+F152+F154+F157+F159+F161+F163+F169+F171+F173+F175+F177+F179+F181+F183+F186+F188+F165+F167</f>
        <v>0</v>
      </c>
      <c r="G189" s="57">
        <f t="shared" si="37"/>
        <v>0</v>
      </c>
      <c r="H189" s="57">
        <f t="shared" si="37"/>
        <v>0</v>
      </c>
      <c r="I189" s="57">
        <f t="shared" si="37"/>
        <v>0</v>
      </c>
      <c r="J189" s="57">
        <f t="shared" si="37"/>
        <v>0</v>
      </c>
      <c r="K189" s="57">
        <f t="shared" si="37"/>
        <v>0</v>
      </c>
      <c r="L189" s="57">
        <f t="shared" si="37"/>
        <v>0</v>
      </c>
      <c r="M189" s="57">
        <f t="shared" si="37"/>
        <v>0</v>
      </c>
      <c r="N189" s="57">
        <f t="shared" si="37"/>
        <v>0</v>
      </c>
      <c r="O189" s="57">
        <f t="shared" si="37"/>
        <v>0</v>
      </c>
      <c r="P189" s="57">
        <f t="shared" si="37"/>
        <v>0</v>
      </c>
      <c r="Q189" s="57">
        <f t="shared" si="37"/>
        <v>0</v>
      </c>
      <c r="R189" s="57">
        <f t="shared" si="37"/>
        <v>0</v>
      </c>
      <c r="S189" s="57">
        <f t="shared" si="37"/>
        <v>0</v>
      </c>
      <c r="T189" s="57">
        <f t="shared" si="37"/>
        <v>0</v>
      </c>
      <c r="U189" s="57">
        <f t="shared" si="37"/>
        <v>0</v>
      </c>
      <c r="V189" s="57">
        <f t="shared" si="37"/>
        <v>0</v>
      </c>
      <c r="W189" s="57">
        <f t="shared" si="37"/>
        <v>0</v>
      </c>
      <c r="X189" s="57">
        <f t="shared" si="37"/>
        <v>0</v>
      </c>
      <c r="Y189" s="57">
        <f t="shared" si="37"/>
        <v>0</v>
      </c>
      <c r="Z189" s="57">
        <f t="shared" si="37"/>
        <v>0</v>
      </c>
      <c r="AA189" s="57">
        <f t="shared" si="37"/>
        <v>0</v>
      </c>
      <c r="AB189" s="57">
        <f t="shared" si="37"/>
        <v>0</v>
      </c>
      <c r="AC189" s="57">
        <f t="shared" si="37"/>
        <v>0</v>
      </c>
      <c r="AD189" s="57">
        <f t="shared" si="37"/>
        <v>0</v>
      </c>
      <c r="AE189" s="57">
        <f t="shared" si="37"/>
        <v>0</v>
      </c>
      <c r="AF189" s="57">
        <f t="shared" si="37"/>
        <v>0</v>
      </c>
      <c r="AG189" s="57">
        <f t="shared" si="37"/>
        <v>0</v>
      </c>
      <c r="AH189" s="57">
        <f t="shared" si="37"/>
        <v>0</v>
      </c>
      <c r="AI189" s="57">
        <f t="shared" si="37"/>
        <v>0</v>
      </c>
      <c r="AJ189" s="57">
        <f t="shared" si="37"/>
        <v>0</v>
      </c>
      <c r="AK189" s="57">
        <f t="shared" si="37"/>
        <v>0</v>
      </c>
      <c r="AL189" s="57">
        <f t="shared" si="37"/>
        <v>0</v>
      </c>
      <c r="AM189" s="57">
        <f t="shared" si="37"/>
        <v>0</v>
      </c>
      <c r="AN189" s="57">
        <f t="shared" si="37"/>
        <v>0</v>
      </c>
    </row>
  </sheetData>
  <mergeCells count="120">
    <mergeCell ref="A185:A188"/>
    <mergeCell ref="B185:B188"/>
    <mergeCell ref="A172:A175"/>
    <mergeCell ref="B172:B175"/>
    <mergeCell ref="A176:A179"/>
    <mergeCell ref="B176:B179"/>
    <mergeCell ref="A180:A183"/>
    <mergeCell ref="B180:B183"/>
    <mergeCell ref="A160:A163"/>
    <mergeCell ref="B160:B163"/>
    <mergeCell ref="A164:A167"/>
    <mergeCell ref="B164:B167"/>
    <mergeCell ref="A168:A171"/>
    <mergeCell ref="B168:B171"/>
    <mergeCell ref="A147:A150"/>
    <mergeCell ref="B147:B150"/>
    <mergeCell ref="A151:A154"/>
    <mergeCell ref="B151:B154"/>
    <mergeCell ref="A156:A159"/>
    <mergeCell ref="B156:B159"/>
    <mergeCell ref="A134:A137"/>
    <mergeCell ref="B134:B137"/>
    <mergeCell ref="A138:A141"/>
    <mergeCell ref="B138:B141"/>
    <mergeCell ref="A143:A146"/>
    <mergeCell ref="B143:B146"/>
    <mergeCell ref="A122:A125"/>
    <mergeCell ref="B122:B125"/>
    <mergeCell ref="A126:A129"/>
    <mergeCell ref="B126:B129"/>
    <mergeCell ref="A130:A133"/>
    <mergeCell ref="B130:B133"/>
    <mergeCell ref="A109:A112"/>
    <mergeCell ref="B109:B112"/>
    <mergeCell ref="A114:A117"/>
    <mergeCell ref="B114:B117"/>
    <mergeCell ref="A118:A121"/>
    <mergeCell ref="B118:B121"/>
    <mergeCell ref="A97:A100"/>
    <mergeCell ref="B97:B100"/>
    <mergeCell ref="A101:A104"/>
    <mergeCell ref="B101:B104"/>
    <mergeCell ref="A105:A108"/>
    <mergeCell ref="B105:B108"/>
    <mergeCell ref="AB91:AC91"/>
    <mergeCell ref="AG91:AH91"/>
    <mergeCell ref="AI91:AJ91"/>
    <mergeCell ref="B92:AO92"/>
    <mergeCell ref="A93:A96"/>
    <mergeCell ref="B93:B96"/>
    <mergeCell ref="G91:H91"/>
    <mergeCell ref="N91:O91"/>
    <mergeCell ref="P91:R91"/>
    <mergeCell ref="T91:U91"/>
    <mergeCell ref="V91:W91"/>
    <mergeCell ref="Z91:AA91"/>
    <mergeCell ref="A30:A33"/>
    <mergeCell ref="B30:B33"/>
    <mergeCell ref="A80:A83"/>
    <mergeCell ref="B80:B83"/>
    <mergeCell ref="A84:A87"/>
    <mergeCell ref="B84:B87"/>
    <mergeCell ref="C91:D91"/>
    <mergeCell ref="E91:F91"/>
    <mergeCell ref="A67:A70"/>
    <mergeCell ref="B67:B70"/>
    <mergeCell ref="A71:AO71"/>
    <mergeCell ref="A72:A75"/>
    <mergeCell ref="B72:B75"/>
    <mergeCell ref="A76:A79"/>
    <mergeCell ref="B76:B79"/>
    <mergeCell ref="AM91:AN91"/>
    <mergeCell ref="O3:P3"/>
    <mergeCell ref="Q3:S3"/>
    <mergeCell ref="A55:A58"/>
    <mergeCell ref="B55:B58"/>
    <mergeCell ref="A59:A62"/>
    <mergeCell ref="B59:B62"/>
    <mergeCell ref="A63:A66"/>
    <mergeCell ref="B63:B66"/>
    <mergeCell ref="A42:AO42"/>
    <mergeCell ref="A43:A46"/>
    <mergeCell ref="B43:B46"/>
    <mergeCell ref="A47:A50"/>
    <mergeCell ref="B47:B50"/>
    <mergeCell ref="A51:A54"/>
    <mergeCell ref="B51:B54"/>
    <mergeCell ref="A34:A37"/>
    <mergeCell ref="B34:B37"/>
    <mergeCell ref="A38:A41"/>
    <mergeCell ref="B38:B41"/>
    <mergeCell ref="A21:A24"/>
    <mergeCell ref="B21:B24"/>
    <mergeCell ref="A25:AO25"/>
    <mergeCell ref="A26:A29"/>
    <mergeCell ref="B26:B29"/>
    <mergeCell ref="A13:A16"/>
    <mergeCell ref="B13:B16"/>
    <mergeCell ref="A17:A20"/>
    <mergeCell ref="B17:B20"/>
    <mergeCell ref="AH4:AI4"/>
    <mergeCell ref="AN4:AO4"/>
    <mergeCell ref="A5:AO5"/>
    <mergeCell ref="A8:AO8"/>
    <mergeCell ref="A9:A12"/>
    <mergeCell ref="B9:B12"/>
    <mergeCell ref="B3:B4"/>
    <mergeCell ref="AA3:AB3"/>
    <mergeCell ref="AC3:AD4"/>
    <mergeCell ref="AH3:AI3"/>
    <mergeCell ref="AJ3:AK4"/>
    <mergeCell ref="AN3:AO3"/>
    <mergeCell ref="H4:I4"/>
    <mergeCell ref="O4:P4"/>
    <mergeCell ref="Q4:S4"/>
    <mergeCell ref="U4:V4"/>
    <mergeCell ref="AA4:AB4"/>
    <mergeCell ref="H3:I3"/>
    <mergeCell ref="U3:V3"/>
    <mergeCell ref="W3:X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81"/>
  <sheetViews>
    <sheetView topLeftCell="S62" workbookViewId="0">
      <selection activeCell="E80" sqref="E80:AO80"/>
    </sheetView>
  </sheetViews>
  <sheetFormatPr defaultColWidth="5.85546875" defaultRowHeight="15.75" x14ac:dyDescent="0.25"/>
  <cols>
    <col min="1" max="1" width="5.85546875" style="23"/>
    <col min="2" max="2" width="30.85546875" style="36" customWidth="1"/>
    <col min="3" max="3" width="11.42578125" style="23" customWidth="1"/>
    <col min="4" max="4" width="9.5703125" style="23" customWidth="1"/>
    <col min="5" max="5" width="8.140625" style="23" customWidth="1"/>
    <col min="6" max="11" width="9.28515625" style="23" customWidth="1"/>
    <col min="12" max="13" width="9.28515625" style="24" customWidth="1"/>
    <col min="14" max="14" width="6.28515625" style="24" customWidth="1"/>
    <col min="15" max="15" width="9.28515625" style="24" customWidth="1"/>
    <col min="16" max="16" width="6.140625" style="24" customWidth="1"/>
    <col min="17" max="21" width="9.28515625" style="24" customWidth="1"/>
    <col min="22" max="41" width="9.28515625" style="23" customWidth="1"/>
    <col min="42" max="16384" width="5.85546875" style="23"/>
  </cols>
  <sheetData>
    <row r="1" spans="1:42" ht="26.25" customHeight="1" x14ac:dyDescent="0.25">
      <c r="B1" s="36" t="s">
        <v>47</v>
      </c>
      <c r="C1" s="23" t="s">
        <v>48</v>
      </c>
    </row>
    <row r="2" spans="1:42" ht="25.5" customHeight="1" thickBot="1" x14ac:dyDescent="0.3"/>
    <row r="3" spans="1:42" ht="39" customHeight="1" thickBot="1" x14ac:dyDescent="0.3">
      <c r="B3" s="336" t="s">
        <v>28</v>
      </c>
      <c r="C3" s="61" t="s">
        <v>52</v>
      </c>
      <c r="D3" s="62"/>
      <c r="E3" s="83"/>
      <c r="F3" s="58" t="s">
        <v>54</v>
      </c>
      <c r="G3" s="8"/>
      <c r="H3" s="320">
        <v>100</v>
      </c>
      <c r="I3" s="321"/>
      <c r="J3" s="61" t="s">
        <v>53</v>
      </c>
      <c r="K3" s="62"/>
      <c r="L3" s="83"/>
      <c r="M3" s="58" t="s">
        <v>54</v>
      </c>
      <c r="N3" s="8"/>
      <c r="O3" s="320"/>
      <c r="P3" s="321"/>
      <c r="Q3" s="322" t="s">
        <v>56</v>
      </c>
      <c r="R3" s="323"/>
      <c r="S3" s="324"/>
      <c r="T3" s="58" t="s">
        <v>54</v>
      </c>
      <c r="U3" s="320">
        <v>1</v>
      </c>
      <c r="V3" s="321"/>
      <c r="W3" s="342" t="s">
        <v>30</v>
      </c>
      <c r="X3" s="343"/>
      <c r="Y3" s="58" t="s">
        <v>54</v>
      </c>
      <c r="Z3" s="8"/>
      <c r="AA3" s="320">
        <v>1</v>
      </c>
      <c r="AB3" s="325"/>
      <c r="AC3" s="341"/>
      <c r="AD3" s="341"/>
      <c r="AE3" s="70"/>
      <c r="AF3" s="70"/>
      <c r="AG3" s="70"/>
      <c r="AH3" s="340"/>
      <c r="AI3" s="340"/>
      <c r="AJ3" s="341"/>
      <c r="AK3" s="341"/>
      <c r="AL3" s="70"/>
      <c r="AM3" s="70"/>
      <c r="AN3" s="340"/>
      <c r="AO3" s="340"/>
      <c r="AP3" s="71"/>
    </row>
    <row r="4" spans="1:42" ht="21.75" customHeight="1" thickBot="1" x14ac:dyDescent="0.3">
      <c r="B4" s="337"/>
      <c r="C4" s="60" t="s">
        <v>59</v>
      </c>
      <c r="D4" s="59"/>
      <c r="E4" s="38"/>
      <c r="F4" s="9" t="s">
        <v>55</v>
      </c>
      <c r="G4" s="10"/>
      <c r="H4" s="320">
        <v>1</v>
      </c>
      <c r="I4" s="321"/>
      <c r="J4" s="60" t="s">
        <v>60</v>
      </c>
      <c r="K4" s="59"/>
      <c r="L4" s="38"/>
      <c r="M4" s="9" t="s">
        <v>55</v>
      </c>
      <c r="N4" s="10"/>
      <c r="O4" s="320">
        <v>1</v>
      </c>
      <c r="P4" s="321"/>
      <c r="Q4" s="322" t="s">
        <v>57</v>
      </c>
      <c r="R4" s="323"/>
      <c r="S4" s="324"/>
      <c r="T4" s="9" t="s">
        <v>55</v>
      </c>
      <c r="U4" s="320">
        <v>1</v>
      </c>
      <c r="V4" s="321"/>
      <c r="W4" s="344"/>
      <c r="X4" s="345"/>
      <c r="Y4" s="9" t="s">
        <v>55</v>
      </c>
      <c r="Z4" s="10"/>
      <c r="AA4" s="320">
        <v>1</v>
      </c>
      <c r="AB4" s="325"/>
      <c r="AC4" s="341"/>
      <c r="AD4" s="341"/>
      <c r="AE4" s="72"/>
      <c r="AF4" s="72"/>
      <c r="AG4" s="72"/>
      <c r="AH4" s="340"/>
      <c r="AI4" s="340"/>
      <c r="AJ4" s="341"/>
      <c r="AK4" s="341"/>
      <c r="AL4" s="72"/>
      <c r="AM4" s="72"/>
      <c r="AN4" s="340"/>
      <c r="AO4" s="340"/>
      <c r="AP4" s="71"/>
    </row>
    <row r="5" spans="1:42" s="25" customFormat="1" ht="20.25" customHeight="1" thickBot="1" x14ac:dyDescent="0.3">
      <c r="A5" s="317" t="s">
        <v>0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9"/>
    </row>
    <row r="6" spans="1:42" s="34" customFormat="1" ht="85.5" customHeight="1" thickBot="1" x14ac:dyDescent="0.3">
      <c r="A6" s="27" t="s">
        <v>1</v>
      </c>
      <c r="B6" s="28" t="s">
        <v>2</v>
      </c>
      <c r="C6" s="29" t="s">
        <v>26</v>
      </c>
      <c r="D6" s="29" t="s">
        <v>46</v>
      </c>
      <c r="E6" s="29" t="s">
        <v>32</v>
      </c>
      <c r="F6" s="29" t="s">
        <v>3</v>
      </c>
      <c r="G6" s="29" t="s">
        <v>4</v>
      </c>
      <c r="H6" s="29" t="s">
        <v>5</v>
      </c>
      <c r="I6" s="29" t="s">
        <v>42</v>
      </c>
      <c r="J6" s="29" t="s">
        <v>225</v>
      </c>
      <c r="K6" s="29" t="s">
        <v>6</v>
      </c>
      <c r="L6" s="30" t="s">
        <v>37</v>
      </c>
      <c r="M6" s="30" t="s">
        <v>142</v>
      </c>
      <c r="N6" s="30" t="s">
        <v>40</v>
      </c>
      <c r="O6" s="30" t="s">
        <v>34</v>
      </c>
      <c r="P6" s="30" t="s">
        <v>36</v>
      </c>
      <c r="Q6" s="30" t="s">
        <v>35</v>
      </c>
      <c r="R6" s="30" t="s">
        <v>38</v>
      </c>
      <c r="S6" s="30" t="s">
        <v>202</v>
      </c>
      <c r="T6" s="30" t="s">
        <v>208</v>
      </c>
      <c r="U6" s="30" t="s">
        <v>45</v>
      </c>
      <c r="V6" s="29" t="s">
        <v>8</v>
      </c>
      <c r="W6" s="31" t="s">
        <v>9</v>
      </c>
      <c r="X6" s="32" t="s">
        <v>10</v>
      </c>
      <c r="Y6" s="32" t="s">
        <v>11</v>
      </c>
      <c r="Z6" s="33" t="s">
        <v>12</v>
      </c>
      <c r="AA6" s="29" t="s">
        <v>43</v>
      </c>
      <c r="AB6" s="29" t="s">
        <v>41</v>
      </c>
      <c r="AC6" s="29" t="s">
        <v>226</v>
      </c>
      <c r="AD6" s="29" t="s">
        <v>13</v>
      </c>
      <c r="AE6" s="29" t="s">
        <v>14</v>
      </c>
      <c r="AF6" s="29" t="s">
        <v>15</v>
      </c>
      <c r="AG6" s="29" t="s">
        <v>33</v>
      </c>
      <c r="AH6" s="29" t="s">
        <v>230</v>
      </c>
      <c r="AI6" s="29" t="s">
        <v>17</v>
      </c>
      <c r="AJ6" s="29" t="s">
        <v>18</v>
      </c>
      <c r="AK6" s="29" t="s">
        <v>19</v>
      </c>
      <c r="AL6" s="29" t="s">
        <v>20</v>
      </c>
      <c r="AM6" s="29" t="s">
        <v>21</v>
      </c>
      <c r="AN6" s="31" t="s">
        <v>227</v>
      </c>
      <c r="AO6" s="29" t="s">
        <v>196</v>
      </c>
    </row>
    <row r="7" spans="1:42" s="25" customFormat="1" ht="18.75" customHeight="1" thickBot="1" x14ac:dyDescent="0.3">
      <c r="A7" s="22">
        <v>1</v>
      </c>
      <c r="B7" s="35">
        <v>2</v>
      </c>
      <c r="C7" s="12">
        <f>B7+1</f>
        <v>3</v>
      </c>
      <c r="D7" s="12">
        <f t="shared" ref="D7:AB7" si="0">C7+1</f>
        <v>4</v>
      </c>
      <c r="E7" s="12">
        <f t="shared" si="0"/>
        <v>5</v>
      </c>
      <c r="F7" s="12">
        <f t="shared" si="0"/>
        <v>6</v>
      </c>
      <c r="G7" s="12">
        <f t="shared" si="0"/>
        <v>7</v>
      </c>
      <c r="H7" s="12">
        <f t="shared" si="0"/>
        <v>8</v>
      </c>
      <c r="I7" s="12">
        <f t="shared" si="0"/>
        <v>9</v>
      </c>
      <c r="J7" s="12">
        <f t="shared" si="0"/>
        <v>10</v>
      </c>
      <c r="K7" s="12">
        <f t="shared" si="0"/>
        <v>11</v>
      </c>
      <c r="L7" s="13">
        <f t="shared" si="0"/>
        <v>12</v>
      </c>
      <c r="M7" s="13">
        <f t="shared" si="0"/>
        <v>13</v>
      </c>
      <c r="N7" s="13">
        <f t="shared" si="0"/>
        <v>14</v>
      </c>
      <c r="O7" s="13">
        <f t="shared" si="0"/>
        <v>15</v>
      </c>
      <c r="P7" s="13">
        <f t="shared" si="0"/>
        <v>16</v>
      </c>
      <c r="Q7" s="13">
        <f t="shared" si="0"/>
        <v>17</v>
      </c>
      <c r="R7" s="13">
        <f t="shared" si="0"/>
        <v>18</v>
      </c>
      <c r="S7" s="13">
        <f t="shared" si="0"/>
        <v>19</v>
      </c>
      <c r="T7" s="13">
        <f t="shared" si="0"/>
        <v>20</v>
      </c>
      <c r="U7" s="13">
        <f t="shared" si="0"/>
        <v>21</v>
      </c>
      <c r="V7" s="13">
        <f t="shared" si="0"/>
        <v>22</v>
      </c>
      <c r="W7" s="13">
        <f t="shared" si="0"/>
        <v>23</v>
      </c>
      <c r="X7" s="13">
        <f t="shared" si="0"/>
        <v>24</v>
      </c>
      <c r="Y7" s="13">
        <f t="shared" si="0"/>
        <v>25</v>
      </c>
      <c r="Z7" s="13">
        <f t="shared" si="0"/>
        <v>26</v>
      </c>
      <c r="AA7" s="13">
        <f t="shared" si="0"/>
        <v>27</v>
      </c>
      <c r="AB7" s="13">
        <f t="shared" si="0"/>
        <v>28</v>
      </c>
      <c r="AC7" s="13">
        <f>AB7+1</f>
        <v>29</v>
      </c>
      <c r="AD7" s="13">
        <f t="shared" ref="AD7:AO7" si="1">AC7+1</f>
        <v>30</v>
      </c>
      <c r="AE7" s="13">
        <f t="shared" si="1"/>
        <v>31</v>
      </c>
      <c r="AF7" s="13">
        <f t="shared" si="1"/>
        <v>32</v>
      </c>
      <c r="AG7" s="13">
        <f t="shared" si="1"/>
        <v>33</v>
      </c>
      <c r="AH7" s="13">
        <f t="shared" si="1"/>
        <v>34</v>
      </c>
      <c r="AI7" s="13">
        <f t="shared" si="1"/>
        <v>35</v>
      </c>
      <c r="AJ7" s="13">
        <f t="shared" si="1"/>
        <v>36</v>
      </c>
      <c r="AK7" s="13">
        <f t="shared" si="1"/>
        <v>37</v>
      </c>
      <c r="AL7" s="13">
        <f t="shared" si="1"/>
        <v>38</v>
      </c>
      <c r="AM7" s="13">
        <f t="shared" si="1"/>
        <v>39</v>
      </c>
      <c r="AN7" s="13">
        <f t="shared" si="1"/>
        <v>40</v>
      </c>
      <c r="AO7" s="13">
        <f t="shared" si="1"/>
        <v>41</v>
      </c>
    </row>
    <row r="8" spans="1:42" s="26" customFormat="1" ht="18" customHeight="1" thickBot="1" x14ac:dyDescent="0.3">
      <c r="A8" s="317" t="s">
        <v>49</v>
      </c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9"/>
    </row>
    <row r="9" spans="1:42" s="101" customFormat="1" ht="18.75" customHeight="1" x14ac:dyDescent="0.25">
      <c r="A9" s="305"/>
      <c r="B9" s="308" t="s">
        <v>163</v>
      </c>
      <c r="C9" s="97" t="s">
        <v>63</v>
      </c>
      <c r="D9" s="98" t="s">
        <v>54</v>
      </c>
      <c r="E9" s="99">
        <v>80</v>
      </c>
      <c r="F9" s="99"/>
      <c r="G9" s="99"/>
      <c r="H9" s="99"/>
      <c r="I9" s="99">
        <v>44</v>
      </c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>
        <v>6</v>
      </c>
      <c r="X9" s="99"/>
      <c r="Y9" s="99"/>
      <c r="Z9" s="99"/>
      <c r="AA9" s="99"/>
      <c r="AB9" s="99"/>
      <c r="AC9" s="99"/>
      <c r="AD9" s="99"/>
      <c r="AE9" s="99"/>
      <c r="AF9" s="99">
        <v>80</v>
      </c>
      <c r="AG9" s="99"/>
      <c r="AH9" s="99"/>
      <c r="AI9" s="99"/>
      <c r="AJ9" s="99"/>
      <c r="AK9" s="99">
        <v>5</v>
      </c>
      <c r="AL9" s="99"/>
      <c r="AM9" s="99"/>
      <c r="AN9" s="99"/>
      <c r="AO9" s="100"/>
    </row>
    <row r="10" spans="1:42" s="101" customFormat="1" ht="18.75" customHeight="1" x14ac:dyDescent="0.25">
      <c r="A10" s="306"/>
      <c r="B10" s="309"/>
      <c r="C10" s="102"/>
      <c r="D10" s="103"/>
      <c r="E10" s="104">
        <f>E9*$H$3/1000</f>
        <v>8</v>
      </c>
      <c r="F10" s="104">
        <f t="shared" ref="F10:AO10" si="2">F9*$H$3/1000</f>
        <v>0</v>
      </c>
      <c r="G10" s="104">
        <f t="shared" si="2"/>
        <v>0</v>
      </c>
      <c r="H10" s="104">
        <f t="shared" si="2"/>
        <v>0</v>
      </c>
      <c r="I10" s="104">
        <f t="shared" si="2"/>
        <v>4.4000000000000004</v>
      </c>
      <c r="J10" s="104">
        <f t="shared" si="2"/>
        <v>0</v>
      </c>
      <c r="K10" s="104">
        <f t="shared" si="2"/>
        <v>0</v>
      </c>
      <c r="L10" s="104">
        <f t="shared" si="2"/>
        <v>0</v>
      </c>
      <c r="M10" s="104">
        <f t="shared" si="2"/>
        <v>0</v>
      </c>
      <c r="N10" s="104">
        <f t="shared" si="2"/>
        <v>0</v>
      </c>
      <c r="O10" s="104">
        <f t="shared" si="2"/>
        <v>0</v>
      </c>
      <c r="P10" s="104">
        <f t="shared" si="2"/>
        <v>0</v>
      </c>
      <c r="Q10" s="104">
        <f t="shared" si="2"/>
        <v>0</v>
      </c>
      <c r="R10" s="104">
        <f t="shared" si="2"/>
        <v>0</v>
      </c>
      <c r="S10" s="104">
        <f t="shared" si="2"/>
        <v>0</v>
      </c>
      <c r="T10" s="104">
        <f t="shared" si="2"/>
        <v>0</v>
      </c>
      <c r="U10" s="104">
        <f t="shared" si="2"/>
        <v>0</v>
      </c>
      <c r="V10" s="104">
        <f t="shared" si="2"/>
        <v>0</v>
      </c>
      <c r="W10" s="104">
        <f t="shared" si="2"/>
        <v>0.6</v>
      </c>
      <c r="X10" s="104">
        <f t="shared" si="2"/>
        <v>0</v>
      </c>
      <c r="Y10" s="104">
        <f t="shared" si="2"/>
        <v>0</v>
      </c>
      <c r="Z10" s="104">
        <f t="shared" si="2"/>
        <v>0</v>
      </c>
      <c r="AA10" s="104">
        <f t="shared" si="2"/>
        <v>0</v>
      </c>
      <c r="AB10" s="104">
        <f t="shared" si="2"/>
        <v>0</v>
      </c>
      <c r="AC10" s="104">
        <f t="shared" si="2"/>
        <v>0</v>
      </c>
      <c r="AD10" s="104">
        <f t="shared" si="2"/>
        <v>0</v>
      </c>
      <c r="AE10" s="104">
        <f t="shared" si="2"/>
        <v>0</v>
      </c>
      <c r="AF10" s="104">
        <f t="shared" si="2"/>
        <v>8</v>
      </c>
      <c r="AG10" s="104">
        <f t="shared" si="2"/>
        <v>0</v>
      </c>
      <c r="AH10" s="104">
        <f t="shared" si="2"/>
        <v>0</v>
      </c>
      <c r="AI10" s="104">
        <f t="shared" si="2"/>
        <v>0</v>
      </c>
      <c r="AJ10" s="104">
        <f t="shared" si="2"/>
        <v>0</v>
      </c>
      <c r="AK10" s="104">
        <f t="shared" si="2"/>
        <v>0.5</v>
      </c>
      <c r="AL10" s="104">
        <f t="shared" si="2"/>
        <v>0</v>
      </c>
      <c r="AM10" s="104">
        <f t="shared" si="2"/>
        <v>0</v>
      </c>
      <c r="AN10" s="104">
        <f t="shared" si="2"/>
        <v>0</v>
      </c>
      <c r="AO10" s="104">
        <f t="shared" si="2"/>
        <v>0</v>
      </c>
    </row>
    <row r="11" spans="1:42" s="101" customFormat="1" ht="18.75" customHeight="1" x14ac:dyDescent="0.25">
      <c r="A11" s="306"/>
      <c r="B11" s="309"/>
      <c r="C11" s="105" t="s">
        <v>64</v>
      </c>
      <c r="D11" s="103" t="s">
        <v>58</v>
      </c>
      <c r="E11" s="109">
        <v>100</v>
      </c>
      <c r="F11" s="104"/>
      <c r="G11" s="104"/>
      <c r="H11" s="104"/>
      <c r="I11" s="104">
        <v>55</v>
      </c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>
        <v>7</v>
      </c>
      <c r="X11" s="104"/>
      <c r="Y11" s="104"/>
      <c r="Z11" s="104"/>
      <c r="AA11" s="104"/>
      <c r="AB11" s="104"/>
      <c r="AC11" s="104"/>
      <c r="AD11" s="104"/>
      <c r="AE11" s="104"/>
      <c r="AF11" s="104">
        <v>100</v>
      </c>
      <c r="AG11" s="104"/>
      <c r="AH11" s="104"/>
      <c r="AI11" s="104"/>
      <c r="AJ11" s="104"/>
      <c r="AK11" s="104">
        <v>5</v>
      </c>
      <c r="AL11" s="104"/>
      <c r="AM11" s="104"/>
      <c r="AN11" s="104"/>
      <c r="AO11" s="106"/>
    </row>
    <row r="12" spans="1:42" s="101" customFormat="1" ht="18.75" customHeight="1" thickBot="1" x14ac:dyDescent="0.3">
      <c r="A12" s="307"/>
      <c r="B12" s="310"/>
      <c r="C12" s="107"/>
      <c r="D12" s="108"/>
      <c r="E12" s="110">
        <f>E11*$H$4/1000</f>
        <v>0.1</v>
      </c>
      <c r="F12" s="110">
        <f t="shared" ref="F12:AO12" si="3">F11*$H$4/1000</f>
        <v>0</v>
      </c>
      <c r="G12" s="110">
        <f t="shared" si="3"/>
        <v>0</v>
      </c>
      <c r="H12" s="110">
        <f t="shared" si="3"/>
        <v>0</v>
      </c>
      <c r="I12" s="110">
        <f t="shared" si="3"/>
        <v>5.5E-2</v>
      </c>
      <c r="J12" s="110">
        <f t="shared" si="3"/>
        <v>0</v>
      </c>
      <c r="K12" s="110">
        <f t="shared" si="3"/>
        <v>0</v>
      </c>
      <c r="L12" s="110">
        <f t="shared" si="3"/>
        <v>0</v>
      </c>
      <c r="M12" s="110">
        <f t="shared" si="3"/>
        <v>0</v>
      </c>
      <c r="N12" s="110">
        <f t="shared" si="3"/>
        <v>0</v>
      </c>
      <c r="O12" s="110">
        <f t="shared" si="3"/>
        <v>0</v>
      </c>
      <c r="P12" s="110">
        <f t="shared" si="3"/>
        <v>0</v>
      </c>
      <c r="Q12" s="110">
        <f t="shared" si="3"/>
        <v>0</v>
      </c>
      <c r="R12" s="110">
        <f t="shared" si="3"/>
        <v>0</v>
      </c>
      <c r="S12" s="110">
        <f t="shared" si="3"/>
        <v>0</v>
      </c>
      <c r="T12" s="110">
        <f t="shared" si="3"/>
        <v>0</v>
      </c>
      <c r="U12" s="110">
        <f t="shared" si="3"/>
        <v>0</v>
      </c>
      <c r="V12" s="110">
        <f t="shared" si="3"/>
        <v>0</v>
      </c>
      <c r="W12" s="110">
        <f t="shared" si="3"/>
        <v>7.0000000000000001E-3</v>
      </c>
      <c r="X12" s="110">
        <f t="shared" si="3"/>
        <v>0</v>
      </c>
      <c r="Y12" s="110">
        <f t="shared" si="3"/>
        <v>0</v>
      </c>
      <c r="Z12" s="110">
        <f t="shared" si="3"/>
        <v>0</v>
      </c>
      <c r="AA12" s="110">
        <f t="shared" si="3"/>
        <v>0</v>
      </c>
      <c r="AB12" s="110">
        <f t="shared" si="3"/>
        <v>0</v>
      </c>
      <c r="AC12" s="110">
        <f t="shared" si="3"/>
        <v>0</v>
      </c>
      <c r="AD12" s="110">
        <f t="shared" si="3"/>
        <v>0</v>
      </c>
      <c r="AE12" s="110">
        <f t="shared" si="3"/>
        <v>0</v>
      </c>
      <c r="AF12" s="110">
        <f t="shared" si="3"/>
        <v>0.1</v>
      </c>
      <c r="AG12" s="110">
        <f t="shared" si="3"/>
        <v>0</v>
      </c>
      <c r="AH12" s="110">
        <f t="shared" si="3"/>
        <v>0</v>
      </c>
      <c r="AI12" s="110">
        <f t="shared" si="3"/>
        <v>0</v>
      </c>
      <c r="AJ12" s="110">
        <f t="shared" si="3"/>
        <v>0</v>
      </c>
      <c r="AK12" s="110">
        <f t="shared" si="3"/>
        <v>5.0000000000000001E-3</v>
      </c>
      <c r="AL12" s="110">
        <f t="shared" si="3"/>
        <v>0</v>
      </c>
      <c r="AM12" s="110">
        <f t="shared" si="3"/>
        <v>0</v>
      </c>
      <c r="AN12" s="110">
        <f t="shared" si="3"/>
        <v>0</v>
      </c>
      <c r="AO12" s="110">
        <f t="shared" si="3"/>
        <v>0</v>
      </c>
    </row>
    <row r="13" spans="1:42" s="25" customFormat="1" ht="18.75" customHeight="1" x14ac:dyDescent="0.25">
      <c r="A13" s="311"/>
      <c r="B13" s="314" t="s">
        <v>65</v>
      </c>
      <c r="C13" s="6">
        <v>15</v>
      </c>
      <c r="D13" s="14" t="s">
        <v>54</v>
      </c>
      <c r="E13" s="3"/>
      <c r="F13" s="3"/>
      <c r="G13" s="3"/>
      <c r="H13" s="3"/>
      <c r="I13" s="3"/>
      <c r="J13" s="3"/>
      <c r="K13" s="3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>
        <v>15</v>
      </c>
      <c r="AK13" s="3"/>
      <c r="AL13" s="3"/>
      <c r="AM13" s="3"/>
      <c r="AN13" s="3"/>
      <c r="AO13" s="4"/>
    </row>
    <row r="14" spans="1:42" s="25" customFormat="1" ht="18.75" customHeight="1" x14ac:dyDescent="0.25">
      <c r="A14" s="312"/>
      <c r="B14" s="315"/>
      <c r="C14" s="16"/>
      <c r="D14" s="17"/>
      <c r="E14" s="1">
        <f>E13*$H$3/1000</f>
        <v>0</v>
      </c>
      <c r="F14" s="1">
        <f t="shared" ref="F14:AO14" si="4">F13*$H$3/1000</f>
        <v>0</v>
      </c>
      <c r="G14" s="1">
        <f t="shared" si="4"/>
        <v>0</v>
      </c>
      <c r="H14" s="1">
        <f t="shared" si="4"/>
        <v>0</v>
      </c>
      <c r="I14" s="1">
        <f t="shared" si="4"/>
        <v>0</v>
      </c>
      <c r="J14" s="1">
        <f t="shared" si="4"/>
        <v>0</v>
      </c>
      <c r="K14" s="1">
        <f t="shared" si="4"/>
        <v>0</v>
      </c>
      <c r="L14" s="1">
        <f t="shared" si="4"/>
        <v>0</v>
      </c>
      <c r="M14" s="1">
        <f t="shared" si="4"/>
        <v>0</v>
      </c>
      <c r="N14" s="1">
        <f t="shared" si="4"/>
        <v>0</v>
      </c>
      <c r="O14" s="1">
        <f t="shared" si="4"/>
        <v>0</v>
      </c>
      <c r="P14" s="1">
        <f t="shared" si="4"/>
        <v>0</v>
      </c>
      <c r="Q14" s="1">
        <f t="shared" si="4"/>
        <v>0</v>
      </c>
      <c r="R14" s="1">
        <f t="shared" si="4"/>
        <v>0</v>
      </c>
      <c r="S14" s="1">
        <f t="shared" si="4"/>
        <v>0</v>
      </c>
      <c r="T14" s="1">
        <f t="shared" si="4"/>
        <v>0</v>
      </c>
      <c r="U14" s="1">
        <f t="shared" si="4"/>
        <v>0</v>
      </c>
      <c r="V14" s="1">
        <f t="shared" si="4"/>
        <v>0</v>
      </c>
      <c r="W14" s="1">
        <f t="shared" si="4"/>
        <v>0</v>
      </c>
      <c r="X14" s="1">
        <f t="shared" si="4"/>
        <v>0</v>
      </c>
      <c r="Y14" s="1">
        <f t="shared" si="4"/>
        <v>0</v>
      </c>
      <c r="Z14" s="1">
        <f t="shared" si="4"/>
        <v>0</v>
      </c>
      <c r="AA14" s="1">
        <f t="shared" si="4"/>
        <v>0</v>
      </c>
      <c r="AB14" s="1">
        <f t="shared" si="4"/>
        <v>0</v>
      </c>
      <c r="AC14" s="1">
        <f t="shared" si="4"/>
        <v>0</v>
      </c>
      <c r="AD14" s="1">
        <f t="shared" si="4"/>
        <v>0</v>
      </c>
      <c r="AE14" s="1">
        <f t="shared" si="4"/>
        <v>0</v>
      </c>
      <c r="AF14" s="1">
        <f t="shared" si="4"/>
        <v>0</v>
      </c>
      <c r="AG14" s="1">
        <f t="shared" si="4"/>
        <v>0</v>
      </c>
      <c r="AH14" s="1">
        <f t="shared" si="4"/>
        <v>0</v>
      </c>
      <c r="AI14" s="1">
        <f t="shared" si="4"/>
        <v>0</v>
      </c>
      <c r="AJ14" s="1">
        <f t="shared" si="4"/>
        <v>1.5</v>
      </c>
      <c r="AK14" s="1">
        <f t="shared" si="4"/>
        <v>0</v>
      </c>
      <c r="AL14" s="1">
        <f t="shared" si="4"/>
        <v>0</v>
      </c>
      <c r="AM14" s="1">
        <f t="shared" si="4"/>
        <v>0</v>
      </c>
      <c r="AN14" s="1">
        <f t="shared" si="4"/>
        <v>0</v>
      </c>
      <c r="AO14" s="1">
        <f t="shared" si="4"/>
        <v>0</v>
      </c>
    </row>
    <row r="15" spans="1:42" s="25" customFormat="1" ht="18.75" customHeight="1" x14ac:dyDescent="0.25">
      <c r="A15" s="312"/>
      <c r="B15" s="315"/>
      <c r="C15" s="7">
        <v>15</v>
      </c>
      <c r="D15" s="17" t="s">
        <v>58</v>
      </c>
      <c r="E15" s="2"/>
      <c r="F15" s="1"/>
      <c r="G15" s="1"/>
      <c r="H15" s="1"/>
      <c r="I15" s="1"/>
      <c r="J15" s="1"/>
      <c r="K15" s="1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>
        <v>15</v>
      </c>
      <c r="AK15" s="1"/>
      <c r="AL15" s="1"/>
      <c r="AM15" s="1"/>
      <c r="AN15" s="1"/>
      <c r="AO15" s="5"/>
    </row>
    <row r="16" spans="1:42" s="25" customFormat="1" ht="18.75" customHeight="1" thickBot="1" x14ac:dyDescent="0.3">
      <c r="A16" s="313"/>
      <c r="B16" s="316"/>
      <c r="C16" s="19"/>
      <c r="D16" s="20"/>
      <c r="E16" s="21">
        <f>E15*$H$4/1000</f>
        <v>0</v>
      </c>
      <c r="F16" s="21">
        <f t="shared" ref="F16:AO16" si="5">F15*$H$4/1000</f>
        <v>0</v>
      </c>
      <c r="G16" s="21">
        <f t="shared" si="5"/>
        <v>0</v>
      </c>
      <c r="H16" s="21">
        <f t="shared" si="5"/>
        <v>0</v>
      </c>
      <c r="I16" s="21">
        <f t="shared" si="5"/>
        <v>0</v>
      </c>
      <c r="J16" s="21">
        <f t="shared" si="5"/>
        <v>0</v>
      </c>
      <c r="K16" s="21">
        <f t="shared" si="5"/>
        <v>0</v>
      </c>
      <c r="L16" s="21">
        <f t="shared" si="5"/>
        <v>0</v>
      </c>
      <c r="M16" s="21">
        <f t="shared" si="5"/>
        <v>0</v>
      </c>
      <c r="N16" s="21">
        <f t="shared" si="5"/>
        <v>0</v>
      </c>
      <c r="O16" s="21">
        <f t="shared" si="5"/>
        <v>0</v>
      </c>
      <c r="P16" s="21">
        <f t="shared" si="5"/>
        <v>0</v>
      </c>
      <c r="Q16" s="21">
        <f t="shared" si="5"/>
        <v>0</v>
      </c>
      <c r="R16" s="21">
        <f t="shared" si="5"/>
        <v>0</v>
      </c>
      <c r="S16" s="21">
        <f t="shared" si="5"/>
        <v>0</v>
      </c>
      <c r="T16" s="21">
        <f t="shared" si="5"/>
        <v>0</v>
      </c>
      <c r="U16" s="21">
        <f t="shared" si="5"/>
        <v>0</v>
      </c>
      <c r="V16" s="21">
        <f t="shared" si="5"/>
        <v>0</v>
      </c>
      <c r="W16" s="21">
        <f t="shared" si="5"/>
        <v>0</v>
      </c>
      <c r="X16" s="21">
        <f t="shared" si="5"/>
        <v>0</v>
      </c>
      <c r="Y16" s="21">
        <f t="shared" si="5"/>
        <v>0</v>
      </c>
      <c r="Z16" s="21">
        <f t="shared" si="5"/>
        <v>0</v>
      </c>
      <c r="AA16" s="21">
        <f t="shared" si="5"/>
        <v>0</v>
      </c>
      <c r="AB16" s="21">
        <f t="shared" si="5"/>
        <v>0</v>
      </c>
      <c r="AC16" s="21">
        <f t="shared" si="5"/>
        <v>0</v>
      </c>
      <c r="AD16" s="21">
        <f t="shared" si="5"/>
        <v>0</v>
      </c>
      <c r="AE16" s="21">
        <f t="shared" si="5"/>
        <v>0</v>
      </c>
      <c r="AF16" s="21">
        <f t="shared" si="5"/>
        <v>0</v>
      </c>
      <c r="AG16" s="21">
        <f t="shared" si="5"/>
        <v>0</v>
      </c>
      <c r="AH16" s="21">
        <f t="shared" si="5"/>
        <v>0</v>
      </c>
      <c r="AI16" s="21">
        <f t="shared" si="5"/>
        <v>0</v>
      </c>
      <c r="AJ16" s="21">
        <f t="shared" si="5"/>
        <v>1.4999999999999999E-2</v>
      </c>
      <c r="AK16" s="21">
        <f t="shared" si="5"/>
        <v>0</v>
      </c>
      <c r="AL16" s="21">
        <f t="shared" si="5"/>
        <v>0</v>
      </c>
      <c r="AM16" s="21">
        <f t="shared" si="5"/>
        <v>0</v>
      </c>
      <c r="AN16" s="21">
        <f t="shared" si="5"/>
        <v>0</v>
      </c>
      <c r="AO16" s="21">
        <f t="shared" si="5"/>
        <v>0</v>
      </c>
    </row>
    <row r="17" spans="1:41" s="101" customFormat="1" ht="18.75" customHeight="1" x14ac:dyDescent="0.25">
      <c r="A17" s="305"/>
      <c r="B17" s="308" t="s">
        <v>97</v>
      </c>
      <c r="C17" s="97">
        <v>200</v>
      </c>
      <c r="D17" s="98" t="s">
        <v>54</v>
      </c>
      <c r="E17" s="99">
        <v>110</v>
      </c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>
        <v>15</v>
      </c>
      <c r="X17" s="99"/>
      <c r="Y17" s="99">
        <v>4</v>
      </c>
      <c r="Z17" s="99"/>
      <c r="AA17" s="99"/>
      <c r="AB17" s="99"/>
      <c r="AC17" s="99"/>
      <c r="AD17" s="99"/>
      <c r="AE17" s="99"/>
      <c r="AF17" s="99">
        <v>100</v>
      </c>
      <c r="AG17" s="99"/>
      <c r="AH17" s="99"/>
      <c r="AI17" s="99"/>
      <c r="AJ17" s="99"/>
      <c r="AK17" s="99"/>
      <c r="AL17" s="99"/>
      <c r="AM17" s="99"/>
      <c r="AN17" s="99"/>
      <c r="AO17" s="100"/>
    </row>
    <row r="18" spans="1:41" s="101" customFormat="1" ht="18.75" customHeight="1" x14ac:dyDescent="0.25">
      <c r="A18" s="306"/>
      <c r="B18" s="309"/>
      <c r="C18" s="102"/>
      <c r="D18" s="103"/>
      <c r="E18" s="104">
        <f>E17*$H$3/1000</f>
        <v>11</v>
      </c>
      <c r="F18" s="104">
        <f t="shared" ref="F18:AO18" si="6">F17*$H$3/1000</f>
        <v>0</v>
      </c>
      <c r="G18" s="104">
        <f t="shared" si="6"/>
        <v>0</v>
      </c>
      <c r="H18" s="104">
        <f t="shared" si="6"/>
        <v>0</v>
      </c>
      <c r="I18" s="104">
        <f t="shared" si="6"/>
        <v>0</v>
      </c>
      <c r="J18" s="104">
        <f t="shared" si="6"/>
        <v>0</v>
      </c>
      <c r="K18" s="104">
        <f t="shared" si="6"/>
        <v>0</v>
      </c>
      <c r="L18" s="104">
        <f t="shared" si="6"/>
        <v>0</v>
      </c>
      <c r="M18" s="104">
        <f t="shared" si="6"/>
        <v>0</v>
      </c>
      <c r="N18" s="104">
        <f t="shared" si="6"/>
        <v>0</v>
      </c>
      <c r="O18" s="104">
        <f t="shared" si="6"/>
        <v>0</v>
      </c>
      <c r="P18" s="104">
        <f t="shared" si="6"/>
        <v>0</v>
      </c>
      <c r="Q18" s="104">
        <f t="shared" si="6"/>
        <v>0</v>
      </c>
      <c r="R18" s="104">
        <f t="shared" si="6"/>
        <v>0</v>
      </c>
      <c r="S18" s="104">
        <f t="shared" si="6"/>
        <v>0</v>
      </c>
      <c r="T18" s="104">
        <f t="shared" si="6"/>
        <v>0</v>
      </c>
      <c r="U18" s="104">
        <f t="shared" si="6"/>
        <v>0</v>
      </c>
      <c r="V18" s="104">
        <f t="shared" si="6"/>
        <v>0</v>
      </c>
      <c r="W18" s="104">
        <f t="shared" si="6"/>
        <v>1.5</v>
      </c>
      <c r="X18" s="104">
        <f t="shared" si="6"/>
        <v>0</v>
      </c>
      <c r="Y18" s="104">
        <f t="shared" si="6"/>
        <v>0.4</v>
      </c>
      <c r="Z18" s="104">
        <f t="shared" si="6"/>
        <v>0</v>
      </c>
      <c r="AA18" s="104">
        <f t="shared" si="6"/>
        <v>0</v>
      </c>
      <c r="AB18" s="104">
        <f t="shared" si="6"/>
        <v>0</v>
      </c>
      <c r="AC18" s="104">
        <f t="shared" si="6"/>
        <v>0</v>
      </c>
      <c r="AD18" s="104">
        <f t="shared" si="6"/>
        <v>0</v>
      </c>
      <c r="AE18" s="104">
        <f t="shared" si="6"/>
        <v>0</v>
      </c>
      <c r="AF18" s="104">
        <f t="shared" si="6"/>
        <v>10</v>
      </c>
      <c r="AG18" s="104">
        <f t="shared" si="6"/>
        <v>0</v>
      </c>
      <c r="AH18" s="104">
        <f t="shared" si="6"/>
        <v>0</v>
      </c>
      <c r="AI18" s="104">
        <f t="shared" si="6"/>
        <v>0</v>
      </c>
      <c r="AJ18" s="104">
        <f t="shared" si="6"/>
        <v>0</v>
      </c>
      <c r="AK18" s="104">
        <f t="shared" si="6"/>
        <v>0</v>
      </c>
      <c r="AL18" s="104">
        <f t="shared" si="6"/>
        <v>0</v>
      </c>
      <c r="AM18" s="104">
        <f t="shared" si="6"/>
        <v>0</v>
      </c>
      <c r="AN18" s="104">
        <f t="shared" si="6"/>
        <v>0</v>
      </c>
      <c r="AO18" s="104">
        <f t="shared" si="6"/>
        <v>0</v>
      </c>
    </row>
    <row r="19" spans="1:41" s="101" customFormat="1" ht="18.75" customHeight="1" x14ac:dyDescent="0.25">
      <c r="A19" s="306"/>
      <c r="B19" s="309"/>
      <c r="C19" s="105">
        <v>200</v>
      </c>
      <c r="D19" s="103" t="s">
        <v>58</v>
      </c>
      <c r="E19" s="109">
        <v>110</v>
      </c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>
        <v>15</v>
      </c>
      <c r="X19" s="104"/>
      <c r="Y19" s="104">
        <v>4</v>
      </c>
      <c r="Z19" s="104"/>
      <c r="AA19" s="104"/>
      <c r="AB19" s="104"/>
      <c r="AC19" s="104"/>
      <c r="AD19" s="104"/>
      <c r="AE19" s="104"/>
      <c r="AF19" s="104">
        <v>100</v>
      </c>
      <c r="AG19" s="104"/>
      <c r="AH19" s="104"/>
      <c r="AI19" s="104"/>
      <c r="AJ19" s="104"/>
      <c r="AK19" s="104"/>
      <c r="AL19" s="104"/>
      <c r="AM19" s="104"/>
      <c r="AN19" s="104"/>
      <c r="AO19" s="106"/>
    </row>
    <row r="20" spans="1:41" s="101" customFormat="1" ht="18.75" customHeight="1" thickBot="1" x14ac:dyDescent="0.3">
      <c r="A20" s="307"/>
      <c r="B20" s="310"/>
      <c r="C20" s="107"/>
      <c r="D20" s="108"/>
      <c r="E20" s="110">
        <f>E19*$H$4/1000</f>
        <v>0.11</v>
      </c>
      <c r="F20" s="110">
        <f t="shared" ref="F20:AO20" si="7">F19*$H$4/1000</f>
        <v>0</v>
      </c>
      <c r="G20" s="110">
        <f t="shared" si="7"/>
        <v>0</v>
      </c>
      <c r="H20" s="110">
        <f t="shared" si="7"/>
        <v>0</v>
      </c>
      <c r="I20" s="110">
        <f t="shared" si="7"/>
        <v>0</v>
      </c>
      <c r="J20" s="110">
        <f t="shared" si="7"/>
        <v>0</v>
      </c>
      <c r="K20" s="110">
        <f t="shared" si="7"/>
        <v>0</v>
      </c>
      <c r="L20" s="110">
        <f t="shared" si="7"/>
        <v>0</v>
      </c>
      <c r="M20" s="110">
        <f t="shared" si="7"/>
        <v>0</v>
      </c>
      <c r="N20" s="110">
        <f t="shared" si="7"/>
        <v>0</v>
      </c>
      <c r="O20" s="110">
        <f t="shared" si="7"/>
        <v>0</v>
      </c>
      <c r="P20" s="110">
        <f t="shared" si="7"/>
        <v>0</v>
      </c>
      <c r="Q20" s="110">
        <f t="shared" si="7"/>
        <v>0</v>
      </c>
      <c r="R20" s="110">
        <f t="shared" si="7"/>
        <v>0</v>
      </c>
      <c r="S20" s="110">
        <f t="shared" si="7"/>
        <v>0</v>
      </c>
      <c r="T20" s="110">
        <f t="shared" si="7"/>
        <v>0</v>
      </c>
      <c r="U20" s="110">
        <f t="shared" si="7"/>
        <v>0</v>
      </c>
      <c r="V20" s="110">
        <f t="shared" si="7"/>
        <v>0</v>
      </c>
      <c r="W20" s="110">
        <f t="shared" si="7"/>
        <v>1.4999999999999999E-2</v>
      </c>
      <c r="X20" s="110">
        <f t="shared" si="7"/>
        <v>0</v>
      </c>
      <c r="Y20" s="110">
        <f t="shared" si="7"/>
        <v>4.0000000000000001E-3</v>
      </c>
      <c r="Z20" s="110">
        <f t="shared" si="7"/>
        <v>0</v>
      </c>
      <c r="AA20" s="110">
        <f t="shared" si="7"/>
        <v>0</v>
      </c>
      <c r="AB20" s="110">
        <f t="shared" si="7"/>
        <v>0</v>
      </c>
      <c r="AC20" s="110">
        <f t="shared" si="7"/>
        <v>0</v>
      </c>
      <c r="AD20" s="110">
        <f t="shared" si="7"/>
        <v>0</v>
      </c>
      <c r="AE20" s="110">
        <f t="shared" si="7"/>
        <v>0</v>
      </c>
      <c r="AF20" s="110">
        <f t="shared" si="7"/>
        <v>0.1</v>
      </c>
      <c r="AG20" s="110">
        <f t="shared" si="7"/>
        <v>0</v>
      </c>
      <c r="AH20" s="110">
        <f t="shared" si="7"/>
        <v>0</v>
      </c>
      <c r="AI20" s="110">
        <f t="shared" si="7"/>
        <v>0</v>
      </c>
      <c r="AJ20" s="110">
        <f t="shared" si="7"/>
        <v>0</v>
      </c>
      <c r="AK20" s="110">
        <f t="shared" si="7"/>
        <v>0</v>
      </c>
      <c r="AL20" s="110">
        <f t="shared" si="7"/>
        <v>0</v>
      </c>
      <c r="AM20" s="110">
        <f t="shared" si="7"/>
        <v>0</v>
      </c>
      <c r="AN20" s="110">
        <f t="shared" si="7"/>
        <v>0</v>
      </c>
      <c r="AO20" s="110">
        <f t="shared" si="7"/>
        <v>0</v>
      </c>
    </row>
    <row r="21" spans="1:41" s="25" customFormat="1" ht="18.75" customHeight="1" x14ac:dyDescent="0.25">
      <c r="A21" s="311"/>
      <c r="B21" s="314" t="s">
        <v>69</v>
      </c>
      <c r="C21" s="6">
        <v>75</v>
      </c>
      <c r="D21" s="14" t="s">
        <v>54</v>
      </c>
      <c r="E21" s="3"/>
      <c r="F21" s="3">
        <v>50</v>
      </c>
      <c r="G21" s="3">
        <v>25</v>
      </c>
      <c r="H21" s="3"/>
      <c r="I21" s="3"/>
      <c r="J21" s="3"/>
      <c r="K21" s="3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4"/>
    </row>
    <row r="22" spans="1:41" s="25" customFormat="1" ht="18.75" customHeight="1" x14ac:dyDescent="0.25">
      <c r="A22" s="312"/>
      <c r="B22" s="315"/>
      <c r="C22" s="16"/>
      <c r="D22" s="17"/>
      <c r="E22" s="1">
        <f>E21*$H$3/1000</f>
        <v>0</v>
      </c>
      <c r="F22" s="1">
        <f t="shared" ref="F22:AO22" si="8">F21*$H$3/1000</f>
        <v>5</v>
      </c>
      <c r="G22" s="1">
        <f t="shared" si="8"/>
        <v>2.5</v>
      </c>
      <c r="H22" s="1">
        <f t="shared" si="8"/>
        <v>0</v>
      </c>
      <c r="I22" s="1">
        <f t="shared" si="8"/>
        <v>0</v>
      </c>
      <c r="J22" s="1">
        <f t="shared" si="8"/>
        <v>0</v>
      </c>
      <c r="K22" s="1">
        <f t="shared" si="8"/>
        <v>0</v>
      </c>
      <c r="L22" s="1">
        <f t="shared" si="8"/>
        <v>0</v>
      </c>
      <c r="M22" s="1">
        <f t="shared" si="8"/>
        <v>0</v>
      </c>
      <c r="N22" s="1">
        <f t="shared" si="8"/>
        <v>0</v>
      </c>
      <c r="O22" s="1">
        <f t="shared" si="8"/>
        <v>0</v>
      </c>
      <c r="P22" s="1">
        <f t="shared" si="8"/>
        <v>0</v>
      </c>
      <c r="Q22" s="1">
        <f t="shared" si="8"/>
        <v>0</v>
      </c>
      <c r="R22" s="1">
        <f t="shared" si="8"/>
        <v>0</v>
      </c>
      <c r="S22" s="1">
        <f t="shared" si="8"/>
        <v>0</v>
      </c>
      <c r="T22" s="1">
        <f t="shared" si="8"/>
        <v>0</v>
      </c>
      <c r="U22" s="1">
        <f t="shared" si="8"/>
        <v>0</v>
      </c>
      <c r="V22" s="1">
        <f t="shared" si="8"/>
        <v>0</v>
      </c>
      <c r="W22" s="1">
        <f t="shared" si="8"/>
        <v>0</v>
      </c>
      <c r="X22" s="1">
        <f t="shared" si="8"/>
        <v>0</v>
      </c>
      <c r="Y22" s="1">
        <f t="shared" si="8"/>
        <v>0</v>
      </c>
      <c r="Z22" s="1">
        <f t="shared" si="8"/>
        <v>0</v>
      </c>
      <c r="AA22" s="1">
        <f t="shared" si="8"/>
        <v>0</v>
      </c>
      <c r="AB22" s="1">
        <f t="shared" si="8"/>
        <v>0</v>
      </c>
      <c r="AC22" s="1">
        <f t="shared" si="8"/>
        <v>0</v>
      </c>
      <c r="AD22" s="1">
        <f t="shared" si="8"/>
        <v>0</v>
      </c>
      <c r="AE22" s="1">
        <f t="shared" si="8"/>
        <v>0</v>
      </c>
      <c r="AF22" s="1">
        <f t="shared" si="8"/>
        <v>0</v>
      </c>
      <c r="AG22" s="1">
        <f t="shared" si="8"/>
        <v>0</v>
      </c>
      <c r="AH22" s="1">
        <f t="shared" si="8"/>
        <v>0</v>
      </c>
      <c r="AI22" s="1">
        <f t="shared" si="8"/>
        <v>0</v>
      </c>
      <c r="AJ22" s="1">
        <f t="shared" si="8"/>
        <v>0</v>
      </c>
      <c r="AK22" s="1">
        <f t="shared" si="8"/>
        <v>0</v>
      </c>
      <c r="AL22" s="1">
        <f t="shared" si="8"/>
        <v>0</v>
      </c>
      <c r="AM22" s="1">
        <f t="shared" si="8"/>
        <v>0</v>
      </c>
      <c r="AN22" s="1">
        <f t="shared" si="8"/>
        <v>0</v>
      </c>
      <c r="AO22" s="1">
        <f t="shared" si="8"/>
        <v>0</v>
      </c>
    </row>
    <row r="23" spans="1:41" s="25" customFormat="1" ht="18.75" customHeight="1" x14ac:dyDescent="0.25">
      <c r="A23" s="312"/>
      <c r="B23" s="315"/>
      <c r="C23" s="7">
        <v>75</v>
      </c>
      <c r="D23" s="17" t="s">
        <v>58</v>
      </c>
      <c r="E23" s="2"/>
      <c r="F23" s="1">
        <v>50</v>
      </c>
      <c r="G23" s="1">
        <v>25</v>
      </c>
      <c r="H23" s="1"/>
      <c r="I23" s="1"/>
      <c r="J23" s="1"/>
      <c r="K23" s="1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5"/>
    </row>
    <row r="24" spans="1:41" s="25" customFormat="1" ht="18.75" customHeight="1" thickBot="1" x14ac:dyDescent="0.3">
      <c r="A24" s="313"/>
      <c r="B24" s="316"/>
      <c r="C24" s="19"/>
      <c r="D24" s="20"/>
      <c r="E24" s="21">
        <f>E23*$H$4/1000</f>
        <v>0</v>
      </c>
      <c r="F24" s="21">
        <f t="shared" ref="F24:AO24" si="9">F23*$H$4/1000</f>
        <v>0.05</v>
      </c>
      <c r="G24" s="21">
        <f t="shared" si="9"/>
        <v>2.5000000000000001E-2</v>
      </c>
      <c r="H24" s="21">
        <f t="shared" si="9"/>
        <v>0</v>
      </c>
      <c r="I24" s="21">
        <f t="shared" si="9"/>
        <v>0</v>
      </c>
      <c r="J24" s="21">
        <f t="shared" si="9"/>
        <v>0</v>
      </c>
      <c r="K24" s="21">
        <f t="shared" si="9"/>
        <v>0</v>
      </c>
      <c r="L24" s="21">
        <f t="shared" si="9"/>
        <v>0</v>
      </c>
      <c r="M24" s="21">
        <f t="shared" si="9"/>
        <v>0</v>
      </c>
      <c r="N24" s="21">
        <f t="shared" si="9"/>
        <v>0</v>
      </c>
      <c r="O24" s="21">
        <f t="shared" si="9"/>
        <v>0</v>
      </c>
      <c r="P24" s="21">
        <f t="shared" si="9"/>
        <v>0</v>
      </c>
      <c r="Q24" s="21">
        <f t="shared" si="9"/>
        <v>0</v>
      </c>
      <c r="R24" s="21">
        <f t="shared" si="9"/>
        <v>0</v>
      </c>
      <c r="S24" s="21">
        <f t="shared" si="9"/>
        <v>0</v>
      </c>
      <c r="T24" s="21">
        <f t="shared" si="9"/>
        <v>0</v>
      </c>
      <c r="U24" s="21">
        <f t="shared" si="9"/>
        <v>0</v>
      </c>
      <c r="V24" s="21">
        <f t="shared" si="9"/>
        <v>0</v>
      </c>
      <c r="W24" s="21">
        <f t="shared" si="9"/>
        <v>0</v>
      </c>
      <c r="X24" s="21">
        <f t="shared" si="9"/>
        <v>0</v>
      </c>
      <c r="Y24" s="21">
        <f t="shared" si="9"/>
        <v>0</v>
      </c>
      <c r="Z24" s="21">
        <f t="shared" si="9"/>
        <v>0</v>
      </c>
      <c r="AA24" s="21">
        <f t="shared" si="9"/>
        <v>0</v>
      </c>
      <c r="AB24" s="21">
        <f t="shared" si="9"/>
        <v>0</v>
      </c>
      <c r="AC24" s="21">
        <f t="shared" si="9"/>
        <v>0</v>
      </c>
      <c r="AD24" s="21">
        <f t="shared" si="9"/>
        <v>0</v>
      </c>
      <c r="AE24" s="21">
        <f t="shared" si="9"/>
        <v>0</v>
      </c>
      <c r="AF24" s="21">
        <f t="shared" si="9"/>
        <v>0</v>
      </c>
      <c r="AG24" s="21">
        <f t="shared" si="9"/>
        <v>0</v>
      </c>
      <c r="AH24" s="21">
        <f t="shared" si="9"/>
        <v>0</v>
      </c>
      <c r="AI24" s="21">
        <f t="shared" si="9"/>
        <v>0</v>
      </c>
      <c r="AJ24" s="21">
        <f t="shared" si="9"/>
        <v>0</v>
      </c>
      <c r="AK24" s="21">
        <f t="shared" si="9"/>
        <v>0</v>
      </c>
      <c r="AL24" s="21">
        <f t="shared" si="9"/>
        <v>0</v>
      </c>
      <c r="AM24" s="21">
        <f t="shared" si="9"/>
        <v>0</v>
      </c>
      <c r="AN24" s="21">
        <f t="shared" si="9"/>
        <v>0</v>
      </c>
      <c r="AO24" s="21">
        <f t="shared" si="9"/>
        <v>0</v>
      </c>
    </row>
    <row r="25" spans="1:41" s="26" customFormat="1" ht="18.75" customHeight="1" thickBot="1" x14ac:dyDescent="0.3">
      <c r="A25" s="317" t="s">
        <v>50</v>
      </c>
      <c r="B25" s="318"/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9"/>
    </row>
    <row r="26" spans="1:41" s="101" customFormat="1" ht="18.75" customHeight="1" x14ac:dyDescent="0.25">
      <c r="A26" s="305"/>
      <c r="B26" s="308" t="s">
        <v>164</v>
      </c>
      <c r="C26" s="97" t="s">
        <v>157</v>
      </c>
      <c r="D26" s="98" t="s">
        <v>54</v>
      </c>
      <c r="E26" s="99"/>
      <c r="F26" s="99"/>
      <c r="G26" s="99"/>
      <c r="H26" s="99"/>
      <c r="I26" s="99"/>
      <c r="J26" s="99"/>
      <c r="K26" s="99">
        <v>36</v>
      </c>
      <c r="L26" s="99"/>
      <c r="M26" s="99"/>
      <c r="N26" s="99"/>
      <c r="O26" s="99">
        <v>12</v>
      </c>
      <c r="P26" s="99"/>
      <c r="Q26" s="99"/>
      <c r="R26" s="99"/>
      <c r="S26" s="99"/>
      <c r="T26" s="99">
        <v>3</v>
      </c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>
        <v>7</v>
      </c>
      <c r="AL26" s="99">
        <v>6</v>
      </c>
      <c r="AM26" s="112">
        <v>0.125</v>
      </c>
      <c r="AN26" s="99"/>
      <c r="AO26" s="100">
        <v>110</v>
      </c>
    </row>
    <row r="27" spans="1:41" s="101" customFormat="1" ht="18.75" customHeight="1" thickBot="1" x14ac:dyDescent="0.3">
      <c r="A27" s="306"/>
      <c r="B27" s="309"/>
      <c r="C27" s="102"/>
      <c r="D27" s="103"/>
      <c r="E27" s="104">
        <f>E26*$O$3/1000</f>
        <v>0</v>
      </c>
      <c r="F27" s="104">
        <f t="shared" ref="F27:AO27" si="10">F26*$O$3/1000</f>
        <v>0</v>
      </c>
      <c r="G27" s="104">
        <f t="shared" si="10"/>
        <v>0</v>
      </c>
      <c r="H27" s="104">
        <f t="shared" si="10"/>
        <v>0</v>
      </c>
      <c r="I27" s="104">
        <f t="shared" si="10"/>
        <v>0</v>
      </c>
      <c r="J27" s="104">
        <f t="shared" si="10"/>
        <v>0</v>
      </c>
      <c r="K27" s="104">
        <f t="shared" si="10"/>
        <v>0</v>
      </c>
      <c r="L27" s="104">
        <f t="shared" si="10"/>
        <v>0</v>
      </c>
      <c r="M27" s="104">
        <f t="shared" si="10"/>
        <v>0</v>
      </c>
      <c r="N27" s="104">
        <f t="shared" si="10"/>
        <v>0</v>
      </c>
      <c r="O27" s="104">
        <f t="shared" si="10"/>
        <v>0</v>
      </c>
      <c r="P27" s="104">
        <f t="shared" si="10"/>
        <v>0</v>
      </c>
      <c r="Q27" s="104">
        <f t="shared" si="10"/>
        <v>0</v>
      </c>
      <c r="R27" s="104">
        <f t="shared" si="10"/>
        <v>0</v>
      </c>
      <c r="S27" s="104">
        <f t="shared" si="10"/>
        <v>0</v>
      </c>
      <c r="T27" s="104">
        <f t="shared" si="10"/>
        <v>0</v>
      </c>
      <c r="U27" s="104">
        <f t="shared" si="10"/>
        <v>0</v>
      </c>
      <c r="V27" s="104">
        <f t="shared" si="10"/>
        <v>0</v>
      </c>
      <c r="W27" s="104">
        <f t="shared" si="10"/>
        <v>0</v>
      </c>
      <c r="X27" s="104">
        <f t="shared" si="10"/>
        <v>0</v>
      </c>
      <c r="Y27" s="104">
        <f t="shared" si="10"/>
        <v>0</v>
      </c>
      <c r="Z27" s="104">
        <f t="shared" si="10"/>
        <v>0</v>
      </c>
      <c r="AA27" s="104">
        <f t="shared" si="10"/>
        <v>0</v>
      </c>
      <c r="AB27" s="104">
        <f t="shared" si="10"/>
        <v>0</v>
      </c>
      <c r="AC27" s="104">
        <f t="shared" si="10"/>
        <v>0</v>
      </c>
      <c r="AD27" s="104">
        <f t="shared" si="10"/>
        <v>0</v>
      </c>
      <c r="AE27" s="104">
        <f t="shared" si="10"/>
        <v>0</v>
      </c>
      <c r="AF27" s="104">
        <f t="shared" si="10"/>
        <v>0</v>
      </c>
      <c r="AG27" s="104">
        <f t="shared" si="10"/>
        <v>0</v>
      </c>
      <c r="AH27" s="104">
        <f t="shared" si="10"/>
        <v>0</v>
      </c>
      <c r="AI27" s="104">
        <f t="shared" si="10"/>
        <v>0</v>
      </c>
      <c r="AJ27" s="104">
        <f t="shared" si="10"/>
        <v>0</v>
      </c>
      <c r="AK27" s="104">
        <f t="shared" si="10"/>
        <v>0</v>
      </c>
      <c r="AL27" s="104">
        <f t="shared" si="10"/>
        <v>0</v>
      </c>
      <c r="AM27" s="104">
        <f t="shared" si="10"/>
        <v>0</v>
      </c>
      <c r="AN27" s="104">
        <f t="shared" si="10"/>
        <v>0</v>
      </c>
      <c r="AO27" s="104">
        <f t="shared" si="10"/>
        <v>0</v>
      </c>
    </row>
    <row r="28" spans="1:41" s="101" customFormat="1" ht="18.75" customHeight="1" x14ac:dyDescent="0.25">
      <c r="A28" s="306"/>
      <c r="B28" s="309"/>
      <c r="C28" s="105" t="s">
        <v>63</v>
      </c>
      <c r="D28" s="103" t="s">
        <v>58</v>
      </c>
      <c r="E28" s="109"/>
      <c r="F28" s="104"/>
      <c r="G28" s="104"/>
      <c r="H28" s="104"/>
      <c r="I28" s="104"/>
      <c r="J28" s="104"/>
      <c r="K28" s="104">
        <v>48</v>
      </c>
      <c r="L28" s="104"/>
      <c r="M28" s="104"/>
      <c r="N28" s="104"/>
      <c r="O28" s="104">
        <v>16</v>
      </c>
      <c r="P28" s="104"/>
      <c r="Q28" s="104"/>
      <c r="R28" s="104"/>
      <c r="S28" s="104"/>
      <c r="T28" s="104">
        <v>4</v>
      </c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>
        <v>10</v>
      </c>
      <c r="AL28" s="104">
        <v>8</v>
      </c>
      <c r="AM28" s="112">
        <v>0.16666666666666666</v>
      </c>
      <c r="AN28" s="104"/>
      <c r="AO28" s="106">
        <v>147</v>
      </c>
    </row>
    <row r="29" spans="1:41" s="101" customFormat="1" ht="18.75" customHeight="1" thickBot="1" x14ac:dyDescent="0.3">
      <c r="A29" s="307"/>
      <c r="B29" s="310"/>
      <c r="C29" s="107"/>
      <c r="D29" s="108"/>
      <c r="E29" s="110">
        <f>E28*$O$4/1000</f>
        <v>0</v>
      </c>
      <c r="F29" s="110">
        <f t="shared" ref="F29:AO29" si="11">F28*$O$4/1000</f>
        <v>0</v>
      </c>
      <c r="G29" s="110">
        <f t="shared" si="11"/>
        <v>0</v>
      </c>
      <c r="H29" s="110">
        <f t="shared" si="11"/>
        <v>0</v>
      </c>
      <c r="I29" s="110">
        <f t="shared" si="11"/>
        <v>0</v>
      </c>
      <c r="J29" s="110">
        <f t="shared" si="11"/>
        <v>0</v>
      </c>
      <c r="K29" s="110">
        <f t="shared" si="11"/>
        <v>4.8000000000000001E-2</v>
      </c>
      <c r="L29" s="110">
        <f t="shared" si="11"/>
        <v>0</v>
      </c>
      <c r="M29" s="110">
        <f t="shared" si="11"/>
        <v>0</v>
      </c>
      <c r="N29" s="110">
        <f t="shared" si="11"/>
        <v>0</v>
      </c>
      <c r="O29" s="110">
        <f t="shared" si="11"/>
        <v>1.6E-2</v>
      </c>
      <c r="P29" s="110">
        <f t="shared" si="11"/>
        <v>0</v>
      </c>
      <c r="Q29" s="110">
        <f t="shared" si="11"/>
        <v>0</v>
      </c>
      <c r="R29" s="110">
        <f t="shared" si="11"/>
        <v>0</v>
      </c>
      <c r="S29" s="110">
        <f t="shared" si="11"/>
        <v>0</v>
      </c>
      <c r="T29" s="110">
        <f t="shared" si="11"/>
        <v>4.0000000000000001E-3</v>
      </c>
      <c r="U29" s="110">
        <f t="shared" si="11"/>
        <v>0</v>
      </c>
      <c r="V29" s="110">
        <f t="shared" si="11"/>
        <v>0</v>
      </c>
      <c r="W29" s="110">
        <f t="shared" si="11"/>
        <v>0</v>
      </c>
      <c r="X29" s="110">
        <f t="shared" si="11"/>
        <v>0</v>
      </c>
      <c r="Y29" s="110">
        <f t="shared" si="11"/>
        <v>0</v>
      </c>
      <c r="Z29" s="110">
        <f t="shared" si="11"/>
        <v>0</v>
      </c>
      <c r="AA29" s="110">
        <f t="shared" si="11"/>
        <v>0</v>
      </c>
      <c r="AB29" s="110">
        <f t="shared" si="11"/>
        <v>0</v>
      </c>
      <c r="AC29" s="110">
        <f t="shared" si="11"/>
        <v>0</v>
      </c>
      <c r="AD29" s="110">
        <f t="shared" si="11"/>
        <v>0</v>
      </c>
      <c r="AE29" s="110">
        <f t="shared" si="11"/>
        <v>0</v>
      </c>
      <c r="AF29" s="110">
        <f t="shared" si="11"/>
        <v>0</v>
      </c>
      <c r="AG29" s="110">
        <f t="shared" si="11"/>
        <v>0</v>
      </c>
      <c r="AH29" s="110">
        <f t="shared" si="11"/>
        <v>0</v>
      </c>
      <c r="AI29" s="110">
        <f t="shared" si="11"/>
        <v>0</v>
      </c>
      <c r="AJ29" s="110">
        <f t="shared" si="11"/>
        <v>0</v>
      </c>
      <c r="AK29" s="110">
        <f t="shared" si="11"/>
        <v>0.01</v>
      </c>
      <c r="AL29" s="110">
        <f t="shared" si="11"/>
        <v>8.0000000000000002E-3</v>
      </c>
      <c r="AM29" s="110">
        <f t="shared" si="11"/>
        <v>1.6666666666666666E-4</v>
      </c>
      <c r="AN29" s="110">
        <f t="shared" si="11"/>
        <v>0</v>
      </c>
      <c r="AO29" s="110">
        <f t="shared" si="11"/>
        <v>0.14699999999999999</v>
      </c>
    </row>
    <row r="30" spans="1:41" s="25" customFormat="1" ht="18.75" customHeight="1" x14ac:dyDescent="0.25">
      <c r="A30" s="311"/>
      <c r="B30" s="314" t="s">
        <v>153</v>
      </c>
      <c r="C30" s="6">
        <v>30</v>
      </c>
      <c r="D30" s="14" t="s">
        <v>54</v>
      </c>
      <c r="E30" s="3"/>
      <c r="F30" s="3"/>
      <c r="G30" s="3"/>
      <c r="H30" s="3"/>
      <c r="I30" s="3"/>
      <c r="J30" s="3"/>
      <c r="K30" s="3"/>
      <c r="L30" s="15"/>
      <c r="M30" s="15">
        <v>30</v>
      </c>
      <c r="N30" s="15"/>
      <c r="O30" s="15"/>
      <c r="P30" s="15"/>
      <c r="Q30" s="15"/>
      <c r="R30" s="15"/>
      <c r="S30" s="15"/>
      <c r="T30" s="15"/>
      <c r="U30" s="15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4"/>
    </row>
    <row r="31" spans="1:41" s="25" customFormat="1" ht="18.75" customHeight="1" x14ac:dyDescent="0.25">
      <c r="A31" s="312"/>
      <c r="B31" s="315"/>
      <c r="C31" s="16"/>
      <c r="D31" s="17"/>
      <c r="E31" s="1">
        <f>E30*$O$3/1000</f>
        <v>0</v>
      </c>
      <c r="F31" s="1">
        <f t="shared" ref="F31:AO31" si="12">F30*$O$3/1000</f>
        <v>0</v>
      </c>
      <c r="G31" s="1">
        <f t="shared" si="12"/>
        <v>0</v>
      </c>
      <c r="H31" s="1">
        <f t="shared" si="12"/>
        <v>0</v>
      </c>
      <c r="I31" s="1">
        <f t="shared" si="12"/>
        <v>0</v>
      </c>
      <c r="J31" s="1">
        <f t="shared" si="12"/>
        <v>0</v>
      </c>
      <c r="K31" s="1">
        <f t="shared" si="12"/>
        <v>0</v>
      </c>
      <c r="L31" s="1">
        <f t="shared" si="12"/>
        <v>0</v>
      </c>
      <c r="M31" s="1">
        <f t="shared" si="12"/>
        <v>0</v>
      </c>
      <c r="N31" s="1">
        <f t="shared" si="12"/>
        <v>0</v>
      </c>
      <c r="O31" s="1">
        <f t="shared" si="12"/>
        <v>0</v>
      </c>
      <c r="P31" s="1">
        <f t="shared" si="12"/>
        <v>0</v>
      </c>
      <c r="Q31" s="1">
        <f t="shared" si="12"/>
        <v>0</v>
      </c>
      <c r="R31" s="1">
        <f t="shared" si="12"/>
        <v>0</v>
      </c>
      <c r="S31" s="1">
        <f t="shared" si="12"/>
        <v>0</v>
      </c>
      <c r="T31" s="1">
        <f t="shared" si="12"/>
        <v>0</v>
      </c>
      <c r="U31" s="1">
        <f t="shared" si="12"/>
        <v>0</v>
      </c>
      <c r="V31" s="1">
        <f t="shared" si="12"/>
        <v>0</v>
      </c>
      <c r="W31" s="1">
        <f t="shared" si="12"/>
        <v>0</v>
      </c>
      <c r="X31" s="1">
        <f t="shared" si="12"/>
        <v>0</v>
      </c>
      <c r="Y31" s="1">
        <f t="shared" si="12"/>
        <v>0</v>
      </c>
      <c r="Z31" s="1">
        <f t="shared" si="12"/>
        <v>0</v>
      </c>
      <c r="AA31" s="1">
        <f t="shared" si="12"/>
        <v>0</v>
      </c>
      <c r="AB31" s="1">
        <f t="shared" si="12"/>
        <v>0</v>
      </c>
      <c r="AC31" s="1">
        <f t="shared" si="12"/>
        <v>0</v>
      </c>
      <c r="AD31" s="1">
        <f t="shared" si="12"/>
        <v>0</v>
      </c>
      <c r="AE31" s="1">
        <f t="shared" si="12"/>
        <v>0</v>
      </c>
      <c r="AF31" s="1">
        <f t="shared" si="12"/>
        <v>0</v>
      </c>
      <c r="AG31" s="1">
        <f t="shared" si="12"/>
        <v>0</v>
      </c>
      <c r="AH31" s="1">
        <f t="shared" si="12"/>
        <v>0</v>
      </c>
      <c r="AI31" s="1">
        <f t="shared" si="12"/>
        <v>0</v>
      </c>
      <c r="AJ31" s="1">
        <f t="shared" si="12"/>
        <v>0</v>
      </c>
      <c r="AK31" s="1">
        <f t="shared" si="12"/>
        <v>0</v>
      </c>
      <c r="AL31" s="1">
        <f t="shared" si="12"/>
        <v>0</v>
      </c>
      <c r="AM31" s="1">
        <f t="shared" si="12"/>
        <v>0</v>
      </c>
      <c r="AN31" s="1">
        <f t="shared" si="12"/>
        <v>0</v>
      </c>
      <c r="AO31" s="1">
        <f t="shared" si="12"/>
        <v>0</v>
      </c>
    </row>
    <row r="32" spans="1:41" s="25" customFormat="1" ht="18.75" customHeight="1" x14ac:dyDescent="0.25">
      <c r="A32" s="312"/>
      <c r="B32" s="315"/>
      <c r="C32" s="7">
        <v>30</v>
      </c>
      <c r="D32" s="17" t="s">
        <v>58</v>
      </c>
      <c r="E32" s="2"/>
      <c r="F32" s="1"/>
      <c r="G32" s="1"/>
      <c r="H32" s="1"/>
      <c r="I32" s="1"/>
      <c r="J32" s="1"/>
      <c r="K32" s="1"/>
      <c r="L32" s="18"/>
      <c r="M32" s="18">
        <v>30</v>
      </c>
      <c r="N32" s="18"/>
      <c r="O32" s="18"/>
      <c r="P32" s="18"/>
      <c r="Q32" s="18"/>
      <c r="R32" s="18"/>
      <c r="S32" s="18"/>
      <c r="T32" s="18"/>
      <c r="U32" s="18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5"/>
    </row>
    <row r="33" spans="1:41" s="25" customFormat="1" ht="18.75" customHeight="1" thickBot="1" x14ac:dyDescent="0.3">
      <c r="A33" s="313"/>
      <c r="B33" s="316"/>
      <c r="C33" s="19"/>
      <c r="D33" s="20"/>
      <c r="E33" s="21">
        <f>E32*$O$4/1000</f>
        <v>0</v>
      </c>
      <c r="F33" s="21">
        <f t="shared" ref="F33:AO33" si="13">F32*$O$4/1000</f>
        <v>0</v>
      </c>
      <c r="G33" s="21">
        <f t="shared" si="13"/>
        <v>0</v>
      </c>
      <c r="H33" s="21">
        <f t="shared" si="13"/>
        <v>0</v>
      </c>
      <c r="I33" s="21">
        <f t="shared" si="13"/>
        <v>0</v>
      </c>
      <c r="J33" s="21">
        <f t="shared" si="13"/>
        <v>0</v>
      </c>
      <c r="K33" s="21">
        <f t="shared" si="13"/>
        <v>0</v>
      </c>
      <c r="L33" s="21">
        <f t="shared" si="13"/>
        <v>0</v>
      </c>
      <c r="M33" s="21">
        <f t="shared" si="13"/>
        <v>0.03</v>
      </c>
      <c r="N33" s="21">
        <f t="shared" si="13"/>
        <v>0</v>
      </c>
      <c r="O33" s="21">
        <f t="shared" si="13"/>
        <v>0</v>
      </c>
      <c r="P33" s="21">
        <f t="shared" si="13"/>
        <v>0</v>
      </c>
      <c r="Q33" s="21">
        <f t="shared" si="13"/>
        <v>0</v>
      </c>
      <c r="R33" s="21">
        <f t="shared" si="13"/>
        <v>0</v>
      </c>
      <c r="S33" s="21">
        <f t="shared" si="13"/>
        <v>0</v>
      </c>
      <c r="T33" s="21">
        <f t="shared" si="13"/>
        <v>0</v>
      </c>
      <c r="U33" s="21">
        <f t="shared" si="13"/>
        <v>0</v>
      </c>
      <c r="V33" s="21">
        <f t="shared" si="13"/>
        <v>0</v>
      </c>
      <c r="W33" s="21">
        <f t="shared" si="13"/>
        <v>0</v>
      </c>
      <c r="X33" s="21">
        <f t="shared" si="13"/>
        <v>0</v>
      </c>
      <c r="Y33" s="21">
        <f t="shared" si="13"/>
        <v>0</v>
      </c>
      <c r="Z33" s="21">
        <f t="shared" si="13"/>
        <v>0</v>
      </c>
      <c r="AA33" s="21">
        <f t="shared" si="13"/>
        <v>0</v>
      </c>
      <c r="AB33" s="21">
        <f t="shared" si="13"/>
        <v>0</v>
      </c>
      <c r="AC33" s="21">
        <f t="shared" si="13"/>
        <v>0</v>
      </c>
      <c r="AD33" s="21">
        <f t="shared" si="13"/>
        <v>0</v>
      </c>
      <c r="AE33" s="21">
        <f t="shared" si="13"/>
        <v>0</v>
      </c>
      <c r="AF33" s="21">
        <f t="shared" si="13"/>
        <v>0</v>
      </c>
      <c r="AG33" s="21">
        <f t="shared" si="13"/>
        <v>0</v>
      </c>
      <c r="AH33" s="21">
        <f t="shared" si="13"/>
        <v>0</v>
      </c>
      <c r="AI33" s="21">
        <f t="shared" si="13"/>
        <v>0</v>
      </c>
      <c r="AJ33" s="21">
        <f t="shared" si="13"/>
        <v>0</v>
      </c>
      <c r="AK33" s="21">
        <f t="shared" si="13"/>
        <v>0</v>
      </c>
      <c r="AL33" s="21">
        <f t="shared" si="13"/>
        <v>0</v>
      </c>
      <c r="AM33" s="21">
        <f t="shared" si="13"/>
        <v>0</v>
      </c>
      <c r="AN33" s="21">
        <f t="shared" si="13"/>
        <v>0</v>
      </c>
      <c r="AO33" s="21">
        <f t="shared" si="13"/>
        <v>0</v>
      </c>
    </row>
    <row r="34" spans="1:41" s="101" customFormat="1" ht="18.75" customHeight="1" x14ac:dyDescent="0.25">
      <c r="A34" s="305"/>
      <c r="B34" s="308" t="s">
        <v>97</v>
      </c>
      <c r="C34" s="97">
        <v>200</v>
      </c>
      <c r="D34" s="98" t="s">
        <v>54</v>
      </c>
      <c r="E34" s="99">
        <v>110</v>
      </c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>
        <v>15</v>
      </c>
      <c r="X34" s="99"/>
      <c r="Y34" s="99">
        <v>4</v>
      </c>
      <c r="Z34" s="99"/>
      <c r="AA34" s="99"/>
      <c r="AB34" s="99"/>
      <c r="AC34" s="99"/>
      <c r="AD34" s="99"/>
      <c r="AE34" s="99"/>
      <c r="AF34" s="99">
        <v>100</v>
      </c>
      <c r="AG34" s="99"/>
      <c r="AH34" s="99"/>
      <c r="AI34" s="99"/>
      <c r="AJ34" s="99"/>
      <c r="AK34" s="99"/>
      <c r="AL34" s="99"/>
      <c r="AM34" s="99"/>
      <c r="AN34" s="99"/>
      <c r="AO34" s="100"/>
    </row>
    <row r="35" spans="1:41" s="101" customFormat="1" ht="18.75" customHeight="1" x14ac:dyDescent="0.25">
      <c r="A35" s="306"/>
      <c r="B35" s="309"/>
      <c r="C35" s="102"/>
      <c r="D35" s="103"/>
      <c r="E35" s="104">
        <f>E34*$O$3/1000</f>
        <v>0</v>
      </c>
      <c r="F35" s="104">
        <f t="shared" ref="F35:AO35" si="14">F34*$O$3/1000</f>
        <v>0</v>
      </c>
      <c r="G35" s="104">
        <f t="shared" si="14"/>
        <v>0</v>
      </c>
      <c r="H35" s="104">
        <f t="shared" si="14"/>
        <v>0</v>
      </c>
      <c r="I35" s="104">
        <f t="shared" si="14"/>
        <v>0</v>
      </c>
      <c r="J35" s="104">
        <f t="shared" si="14"/>
        <v>0</v>
      </c>
      <c r="K35" s="104">
        <f t="shared" si="14"/>
        <v>0</v>
      </c>
      <c r="L35" s="104">
        <f t="shared" si="14"/>
        <v>0</v>
      </c>
      <c r="M35" s="104">
        <f t="shared" si="14"/>
        <v>0</v>
      </c>
      <c r="N35" s="104">
        <f t="shared" si="14"/>
        <v>0</v>
      </c>
      <c r="O35" s="104">
        <f t="shared" si="14"/>
        <v>0</v>
      </c>
      <c r="P35" s="104">
        <f t="shared" si="14"/>
        <v>0</v>
      </c>
      <c r="Q35" s="104">
        <f t="shared" si="14"/>
        <v>0</v>
      </c>
      <c r="R35" s="104">
        <f t="shared" si="14"/>
        <v>0</v>
      </c>
      <c r="S35" s="104">
        <f t="shared" si="14"/>
        <v>0</v>
      </c>
      <c r="T35" s="104">
        <f t="shared" si="14"/>
        <v>0</v>
      </c>
      <c r="U35" s="104">
        <f t="shared" si="14"/>
        <v>0</v>
      </c>
      <c r="V35" s="104">
        <f t="shared" si="14"/>
        <v>0</v>
      </c>
      <c r="W35" s="104">
        <f t="shared" si="14"/>
        <v>0</v>
      </c>
      <c r="X35" s="104">
        <f t="shared" si="14"/>
        <v>0</v>
      </c>
      <c r="Y35" s="104">
        <f t="shared" si="14"/>
        <v>0</v>
      </c>
      <c r="Z35" s="104">
        <f t="shared" si="14"/>
        <v>0</v>
      </c>
      <c r="AA35" s="104">
        <f t="shared" si="14"/>
        <v>0</v>
      </c>
      <c r="AB35" s="104">
        <f t="shared" si="14"/>
        <v>0</v>
      </c>
      <c r="AC35" s="104">
        <f t="shared" si="14"/>
        <v>0</v>
      </c>
      <c r="AD35" s="104">
        <f t="shared" si="14"/>
        <v>0</v>
      </c>
      <c r="AE35" s="104">
        <f t="shared" si="14"/>
        <v>0</v>
      </c>
      <c r="AF35" s="104">
        <f t="shared" si="14"/>
        <v>0</v>
      </c>
      <c r="AG35" s="104">
        <f t="shared" si="14"/>
        <v>0</v>
      </c>
      <c r="AH35" s="104">
        <f t="shared" si="14"/>
        <v>0</v>
      </c>
      <c r="AI35" s="104">
        <f t="shared" si="14"/>
        <v>0</v>
      </c>
      <c r="AJ35" s="104">
        <f t="shared" si="14"/>
        <v>0</v>
      </c>
      <c r="AK35" s="104">
        <f t="shared" si="14"/>
        <v>0</v>
      </c>
      <c r="AL35" s="104">
        <f t="shared" si="14"/>
        <v>0</v>
      </c>
      <c r="AM35" s="104">
        <f t="shared" si="14"/>
        <v>0</v>
      </c>
      <c r="AN35" s="104">
        <f t="shared" si="14"/>
        <v>0</v>
      </c>
      <c r="AO35" s="104">
        <f t="shared" si="14"/>
        <v>0</v>
      </c>
    </row>
    <row r="36" spans="1:41" s="101" customFormat="1" ht="18.75" customHeight="1" x14ac:dyDescent="0.25">
      <c r="A36" s="306"/>
      <c r="B36" s="309"/>
      <c r="C36" s="105">
        <v>200</v>
      </c>
      <c r="D36" s="103" t="s">
        <v>58</v>
      </c>
      <c r="E36" s="109">
        <v>110</v>
      </c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>
        <v>15</v>
      </c>
      <c r="X36" s="104"/>
      <c r="Y36" s="104">
        <v>4</v>
      </c>
      <c r="Z36" s="104"/>
      <c r="AA36" s="104"/>
      <c r="AB36" s="104"/>
      <c r="AC36" s="104"/>
      <c r="AD36" s="104"/>
      <c r="AE36" s="104"/>
      <c r="AF36" s="104">
        <v>100</v>
      </c>
      <c r="AG36" s="104"/>
      <c r="AH36" s="104"/>
      <c r="AI36" s="104"/>
      <c r="AJ36" s="104"/>
      <c r="AK36" s="104"/>
      <c r="AL36" s="104"/>
      <c r="AM36" s="104"/>
      <c r="AN36" s="104"/>
      <c r="AO36" s="106"/>
    </row>
    <row r="37" spans="1:41" s="101" customFormat="1" ht="18.75" customHeight="1" thickBot="1" x14ac:dyDescent="0.3">
      <c r="A37" s="307"/>
      <c r="B37" s="310"/>
      <c r="C37" s="107"/>
      <c r="D37" s="108"/>
      <c r="E37" s="110">
        <f>E36*$O$4/1000</f>
        <v>0.11</v>
      </c>
      <c r="F37" s="110">
        <f t="shared" ref="F37:AO37" si="15">F36*$O$4/1000</f>
        <v>0</v>
      </c>
      <c r="G37" s="110">
        <f t="shared" si="15"/>
        <v>0</v>
      </c>
      <c r="H37" s="110">
        <f t="shared" si="15"/>
        <v>0</v>
      </c>
      <c r="I37" s="110">
        <f t="shared" si="15"/>
        <v>0</v>
      </c>
      <c r="J37" s="110">
        <f t="shared" si="15"/>
        <v>0</v>
      </c>
      <c r="K37" s="110">
        <f t="shared" si="15"/>
        <v>0</v>
      </c>
      <c r="L37" s="110">
        <f t="shared" si="15"/>
        <v>0</v>
      </c>
      <c r="M37" s="110">
        <f t="shared" si="15"/>
        <v>0</v>
      </c>
      <c r="N37" s="110">
        <f t="shared" si="15"/>
        <v>0</v>
      </c>
      <c r="O37" s="110">
        <f t="shared" si="15"/>
        <v>0</v>
      </c>
      <c r="P37" s="110">
        <f t="shared" si="15"/>
        <v>0</v>
      </c>
      <c r="Q37" s="110">
        <f t="shared" si="15"/>
        <v>0</v>
      </c>
      <c r="R37" s="110">
        <f t="shared" si="15"/>
        <v>0</v>
      </c>
      <c r="S37" s="110">
        <f t="shared" si="15"/>
        <v>0</v>
      </c>
      <c r="T37" s="110">
        <f t="shared" si="15"/>
        <v>0</v>
      </c>
      <c r="U37" s="110">
        <f t="shared" si="15"/>
        <v>0</v>
      </c>
      <c r="V37" s="110">
        <f t="shared" si="15"/>
        <v>0</v>
      </c>
      <c r="W37" s="110">
        <f t="shared" si="15"/>
        <v>1.4999999999999999E-2</v>
      </c>
      <c r="X37" s="110">
        <f t="shared" si="15"/>
        <v>0</v>
      </c>
      <c r="Y37" s="110">
        <f t="shared" si="15"/>
        <v>4.0000000000000001E-3</v>
      </c>
      <c r="Z37" s="110">
        <f t="shared" si="15"/>
        <v>0</v>
      </c>
      <c r="AA37" s="110">
        <f t="shared" si="15"/>
        <v>0</v>
      </c>
      <c r="AB37" s="110">
        <f t="shared" si="15"/>
        <v>0</v>
      </c>
      <c r="AC37" s="110">
        <f t="shared" si="15"/>
        <v>0</v>
      </c>
      <c r="AD37" s="110">
        <f t="shared" si="15"/>
        <v>0</v>
      </c>
      <c r="AE37" s="110">
        <f t="shared" si="15"/>
        <v>0</v>
      </c>
      <c r="AF37" s="110">
        <f t="shared" si="15"/>
        <v>0.1</v>
      </c>
      <c r="AG37" s="110">
        <f t="shared" si="15"/>
        <v>0</v>
      </c>
      <c r="AH37" s="110">
        <f t="shared" si="15"/>
        <v>0</v>
      </c>
      <c r="AI37" s="110">
        <f t="shared" si="15"/>
        <v>0</v>
      </c>
      <c r="AJ37" s="110">
        <f t="shared" si="15"/>
        <v>0</v>
      </c>
      <c r="AK37" s="110">
        <f t="shared" si="15"/>
        <v>0</v>
      </c>
      <c r="AL37" s="110">
        <f t="shared" si="15"/>
        <v>0</v>
      </c>
      <c r="AM37" s="110">
        <f t="shared" si="15"/>
        <v>0</v>
      </c>
      <c r="AN37" s="110">
        <f t="shared" si="15"/>
        <v>0</v>
      </c>
      <c r="AO37" s="110">
        <f t="shared" si="15"/>
        <v>0</v>
      </c>
    </row>
    <row r="38" spans="1:41" s="25" customFormat="1" ht="18.75" customHeight="1" x14ac:dyDescent="0.25">
      <c r="A38" s="311"/>
      <c r="B38" s="314" t="s">
        <v>69</v>
      </c>
      <c r="C38" s="6">
        <v>75</v>
      </c>
      <c r="D38" s="14" t="s">
        <v>54</v>
      </c>
      <c r="E38" s="3"/>
      <c r="F38" s="3">
        <v>50</v>
      </c>
      <c r="G38" s="3">
        <v>25</v>
      </c>
      <c r="H38" s="3"/>
      <c r="I38" s="3"/>
      <c r="J38" s="3"/>
      <c r="K38" s="3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4"/>
    </row>
    <row r="39" spans="1:41" s="25" customFormat="1" ht="18.75" customHeight="1" x14ac:dyDescent="0.25">
      <c r="A39" s="312"/>
      <c r="B39" s="315"/>
      <c r="C39" s="16"/>
      <c r="D39" s="17"/>
      <c r="E39" s="1">
        <f>E38*$O$3/1000</f>
        <v>0</v>
      </c>
      <c r="F39" s="1">
        <f t="shared" ref="F39:AO39" si="16">F38*$O$3/1000</f>
        <v>0</v>
      </c>
      <c r="G39" s="1">
        <f t="shared" si="16"/>
        <v>0</v>
      </c>
      <c r="H39" s="1">
        <f t="shared" si="16"/>
        <v>0</v>
      </c>
      <c r="I39" s="1">
        <f t="shared" si="16"/>
        <v>0</v>
      </c>
      <c r="J39" s="1">
        <f t="shared" si="16"/>
        <v>0</v>
      </c>
      <c r="K39" s="1">
        <f t="shared" si="16"/>
        <v>0</v>
      </c>
      <c r="L39" s="1">
        <f t="shared" si="16"/>
        <v>0</v>
      </c>
      <c r="M39" s="1">
        <f t="shared" si="16"/>
        <v>0</v>
      </c>
      <c r="N39" s="1">
        <f t="shared" si="16"/>
        <v>0</v>
      </c>
      <c r="O39" s="1">
        <f t="shared" si="16"/>
        <v>0</v>
      </c>
      <c r="P39" s="1">
        <f t="shared" si="16"/>
        <v>0</v>
      </c>
      <c r="Q39" s="1">
        <f t="shared" si="16"/>
        <v>0</v>
      </c>
      <c r="R39" s="1">
        <f t="shared" si="16"/>
        <v>0</v>
      </c>
      <c r="S39" s="1">
        <f t="shared" si="16"/>
        <v>0</v>
      </c>
      <c r="T39" s="1">
        <f t="shared" si="16"/>
        <v>0</v>
      </c>
      <c r="U39" s="1">
        <f t="shared" si="16"/>
        <v>0</v>
      </c>
      <c r="V39" s="1">
        <f t="shared" si="16"/>
        <v>0</v>
      </c>
      <c r="W39" s="1">
        <f t="shared" si="16"/>
        <v>0</v>
      </c>
      <c r="X39" s="1">
        <f t="shared" si="16"/>
        <v>0</v>
      </c>
      <c r="Y39" s="1">
        <f t="shared" si="16"/>
        <v>0</v>
      </c>
      <c r="Z39" s="1">
        <f t="shared" si="16"/>
        <v>0</v>
      </c>
      <c r="AA39" s="1">
        <f t="shared" si="16"/>
        <v>0</v>
      </c>
      <c r="AB39" s="1">
        <f t="shared" si="16"/>
        <v>0</v>
      </c>
      <c r="AC39" s="1">
        <f t="shared" si="16"/>
        <v>0</v>
      </c>
      <c r="AD39" s="1">
        <f t="shared" si="16"/>
        <v>0</v>
      </c>
      <c r="AE39" s="1">
        <f t="shared" si="16"/>
        <v>0</v>
      </c>
      <c r="AF39" s="1">
        <f t="shared" si="16"/>
        <v>0</v>
      </c>
      <c r="AG39" s="1">
        <f t="shared" si="16"/>
        <v>0</v>
      </c>
      <c r="AH39" s="1">
        <f t="shared" si="16"/>
        <v>0</v>
      </c>
      <c r="AI39" s="1">
        <f t="shared" si="16"/>
        <v>0</v>
      </c>
      <c r="AJ39" s="1">
        <f t="shared" si="16"/>
        <v>0</v>
      </c>
      <c r="AK39" s="1">
        <f t="shared" si="16"/>
        <v>0</v>
      </c>
      <c r="AL39" s="1">
        <f t="shared" si="16"/>
        <v>0</v>
      </c>
      <c r="AM39" s="1">
        <f t="shared" si="16"/>
        <v>0</v>
      </c>
      <c r="AN39" s="1">
        <f t="shared" si="16"/>
        <v>0</v>
      </c>
      <c r="AO39" s="1">
        <f t="shared" si="16"/>
        <v>0</v>
      </c>
    </row>
    <row r="40" spans="1:41" s="25" customFormat="1" ht="18.75" customHeight="1" x14ac:dyDescent="0.25">
      <c r="A40" s="312"/>
      <c r="B40" s="315"/>
      <c r="C40" s="7">
        <v>75</v>
      </c>
      <c r="D40" s="17" t="s">
        <v>58</v>
      </c>
      <c r="E40" s="2"/>
      <c r="F40" s="1">
        <v>50</v>
      </c>
      <c r="G40" s="1">
        <v>25</v>
      </c>
      <c r="H40" s="1"/>
      <c r="I40" s="1"/>
      <c r="J40" s="1"/>
      <c r="K40" s="1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5"/>
    </row>
    <row r="41" spans="1:41" s="25" customFormat="1" ht="18.75" customHeight="1" thickBot="1" x14ac:dyDescent="0.3">
      <c r="A41" s="313"/>
      <c r="B41" s="316"/>
      <c r="C41" s="19"/>
      <c r="D41" s="20"/>
      <c r="E41" s="21">
        <f>E40*$O$4/1000</f>
        <v>0</v>
      </c>
      <c r="F41" s="21">
        <f t="shared" ref="F41:AO41" si="17">F40*$O$4/1000</f>
        <v>0.05</v>
      </c>
      <c r="G41" s="21">
        <f t="shared" si="17"/>
        <v>2.5000000000000001E-2</v>
      </c>
      <c r="H41" s="21">
        <f t="shared" si="17"/>
        <v>0</v>
      </c>
      <c r="I41" s="21">
        <f t="shared" si="17"/>
        <v>0</v>
      </c>
      <c r="J41" s="21">
        <f t="shared" si="17"/>
        <v>0</v>
      </c>
      <c r="K41" s="21">
        <f t="shared" si="17"/>
        <v>0</v>
      </c>
      <c r="L41" s="21">
        <f t="shared" si="17"/>
        <v>0</v>
      </c>
      <c r="M41" s="21">
        <f t="shared" si="17"/>
        <v>0</v>
      </c>
      <c r="N41" s="21">
        <f t="shared" si="17"/>
        <v>0</v>
      </c>
      <c r="O41" s="21">
        <f t="shared" si="17"/>
        <v>0</v>
      </c>
      <c r="P41" s="21">
        <f t="shared" si="17"/>
        <v>0</v>
      </c>
      <c r="Q41" s="21">
        <f t="shared" si="17"/>
        <v>0</v>
      </c>
      <c r="R41" s="21">
        <f t="shared" si="17"/>
        <v>0</v>
      </c>
      <c r="S41" s="21">
        <f t="shared" si="17"/>
        <v>0</v>
      </c>
      <c r="T41" s="21">
        <f t="shared" si="17"/>
        <v>0</v>
      </c>
      <c r="U41" s="21">
        <f t="shared" si="17"/>
        <v>0</v>
      </c>
      <c r="V41" s="21">
        <f t="shared" si="17"/>
        <v>0</v>
      </c>
      <c r="W41" s="21">
        <f t="shared" si="17"/>
        <v>0</v>
      </c>
      <c r="X41" s="21">
        <f t="shared" si="17"/>
        <v>0</v>
      </c>
      <c r="Y41" s="21">
        <f t="shared" si="17"/>
        <v>0</v>
      </c>
      <c r="Z41" s="21">
        <f t="shared" si="17"/>
        <v>0</v>
      </c>
      <c r="AA41" s="21">
        <f t="shared" si="17"/>
        <v>0</v>
      </c>
      <c r="AB41" s="21">
        <f t="shared" si="17"/>
        <v>0</v>
      </c>
      <c r="AC41" s="21">
        <f t="shared" si="17"/>
        <v>0</v>
      </c>
      <c r="AD41" s="21">
        <f t="shared" si="17"/>
        <v>0</v>
      </c>
      <c r="AE41" s="21">
        <f t="shared" si="17"/>
        <v>0</v>
      </c>
      <c r="AF41" s="21">
        <f t="shared" si="17"/>
        <v>0</v>
      </c>
      <c r="AG41" s="21">
        <f t="shared" si="17"/>
        <v>0</v>
      </c>
      <c r="AH41" s="21">
        <f t="shared" si="17"/>
        <v>0</v>
      </c>
      <c r="AI41" s="21">
        <f t="shared" si="17"/>
        <v>0</v>
      </c>
      <c r="AJ41" s="21">
        <f t="shared" si="17"/>
        <v>0</v>
      </c>
      <c r="AK41" s="21">
        <f t="shared" si="17"/>
        <v>0</v>
      </c>
      <c r="AL41" s="21">
        <f t="shared" si="17"/>
        <v>0</v>
      </c>
      <c r="AM41" s="21">
        <f t="shared" si="17"/>
        <v>0</v>
      </c>
      <c r="AN41" s="21">
        <f t="shared" si="17"/>
        <v>0</v>
      </c>
      <c r="AO41" s="21">
        <f t="shared" si="17"/>
        <v>0</v>
      </c>
    </row>
    <row r="42" spans="1:41" s="25" customFormat="1" ht="18.75" customHeight="1" thickBot="1" x14ac:dyDescent="0.3">
      <c r="A42" s="317" t="s">
        <v>51</v>
      </c>
      <c r="B42" s="318"/>
      <c r="C42" s="318"/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9"/>
    </row>
    <row r="43" spans="1:41" s="101" customFormat="1" ht="18.75" customHeight="1" x14ac:dyDescent="0.25">
      <c r="A43" s="305"/>
      <c r="B43" s="308" t="s">
        <v>165</v>
      </c>
      <c r="C43" s="97">
        <v>200</v>
      </c>
      <c r="D43" s="98" t="s">
        <v>54</v>
      </c>
      <c r="E43" s="98">
        <v>180</v>
      </c>
      <c r="F43" s="99"/>
      <c r="G43" s="99"/>
      <c r="H43" s="99"/>
      <c r="I43" s="99"/>
      <c r="J43" s="99">
        <v>16</v>
      </c>
      <c r="K43" s="99"/>
      <c r="L43" s="99">
        <v>54</v>
      </c>
      <c r="M43" s="99"/>
      <c r="N43" s="99"/>
      <c r="O43" s="99">
        <v>10</v>
      </c>
      <c r="P43" s="99"/>
      <c r="Q43" s="99">
        <v>14</v>
      </c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>
        <v>4</v>
      </c>
      <c r="AM43" s="99"/>
      <c r="AN43" s="99"/>
      <c r="AO43" s="100"/>
    </row>
    <row r="44" spans="1:41" s="101" customFormat="1" ht="18.75" customHeight="1" x14ac:dyDescent="0.25">
      <c r="A44" s="306"/>
      <c r="B44" s="309"/>
      <c r="C44" s="102"/>
      <c r="D44" s="103"/>
      <c r="E44" s="104">
        <f>E43*$U$3/1000</f>
        <v>0.18</v>
      </c>
      <c r="F44" s="104">
        <f t="shared" ref="F44:AO44" si="18">F43*$U$3/1000</f>
        <v>0</v>
      </c>
      <c r="G44" s="104">
        <f t="shared" si="18"/>
        <v>0</v>
      </c>
      <c r="H44" s="104">
        <f t="shared" si="18"/>
        <v>0</v>
      </c>
      <c r="I44" s="104">
        <f t="shared" si="18"/>
        <v>0</v>
      </c>
      <c r="J44" s="104">
        <f t="shared" si="18"/>
        <v>1.6E-2</v>
      </c>
      <c r="K44" s="104">
        <f t="shared" si="18"/>
        <v>0</v>
      </c>
      <c r="L44" s="104">
        <f t="shared" si="18"/>
        <v>5.3999999999999999E-2</v>
      </c>
      <c r="M44" s="104">
        <f t="shared" si="18"/>
        <v>0</v>
      </c>
      <c r="N44" s="104">
        <f t="shared" si="18"/>
        <v>0</v>
      </c>
      <c r="O44" s="104">
        <f t="shared" si="18"/>
        <v>0.01</v>
      </c>
      <c r="P44" s="104">
        <f t="shared" si="18"/>
        <v>0</v>
      </c>
      <c r="Q44" s="104">
        <f t="shared" si="18"/>
        <v>1.4E-2</v>
      </c>
      <c r="R44" s="104">
        <f t="shared" si="18"/>
        <v>0</v>
      </c>
      <c r="S44" s="104">
        <f t="shared" si="18"/>
        <v>0</v>
      </c>
      <c r="T44" s="104">
        <f t="shared" si="18"/>
        <v>0</v>
      </c>
      <c r="U44" s="104">
        <f t="shared" si="18"/>
        <v>0</v>
      </c>
      <c r="V44" s="104">
        <f t="shared" si="18"/>
        <v>0</v>
      </c>
      <c r="W44" s="104">
        <f t="shared" si="18"/>
        <v>0</v>
      </c>
      <c r="X44" s="104">
        <f t="shared" si="18"/>
        <v>0</v>
      </c>
      <c r="Y44" s="104">
        <f t="shared" si="18"/>
        <v>0</v>
      </c>
      <c r="Z44" s="104">
        <f t="shared" si="18"/>
        <v>0</v>
      </c>
      <c r="AA44" s="104">
        <f t="shared" si="18"/>
        <v>0</v>
      </c>
      <c r="AB44" s="104">
        <f t="shared" si="18"/>
        <v>0</v>
      </c>
      <c r="AC44" s="104">
        <f t="shared" si="18"/>
        <v>0</v>
      </c>
      <c r="AD44" s="104">
        <f t="shared" si="18"/>
        <v>0</v>
      </c>
      <c r="AE44" s="104">
        <f t="shared" si="18"/>
        <v>0</v>
      </c>
      <c r="AF44" s="104">
        <f t="shared" si="18"/>
        <v>0</v>
      </c>
      <c r="AG44" s="104">
        <f t="shared" si="18"/>
        <v>0</v>
      </c>
      <c r="AH44" s="104">
        <f t="shared" si="18"/>
        <v>0</v>
      </c>
      <c r="AI44" s="104">
        <f t="shared" si="18"/>
        <v>0</v>
      </c>
      <c r="AJ44" s="104">
        <f t="shared" si="18"/>
        <v>0</v>
      </c>
      <c r="AK44" s="104">
        <f t="shared" si="18"/>
        <v>0</v>
      </c>
      <c r="AL44" s="104">
        <f t="shared" si="18"/>
        <v>4.0000000000000001E-3</v>
      </c>
      <c r="AM44" s="104">
        <f t="shared" si="18"/>
        <v>0</v>
      </c>
      <c r="AN44" s="104">
        <f t="shared" si="18"/>
        <v>0</v>
      </c>
      <c r="AO44" s="104">
        <f t="shared" si="18"/>
        <v>0</v>
      </c>
    </row>
    <row r="45" spans="1:41" s="101" customFormat="1" ht="18.75" customHeight="1" x14ac:dyDescent="0.25">
      <c r="A45" s="306"/>
      <c r="B45" s="309"/>
      <c r="C45" s="105">
        <v>250</v>
      </c>
      <c r="D45" s="103" t="s">
        <v>58</v>
      </c>
      <c r="E45" s="103">
        <v>180</v>
      </c>
      <c r="F45" s="104"/>
      <c r="G45" s="104"/>
      <c r="H45" s="104"/>
      <c r="I45" s="104"/>
      <c r="J45" s="104">
        <v>20</v>
      </c>
      <c r="K45" s="104"/>
      <c r="L45" s="104">
        <v>67</v>
      </c>
      <c r="M45" s="104"/>
      <c r="N45" s="104"/>
      <c r="O45" s="104">
        <v>12</v>
      </c>
      <c r="P45" s="104"/>
      <c r="Q45" s="104">
        <v>16</v>
      </c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>
        <v>5</v>
      </c>
      <c r="AM45" s="104"/>
      <c r="AN45" s="104"/>
      <c r="AO45" s="106"/>
    </row>
    <row r="46" spans="1:41" s="101" customFormat="1" ht="18.75" customHeight="1" thickBot="1" x14ac:dyDescent="0.3">
      <c r="A46" s="307"/>
      <c r="B46" s="310"/>
      <c r="C46" s="107"/>
      <c r="D46" s="108"/>
      <c r="E46" s="104">
        <f>E45*$U$4/1000</f>
        <v>0.18</v>
      </c>
      <c r="F46" s="104">
        <f t="shared" ref="F46:AO46" si="19">F45*$U$4/1000</f>
        <v>0</v>
      </c>
      <c r="G46" s="104">
        <f t="shared" si="19"/>
        <v>0</v>
      </c>
      <c r="H46" s="104">
        <f t="shared" si="19"/>
        <v>0</v>
      </c>
      <c r="I46" s="104">
        <f t="shared" si="19"/>
        <v>0</v>
      </c>
      <c r="J46" s="104">
        <f t="shared" si="19"/>
        <v>0.02</v>
      </c>
      <c r="K46" s="104">
        <f t="shared" si="19"/>
        <v>0</v>
      </c>
      <c r="L46" s="104">
        <f t="shared" si="19"/>
        <v>6.7000000000000004E-2</v>
      </c>
      <c r="M46" s="104">
        <f t="shared" si="19"/>
        <v>0</v>
      </c>
      <c r="N46" s="104">
        <f t="shared" si="19"/>
        <v>0</v>
      </c>
      <c r="O46" s="104">
        <f t="shared" si="19"/>
        <v>1.2E-2</v>
      </c>
      <c r="P46" s="104">
        <f t="shared" si="19"/>
        <v>0</v>
      </c>
      <c r="Q46" s="104">
        <f t="shared" si="19"/>
        <v>1.6E-2</v>
      </c>
      <c r="R46" s="104">
        <f t="shared" si="19"/>
        <v>0</v>
      </c>
      <c r="S46" s="104">
        <f t="shared" si="19"/>
        <v>0</v>
      </c>
      <c r="T46" s="104">
        <f t="shared" si="19"/>
        <v>0</v>
      </c>
      <c r="U46" s="104">
        <f t="shared" si="19"/>
        <v>0</v>
      </c>
      <c r="V46" s="104">
        <f t="shared" si="19"/>
        <v>0</v>
      </c>
      <c r="W46" s="104">
        <f t="shared" si="19"/>
        <v>0</v>
      </c>
      <c r="X46" s="104">
        <f t="shared" si="19"/>
        <v>0</v>
      </c>
      <c r="Y46" s="104">
        <f t="shared" si="19"/>
        <v>0</v>
      </c>
      <c r="Z46" s="104">
        <f t="shared" si="19"/>
        <v>0</v>
      </c>
      <c r="AA46" s="104">
        <f t="shared" si="19"/>
        <v>0</v>
      </c>
      <c r="AB46" s="104">
        <f t="shared" si="19"/>
        <v>0</v>
      </c>
      <c r="AC46" s="104">
        <f t="shared" si="19"/>
        <v>0</v>
      </c>
      <c r="AD46" s="104">
        <f t="shared" si="19"/>
        <v>0</v>
      </c>
      <c r="AE46" s="104">
        <f t="shared" si="19"/>
        <v>0</v>
      </c>
      <c r="AF46" s="104">
        <f t="shared" si="19"/>
        <v>0</v>
      </c>
      <c r="AG46" s="104">
        <f t="shared" si="19"/>
        <v>0</v>
      </c>
      <c r="AH46" s="104">
        <f t="shared" si="19"/>
        <v>0</v>
      </c>
      <c r="AI46" s="104">
        <f t="shared" si="19"/>
        <v>0</v>
      </c>
      <c r="AJ46" s="104">
        <f t="shared" si="19"/>
        <v>0</v>
      </c>
      <c r="AK46" s="104">
        <f t="shared" si="19"/>
        <v>0</v>
      </c>
      <c r="AL46" s="104">
        <f t="shared" si="19"/>
        <v>5.0000000000000001E-3</v>
      </c>
      <c r="AM46" s="104">
        <f t="shared" si="19"/>
        <v>0</v>
      </c>
      <c r="AN46" s="104">
        <f t="shared" si="19"/>
        <v>0</v>
      </c>
      <c r="AO46" s="104">
        <f t="shared" si="19"/>
        <v>0</v>
      </c>
    </row>
    <row r="47" spans="1:41" s="142" customFormat="1" ht="18.75" customHeight="1" thickBot="1" x14ac:dyDescent="0.3">
      <c r="A47" s="333"/>
      <c r="B47" s="346" t="s">
        <v>166</v>
      </c>
      <c r="C47" s="138" t="s">
        <v>228</v>
      </c>
      <c r="D47" s="139" t="s">
        <v>54</v>
      </c>
      <c r="E47" s="139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>
        <v>15</v>
      </c>
      <c r="R47" s="140">
        <v>12</v>
      </c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>
        <v>51</v>
      </c>
      <c r="AI47" s="140"/>
      <c r="AJ47" s="140"/>
      <c r="AK47" s="140"/>
      <c r="AL47" s="140">
        <v>7</v>
      </c>
      <c r="AM47" s="140"/>
      <c r="AN47" s="140"/>
      <c r="AO47" s="141">
        <v>87</v>
      </c>
    </row>
    <row r="48" spans="1:41" s="142" customFormat="1" ht="18.75" customHeight="1" thickBot="1" x14ac:dyDescent="0.3">
      <c r="A48" s="334"/>
      <c r="B48" s="347"/>
      <c r="C48" s="138"/>
      <c r="D48" s="144"/>
      <c r="E48" s="145">
        <f>E47*$U$3/1000</f>
        <v>0</v>
      </c>
      <c r="F48" s="145">
        <f t="shared" ref="F48:AO48" si="20">F47*$U$3/1000</f>
        <v>0</v>
      </c>
      <c r="G48" s="145">
        <f t="shared" si="20"/>
        <v>0</v>
      </c>
      <c r="H48" s="145">
        <f t="shared" si="20"/>
        <v>0</v>
      </c>
      <c r="I48" s="145">
        <f t="shared" si="20"/>
        <v>0</v>
      </c>
      <c r="J48" s="145">
        <f t="shared" si="20"/>
        <v>0</v>
      </c>
      <c r="K48" s="145">
        <f t="shared" si="20"/>
        <v>0</v>
      </c>
      <c r="L48" s="145">
        <f t="shared" si="20"/>
        <v>0</v>
      </c>
      <c r="M48" s="145">
        <f t="shared" si="20"/>
        <v>0</v>
      </c>
      <c r="N48" s="145">
        <f t="shared" si="20"/>
        <v>0</v>
      </c>
      <c r="O48" s="145">
        <f t="shared" si="20"/>
        <v>0</v>
      </c>
      <c r="P48" s="145">
        <f t="shared" si="20"/>
        <v>0</v>
      </c>
      <c r="Q48" s="145">
        <f t="shared" si="20"/>
        <v>1.4999999999999999E-2</v>
      </c>
      <c r="R48" s="145">
        <f t="shared" si="20"/>
        <v>1.2E-2</v>
      </c>
      <c r="S48" s="145">
        <f t="shared" si="20"/>
        <v>0</v>
      </c>
      <c r="T48" s="145">
        <f t="shared" si="20"/>
        <v>0</v>
      </c>
      <c r="U48" s="145">
        <f t="shared" si="20"/>
        <v>0</v>
      </c>
      <c r="V48" s="145">
        <f t="shared" si="20"/>
        <v>0</v>
      </c>
      <c r="W48" s="145">
        <f t="shared" si="20"/>
        <v>0</v>
      </c>
      <c r="X48" s="145">
        <f t="shared" si="20"/>
        <v>0</v>
      </c>
      <c r="Y48" s="145">
        <f t="shared" si="20"/>
        <v>0</v>
      </c>
      <c r="Z48" s="145">
        <f t="shared" si="20"/>
        <v>0</v>
      </c>
      <c r="AA48" s="145">
        <f t="shared" si="20"/>
        <v>0</v>
      </c>
      <c r="AB48" s="145">
        <f t="shared" si="20"/>
        <v>0</v>
      </c>
      <c r="AC48" s="145">
        <f t="shared" si="20"/>
        <v>0</v>
      </c>
      <c r="AD48" s="145">
        <f t="shared" si="20"/>
        <v>0</v>
      </c>
      <c r="AE48" s="145">
        <f t="shared" si="20"/>
        <v>0</v>
      </c>
      <c r="AF48" s="145">
        <f t="shared" si="20"/>
        <v>0</v>
      </c>
      <c r="AG48" s="145">
        <f t="shared" si="20"/>
        <v>0</v>
      </c>
      <c r="AH48" s="145">
        <f t="shared" si="20"/>
        <v>5.0999999999999997E-2</v>
      </c>
      <c r="AI48" s="145">
        <f t="shared" si="20"/>
        <v>0</v>
      </c>
      <c r="AJ48" s="145">
        <f t="shared" si="20"/>
        <v>0</v>
      </c>
      <c r="AK48" s="145">
        <f t="shared" si="20"/>
        <v>0</v>
      </c>
      <c r="AL48" s="145">
        <f t="shared" si="20"/>
        <v>7.0000000000000001E-3</v>
      </c>
      <c r="AM48" s="145">
        <f t="shared" si="20"/>
        <v>0</v>
      </c>
      <c r="AN48" s="145">
        <f t="shared" si="20"/>
        <v>0</v>
      </c>
      <c r="AO48" s="145">
        <f t="shared" si="20"/>
        <v>8.6999999999999994E-2</v>
      </c>
    </row>
    <row r="49" spans="1:41" s="142" customFormat="1" ht="18.75" customHeight="1" x14ac:dyDescent="0.25">
      <c r="A49" s="334"/>
      <c r="B49" s="347"/>
      <c r="C49" s="138" t="s">
        <v>229</v>
      </c>
      <c r="D49" s="144" t="s">
        <v>58</v>
      </c>
      <c r="E49" s="144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>
        <v>17</v>
      </c>
      <c r="R49" s="145">
        <v>13</v>
      </c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>
        <v>60</v>
      </c>
      <c r="AI49" s="145"/>
      <c r="AJ49" s="145"/>
      <c r="AK49" s="145"/>
      <c r="AL49" s="145">
        <v>9</v>
      </c>
      <c r="AM49" s="145"/>
      <c r="AN49" s="145"/>
      <c r="AO49" s="147">
        <v>130</v>
      </c>
    </row>
    <row r="50" spans="1:41" s="142" customFormat="1" ht="18.75" customHeight="1" thickBot="1" x14ac:dyDescent="0.3">
      <c r="A50" s="335"/>
      <c r="B50" s="348"/>
      <c r="C50" s="148"/>
      <c r="D50" s="149"/>
      <c r="E50" s="145">
        <f>E49*$U$4/1000</f>
        <v>0</v>
      </c>
      <c r="F50" s="145">
        <f t="shared" ref="F50:AO50" si="21">F49*$U$4/1000</f>
        <v>0</v>
      </c>
      <c r="G50" s="145">
        <f t="shared" si="21"/>
        <v>0</v>
      </c>
      <c r="H50" s="145">
        <f t="shared" si="21"/>
        <v>0</v>
      </c>
      <c r="I50" s="145">
        <f t="shared" si="21"/>
        <v>0</v>
      </c>
      <c r="J50" s="145">
        <f t="shared" si="21"/>
        <v>0</v>
      </c>
      <c r="K50" s="145">
        <f t="shared" si="21"/>
        <v>0</v>
      </c>
      <c r="L50" s="145">
        <f t="shared" si="21"/>
        <v>0</v>
      </c>
      <c r="M50" s="145">
        <f t="shared" si="21"/>
        <v>0</v>
      </c>
      <c r="N50" s="145">
        <f t="shared" si="21"/>
        <v>0</v>
      </c>
      <c r="O50" s="145">
        <f t="shared" si="21"/>
        <v>0</v>
      </c>
      <c r="P50" s="145">
        <f t="shared" si="21"/>
        <v>0</v>
      </c>
      <c r="Q50" s="145">
        <f t="shared" si="21"/>
        <v>1.7000000000000001E-2</v>
      </c>
      <c r="R50" s="145">
        <f t="shared" si="21"/>
        <v>1.2999999999999999E-2</v>
      </c>
      <c r="S50" s="145">
        <f t="shared" si="21"/>
        <v>0</v>
      </c>
      <c r="T50" s="145">
        <f t="shared" si="21"/>
        <v>0</v>
      </c>
      <c r="U50" s="145">
        <f t="shared" si="21"/>
        <v>0</v>
      </c>
      <c r="V50" s="145">
        <f t="shared" si="21"/>
        <v>0</v>
      </c>
      <c r="W50" s="145">
        <f t="shared" si="21"/>
        <v>0</v>
      </c>
      <c r="X50" s="145">
        <f t="shared" si="21"/>
        <v>0</v>
      </c>
      <c r="Y50" s="145">
        <f t="shared" si="21"/>
        <v>0</v>
      </c>
      <c r="Z50" s="145">
        <f t="shared" si="21"/>
        <v>0</v>
      </c>
      <c r="AA50" s="145">
        <f t="shared" si="21"/>
        <v>0</v>
      </c>
      <c r="AB50" s="145">
        <f t="shared" si="21"/>
        <v>0</v>
      </c>
      <c r="AC50" s="145">
        <f t="shared" si="21"/>
        <v>0</v>
      </c>
      <c r="AD50" s="145">
        <f t="shared" si="21"/>
        <v>0</v>
      </c>
      <c r="AE50" s="145">
        <f t="shared" si="21"/>
        <v>0</v>
      </c>
      <c r="AF50" s="145">
        <f t="shared" si="21"/>
        <v>0</v>
      </c>
      <c r="AG50" s="145">
        <f t="shared" si="21"/>
        <v>0</v>
      </c>
      <c r="AH50" s="145">
        <f t="shared" si="21"/>
        <v>0.06</v>
      </c>
      <c r="AI50" s="145">
        <f t="shared" si="21"/>
        <v>0</v>
      </c>
      <c r="AJ50" s="145">
        <f t="shared" si="21"/>
        <v>0</v>
      </c>
      <c r="AK50" s="145">
        <f t="shared" si="21"/>
        <v>0</v>
      </c>
      <c r="AL50" s="145">
        <f t="shared" si="21"/>
        <v>8.9999999999999993E-3</v>
      </c>
      <c r="AM50" s="145">
        <f t="shared" si="21"/>
        <v>0</v>
      </c>
      <c r="AN50" s="145">
        <f t="shared" si="21"/>
        <v>0</v>
      </c>
      <c r="AO50" s="145">
        <f t="shared" si="21"/>
        <v>0.13</v>
      </c>
    </row>
    <row r="51" spans="1:41" s="25" customFormat="1" ht="18.75" customHeight="1" x14ac:dyDescent="0.25">
      <c r="A51" s="311"/>
      <c r="B51" s="314" t="s">
        <v>99</v>
      </c>
      <c r="C51" s="6">
        <v>30</v>
      </c>
      <c r="D51" s="14" t="s">
        <v>54</v>
      </c>
      <c r="E51" s="14"/>
      <c r="F51" s="3"/>
      <c r="G51" s="3"/>
      <c r="H51" s="3"/>
      <c r="I51" s="3"/>
      <c r="J51" s="3"/>
      <c r="K51" s="3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3"/>
      <c r="W51" s="3"/>
      <c r="X51" s="3"/>
      <c r="Y51" s="3"/>
      <c r="Z51" s="3"/>
      <c r="AA51" s="3"/>
      <c r="AB51" s="3"/>
      <c r="AC51" s="3">
        <v>30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4"/>
    </row>
    <row r="52" spans="1:41" s="25" customFormat="1" ht="18.75" customHeight="1" x14ac:dyDescent="0.25">
      <c r="A52" s="312"/>
      <c r="B52" s="315"/>
      <c r="C52" s="16"/>
      <c r="D52" s="17"/>
      <c r="E52" s="1">
        <f>E51*$U$3/1000</f>
        <v>0</v>
      </c>
      <c r="F52" s="1">
        <f t="shared" ref="F52:AO52" si="22">F51*$U$3/1000</f>
        <v>0</v>
      </c>
      <c r="G52" s="1">
        <f t="shared" si="22"/>
        <v>0</v>
      </c>
      <c r="H52" s="1">
        <f t="shared" si="22"/>
        <v>0</v>
      </c>
      <c r="I52" s="1">
        <f t="shared" si="22"/>
        <v>0</v>
      </c>
      <c r="J52" s="1">
        <f t="shared" si="22"/>
        <v>0</v>
      </c>
      <c r="K52" s="1">
        <f t="shared" si="22"/>
        <v>0</v>
      </c>
      <c r="L52" s="1">
        <f t="shared" si="22"/>
        <v>0</v>
      </c>
      <c r="M52" s="1">
        <f t="shared" si="22"/>
        <v>0</v>
      </c>
      <c r="N52" s="1">
        <f t="shared" si="22"/>
        <v>0</v>
      </c>
      <c r="O52" s="1">
        <f t="shared" si="22"/>
        <v>0</v>
      </c>
      <c r="P52" s="1">
        <f t="shared" si="22"/>
        <v>0</v>
      </c>
      <c r="Q52" s="1">
        <f t="shared" si="22"/>
        <v>0</v>
      </c>
      <c r="R52" s="1">
        <f t="shared" si="22"/>
        <v>0</v>
      </c>
      <c r="S52" s="1">
        <f t="shared" si="22"/>
        <v>0</v>
      </c>
      <c r="T52" s="1">
        <f t="shared" si="22"/>
        <v>0</v>
      </c>
      <c r="U52" s="1">
        <f t="shared" si="22"/>
        <v>0</v>
      </c>
      <c r="V52" s="1">
        <f t="shared" si="22"/>
        <v>0</v>
      </c>
      <c r="W52" s="1">
        <f t="shared" si="22"/>
        <v>0</v>
      </c>
      <c r="X52" s="1">
        <f t="shared" si="22"/>
        <v>0</v>
      </c>
      <c r="Y52" s="1">
        <f t="shared" si="22"/>
        <v>0</v>
      </c>
      <c r="Z52" s="1">
        <f t="shared" si="22"/>
        <v>0</v>
      </c>
      <c r="AA52" s="1">
        <f t="shared" si="22"/>
        <v>0</v>
      </c>
      <c r="AB52" s="1">
        <f t="shared" si="22"/>
        <v>0</v>
      </c>
      <c r="AC52" s="1">
        <f t="shared" si="22"/>
        <v>0.03</v>
      </c>
      <c r="AD52" s="1">
        <f t="shared" si="22"/>
        <v>0</v>
      </c>
      <c r="AE52" s="1">
        <f t="shared" si="22"/>
        <v>0</v>
      </c>
      <c r="AF52" s="1">
        <f t="shared" si="22"/>
        <v>0</v>
      </c>
      <c r="AG52" s="1">
        <f t="shared" si="22"/>
        <v>0</v>
      </c>
      <c r="AH52" s="1">
        <f t="shared" si="22"/>
        <v>0</v>
      </c>
      <c r="AI52" s="1">
        <f t="shared" si="22"/>
        <v>0</v>
      </c>
      <c r="AJ52" s="1">
        <f t="shared" si="22"/>
        <v>0</v>
      </c>
      <c r="AK52" s="1">
        <f t="shared" si="22"/>
        <v>0</v>
      </c>
      <c r="AL52" s="1">
        <f t="shared" si="22"/>
        <v>0</v>
      </c>
      <c r="AM52" s="1">
        <f t="shared" si="22"/>
        <v>0</v>
      </c>
      <c r="AN52" s="1">
        <f t="shared" si="22"/>
        <v>0</v>
      </c>
      <c r="AO52" s="1">
        <f t="shared" si="22"/>
        <v>0</v>
      </c>
    </row>
    <row r="53" spans="1:41" s="25" customFormat="1" ht="18.75" customHeight="1" x14ac:dyDescent="0.25">
      <c r="A53" s="312"/>
      <c r="B53" s="315"/>
      <c r="C53" s="7">
        <v>30</v>
      </c>
      <c r="D53" s="17" t="s">
        <v>58</v>
      </c>
      <c r="E53" s="17"/>
      <c r="F53" s="1"/>
      <c r="G53" s="1"/>
      <c r="H53" s="1"/>
      <c r="I53" s="1"/>
      <c r="J53" s="1"/>
      <c r="K53" s="1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"/>
      <c r="W53" s="1"/>
      <c r="X53" s="1"/>
      <c r="Y53" s="1"/>
      <c r="Z53" s="1"/>
      <c r="AA53" s="1"/>
      <c r="AB53" s="1"/>
      <c r="AC53" s="1">
        <v>30</v>
      </c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5"/>
    </row>
    <row r="54" spans="1:41" s="25" customFormat="1" ht="18.75" customHeight="1" thickBot="1" x14ac:dyDescent="0.3">
      <c r="A54" s="313"/>
      <c r="B54" s="316"/>
      <c r="C54" s="19"/>
      <c r="D54" s="20"/>
      <c r="E54" s="1">
        <f>E53*$U$4/1000</f>
        <v>0</v>
      </c>
      <c r="F54" s="1">
        <f t="shared" ref="F54:AO54" si="23">F53*$U$4/1000</f>
        <v>0</v>
      </c>
      <c r="G54" s="1">
        <f t="shared" si="23"/>
        <v>0</v>
      </c>
      <c r="H54" s="1">
        <f t="shared" si="23"/>
        <v>0</v>
      </c>
      <c r="I54" s="1">
        <f t="shared" si="23"/>
        <v>0</v>
      </c>
      <c r="J54" s="1">
        <f t="shared" si="23"/>
        <v>0</v>
      </c>
      <c r="K54" s="1">
        <f t="shared" si="23"/>
        <v>0</v>
      </c>
      <c r="L54" s="1">
        <f t="shared" si="23"/>
        <v>0</v>
      </c>
      <c r="M54" s="1">
        <f t="shared" si="23"/>
        <v>0</v>
      </c>
      <c r="N54" s="1">
        <f t="shared" si="23"/>
        <v>0</v>
      </c>
      <c r="O54" s="1">
        <f t="shared" si="23"/>
        <v>0</v>
      </c>
      <c r="P54" s="1">
        <f t="shared" si="23"/>
        <v>0</v>
      </c>
      <c r="Q54" s="1">
        <f t="shared" si="23"/>
        <v>0</v>
      </c>
      <c r="R54" s="1">
        <f t="shared" si="23"/>
        <v>0</v>
      </c>
      <c r="S54" s="1">
        <f t="shared" si="23"/>
        <v>0</v>
      </c>
      <c r="T54" s="1">
        <f t="shared" si="23"/>
        <v>0</v>
      </c>
      <c r="U54" s="1">
        <f t="shared" si="23"/>
        <v>0</v>
      </c>
      <c r="V54" s="1">
        <f t="shared" si="23"/>
        <v>0</v>
      </c>
      <c r="W54" s="1">
        <f t="shared" si="23"/>
        <v>0</v>
      </c>
      <c r="X54" s="1">
        <f t="shared" si="23"/>
        <v>0</v>
      </c>
      <c r="Y54" s="1">
        <f t="shared" si="23"/>
        <v>0</v>
      </c>
      <c r="Z54" s="1">
        <f t="shared" si="23"/>
        <v>0</v>
      </c>
      <c r="AA54" s="1">
        <f t="shared" si="23"/>
        <v>0</v>
      </c>
      <c r="AB54" s="1">
        <f t="shared" si="23"/>
        <v>0</v>
      </c>
      <c r="AC54" s="1">
        <f t="shared" si="23"/>
        <v>0.03</v>
      </c>
      <c r="AD54" s="1">
        <f t="shared" si="23"/>
        <v>0</v>
      </c>
      <c r="AE54" s="1">
        <f t="shared" si="23"/>
        <v>0</v>
      </c>
      <c r="AF54" s="1">
        <f t="shared" si="23"/>
        <v>0</v>
      </c>
      <c r="AG54" s="1">
        <f t="shared" si="23"/>
        <v>0</v>
      </c>
      <c r="AH54" s="1">
        <f t="shared" si="23"/>
        <v>0</v>
      </c>
      <c r="AI54" s="1">
        <f t="shared" si="23"/>
        <v>0</v>
      </c>
      <c r="AJ54" s="1">
        <f t="shared" si="23"/>
        <v>0</v>
      </c>
      <c r="AK54" s="1">
        <f t="shared" si="23"/>
        <v>0</v>
      </c>
      <c r="AL54" s="1">
        <f t="shared" si="23"/>
        <v>0</v>
      </c>
      <c r="AM54" s="1">
        <f t="shared" si="23"/>
        <v>0</v>
      </c>
      <c r="AN54" s="1">
        <f t="shared" si="23"/>
        <v>0</v>
      </c>
      <c r="AO54" s="1">
        <f t="shared" si="23"/>
        <v>0</v>
      </c>
    </row>
    <row r="55" spans="1:41" s="25" customFormat="1" ht="18.75" customHeight="1" x14ac:dyDescent="0.25">
      <c r="A55" s="311"/>
      <c r="B55" s="314" t="s">
        <v>69</v>
      </c>
      <c r="C55" s="6">
        <v>100</v>
      </c>
      <c r="D55" s="14" t="s">
        <v>54</v>
      </c>
      <c r="E55" s="14"/>
      <c r="F55" s="3">
        <v>50</v>
      </c>
      <c r="G55" s="3">
        <v>50</v>
      </c>
      <c r="H55" s="3"/>
      <c r="I55" s="3"/>
      <c r="J55" s="3"/>
      <c r="K55" s="3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4"/>
    </row>
    <row r="56" spans="1:41" s="25" customFormat="1" ht="18.75" customHeight="1" x14ac:dyDescent="0.25">
      <c r="A56" s="312"/>
      <c r="B56" s="315"/>
      <c r="C56" s="16"/>
      <c r="D56" s="17"/>
      <c r="E56" s="1">
        <f>E55*$U$3/1000</f>
        <v>0</v>
      </c>
      <c r="F56" s="1">
        <f t="shared" ref="F56:AO56" si="24">F55*$U$3/1000</f>
        <v>0.05</v>
      </c>
      <c r="G56" s="1">
        <f t="shared" si="24"/>
        <v>0.05</v>
      </c>
      <c r="H56" s="1">
        <f t="shared" si="24"/>
        <v>0</v>
      </c>
      <c r="I56" s="1">
        <f t="shared" si="24"/>
        <v>0</v>
      </c>
      <c r="J56" s="1">
        <f t="shared" si="24"/>
        <v>0</v>
      </c>
      <c r="K56" s="1">
        <f t="shared" si="24"/>
        <v>0</v>
      </c>
      <c r="L56" s="1">
        <f t="shared" si="24"/>
        <v>0</v>
      </c>
      <c r="M56" s="1">
        <f t="shared" si="24"/>
        <v>0</v>
      </c>
      <c r="N56" s="1">
        <f t="shared" si="24"/>
        <v>0</v>
      </c>
      <c r="O56" s="1">
        <f t="shared" si="24"/>
        <v>0</v>
      </c>
      <c r="P56" s="1">
        <f t="shared" si="24"/>
        <v>0</v>
      </c>
      <c r="Q56" s="1">
        <f t="shared" si="24"/>
        <v>0</v>
      </c>
      <c r="R56" s="1">
        <f t="shared" si="24"/>
        <v>0</v>
      </c>
      <c r="S56" s="1">
        <f t="shared" si="24"/>
        <v>0</v>
      </c>
      <c r="T56" s="1">
        <f t="shared" si="24"/>
        <v>0</v>
      </c>
      <c r="U56" s="1">
        <f t="shared" si="24"/>
        <v>0</v>
      </c>
      <c r="V56" s="1">
        <f t="shared" si="24"/>
        <v>0</v>
      </c>
      <c r="W56" s="1">
        <f t="shared" si="24"/>
        <v>0</v>
      </c>
      <c r="X56" s="1">
        <f t="shared" si="24"/>
        <v>0</v>
      </c>
      <c r="Y56" s="1">
        <f t="shared" si="24"/>
        <v>0</v>
      </c>
      <c r="Z56" s="1">
        <f t="shared" si="24"/>
        <v>0</v>
      </c>
      <c r="AA56" s="1">
        <f t="shared" si="24"/>
        <v>0</v>
      </c>
      <c r="AB56" s="1">
        <f t="shared" si="24"/>
        <v>0</v>
      </c>
      <c r="AC56" s="1">
        <f t="shared" si="24"/>
        <v>0</v>
      </c>
      <c r="AD56" s="1">
        <f t="shared" si="24"/>
        <v>0</v>
      </c>
      <c r="AE56" s="1">
        <f t="shared" si="24"/>
        <v>0</v>
      </c>
      <c r="AF56" s="1">
        <f t="shared" si="24"/>
        <v>0</v>
      </c>
      <c r="AG56" s="1">
        <f t="shared" si="24"/>
        <v>0</v>
      </c>
      <c r="AH56" s="1">
        <f t="shared" si="24"/>
        <v>0</v>
      </c>
      <c r="AI56" s="1">
        <f t="shared" si="24"/>
        <v>0</v>
      </c>
      <c r="AJ56" s="1">
        <f t="shared" si="24"/>
        <v>0</v>
      </c>
      <c r="AK56" s="1">
        <f t="shared" si="24"/>
        <v>0</v>
      </c>
      <c r="AL56" s="1">
        <f t="shared" si="24"/>
        <v>0</v>
      </c>
      <c r="AM56" s="1">
        <f t="shared" si="24"/>
        <v>0</v>
      </c>
      <c r="AN56" s="1">
        <f t="shared" si="24"/>
        <v>0</v>
      </c>
      <c r="AO56" s="1">
        <f t="shared" si="24"/>
        <v>0</v>
      </c>
    </row>
    <row r="57" spans="1:41" s="25" customFormat="1" ht="18.75" customHeight="1" x14ac:dyDescent="0.25">
      <c r="A57" s="312"/>
      <c r="B57" s="315"/>
      <c r="C57" s="7">
        <v>100</v>
      </c>
      <c r="D57" s="17" t="s">
        <v>58</v>
      </c>
      <c r="E57" s="17"/>
      <c r="F57" s="1">
        <v>50</v>
      </c>
      <c r="G57" s="1">
        <v>50</v>
      </c>
      <c r="H57" s="1"/>
      <c r="I57" s="1"/>
      <c r="J57" s="1"/>
      <c r="K57" s="1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5"/>
    </row>
    <row r="58" spans="1:41" s="25" customFormat="1" ht="18.75" customHeight="1" thickBot="1" x14ac:dyDescent="0.3">
      <c r="A58" s="313"/>
      <c r="B58" s="316"/>
      <c r="C58" s="19"/>
      <c r="D58" s="20"/>
      <c r="E58" s="1">
        <f>E57*$U$4/1000</f>
        <v>0</v>
      </c>
      <c r="F58" s="1">
        <f t="shared" ref="F58:AO58" si="25">F57*$U$4/1000</f>
        <v>0.05</v>
      </c>
      <c r="G58" s="1">
        <f t="shared" si="25"/>
        <v>0.05</v>
      </c>
      <c r="H58" s="1">
        <f t="shared" si="25"/>
        <v>0</v>
      </c>
      <c r="I58" s="1">
        <f t="shared" si="25"/>
        <v>0</v>
      </c>
      <c r="J58" s="1">
        <f t="shared" si="25"/>
        <v>0</v>
      </c>
      <c r="K58" s="1">
        <f t="shared" si="25"/>
        <v>0</v>
      </c>
      <c r="L58" s="1">
        <f t="shared" si="25"/>
        <v>0</v>
      </c>
      <c r="M58" s="1">
        <f t="shared" si="25"/>
        <v>0</v>
      </c>
      <c r="N58" s="1">
        <f t="shared" si="25"/>
        <v>0</v>
      </c>
      <c r="O58" s="1">
        <f t="shared" si="25"/>
        <v>0</v>
      </c>
      <c r="P58" s="1">
        <f t="shared" si="25"/>
        <v>0</v>
      </c>
      <c r="Q58" s="1">
        <f t="shared" si="25"/>
        <v>0</v>
      </c>
      <c r="R58" s="1">
        <f t="shared" si="25"/>
        <v>0</v>
      </c>
      <c r="S58" s="1">
        <f t="shared" si="25"/>
        <v>0</v>
      </c>
      <c r="T58" s="1">
        <f t="shared" si="25"/>
        <v>0</v>
      </c>
      <c r="U58" s="1">
        <f t="shared" si="25"/>
        <v>0</v>
      </c>
      <c r="V58" s="1">
        <f t="shared" si="25"/>
        <v>0</v>
      </c>
      <c r="W58" s="1">
        <f t="shared" si="25"/>
        <v>0</v>
      </c>
      <c r="X58" s="1">
        <f t="shared" si="25"/>
        <v>0</v>
      </c>
      <c r="Y58" s="1">
        <f t="shared" si="25"/>
        <v>0</v>
      </c>
      <c r="Z58" s="1">
        <f t="shared" si="25"/>
        <v>0</v>
      </c>
      <c r="AA58" s="1">
        <f t="shared" si="25"/>
        <v>0</v>
      </c>
      <c r="AB58" s="1">
        <f t="shared" si="25"/>
        <v>0</v>
      </c>
      <c r="AC58" s="1">
        <f t="shared" si="25"/>
        <v>0</v>
      </c>
      <c r="AD58" s="1">
        <f t="shared" si="25"/>
        <v>0</v>
      </c>
      <c r="AE58" s="1">
        <f t="shared" si="25"/>
        <v>0</v>
      </c>
      <c r="AF58" s="1">
        <f t="shared" si="25"/>
        <v>0</v>
      </c>
      <c r="AG58" s="1">
        <f t="shared" si="25"/>
        <v>0</v>
      </c>
      <c r="AH58" s="1">
        <f t="shared" si="25"/>
        <v>0</v>
      </c>
      <c r="AI58" s="1">
        <f t="shared" si="25"/>
        <v>0</v>
      </c>
      <c r="AJ58" s="1">
        <f t="shared" si="25"/>
        <v>0</v>
      </c>
      <c r="AK58" s="1">
        <f t="shared" si="25"/>
        <v>0</v>
      </c>
      <c r="AL58" s="1">
        <f t="shared" si="25"/>
        <v>0</v>
      </c>
      <c r="AM58" s="1">
        <f t="shared" si="25"/>
        <v>0</v>
      </c>
      <c r="AN58" s="1">
        <f t="shared" si="25"/>
        <v>0</v>
      </c>
      <c r="AO58" s="1">
        <f t="shared" si="25"/>
        <v>0</v>
      </c>
    </row>
    <row r="59" spans="1:41" s="101" customFormat="1" ht="18.75" customHeight="1" x14ac:dyDescent="0.25">
      <c r="A59" s="305"/>
      <c r="B59" s="308" t="s">
        <v>74</v>
      </c>
      <c r="C59" s="97">
        <v>200</v>
      </c>
      <c r="D59" s="98" t="s">
        <v>54</v>
      </c>
      <c r="E59" s="98">
        <v>200</v>
      </c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>
        <v>0.1</v>
      </c>
      <c r="T59" s="99"/>
      <c r="U59" s="99"/>
      <c r="V59" s="99">
        <v>10</v>
      </c>
      <c r="W59" s="99">
        <v>20</v>
      </c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100"/>
    </row>
    <row r="60" spans="1:41" s="101" customFormat="1" ht="18.75" customHeight="1" x14ac:dyDescent="0.25">
      <c r="A60" s="306"/>
      <c r="B60" s="309"/>
      <c r="C60" s="102"/>
      <c r="D60" s="103"/>
      <c r="E60" s="104">
        <f>E59*$U$3/1000</f>
        <v>0.2</v>
      </c>
      <c r="F60" s="104">
        <f t="shared" ref="F60:AO60" si="26">F59*$U$3/1000</f>
        <v>0</v>
      </c>
      <c r="G60" s="104">
        <f t="shared" si="26"/>
        <v>0</v>
      </c>
      <c r="H60" s="104">
        <f t="shared" si="26"/>
        <v>0</v>
      </c>
      <c r="I60" s="104">
        <f t="shared" si="26"/>
        <v>0</v>
      </c>
      <c r="J60" s="104">
        <f t="shared" si="26"/>
        <v>0</v>
      </c>
      <c r="K60" s="104">
        <f t="shared" si="26"/>
        <v>0</v>
      </c>
      <c r="L60" s="104">
        <f t="shared" si="26"/>
        <v>0</v>
      </c>
      <c r="M60" s="104">
        <f t="shared" si="26"/>
        <v>0</v>
      </c>
      <c r="N60" s="104">
        <f t="shared" si="26"/>
        <v>0</v>
      </c>
      <c r="O60" s="104">
        <f t="shared" si="26"/>
        <v>0</v>
      </c>
      <c r="P60" s="104">
        <f t="shared" si="26"/>
        <v>0</v>
      </c>
      <c r="Q60" s="104">
        <f t="shared" si="26"/>
        <v>0</v>
      </c>
      <c r="R60" s="104">
        <f t="shared" si="26"/>
        <v>0</v>
      </c>
      <c r="S60" s="104">
        <f t="shared" si="26"/>
        <v>1E-4</v>
      </c>
      <c r="T60" s="104">
        <f t="shared" si="26"/>
        <v>0</v>
      </c>
      <c r="U60" s="104">
        <f t="shared" si="26"/>
        <v>0</v>
      </c>
      <c r="V60" s="104">
        <f t="shared" si="26"/>
        <v>0.01</v>
      </c>
      <c r="W60" s="104">
        <f t="shared" si="26"/>
        <v>0.02</v>
      </c>
      <c r="X60" s="104">
        <f t="shared" si="26"/>
        <v>0</v>
      </c>
      <c r="Y60" s="104">
        <f t="shared" si="26"/>
        <v>0</v>
      </c>
      <c r="Z60" s="104">
        <f t="shared" si="26"/>
        <v>0</v>
      </c>
      <c r="AA60" s="104">
        <f t="shared" si="26"/>
        <v>0</v>
      </c>
      <c r="AB60" s="104">
        <f t="shared" si="26"/>
        <v>0</v>
      </c>
      <c r="AC60" s="104">
        <f t="shared" si="26"/>
        <v>0</v>
      </c>
      <c r="AD60" s="104">
        <f t="shared" si="26"/>
        <v>0</v>
      </c>
      <c r="AE60" s="104">
        <f t="shared" si="26"/>
        <v>0</v>
      </c>
      <c r="AF60" s="104">
        <f t="shared" si="26"/>
        <v>0</v>
      </c>
      <c r="AG60" s="104">
        <f t="shared" si="26"/>
        <v>0</v>
      </c>
      <c r="AH60" s="104">
        <f t="shared" si="26"/>
        <v>0</v>
      </c>
      <c r="AI60" s="104">
        <f t="shared" si="26"/>
        <v>0</v>
      </c>
      <c r="AJ60" s="104">
        <f t="shared" si="26"/>
        <v>0</v>
      </c>
      <c r="AK60" s="104">
        <f t="shared" si="26"/>
        <v>0</v>
      </c>
      <c r="AL60" s="104">
        <f t="shared" si="26"/>
        <v>0</v>
      </c>
      <c r="AM60" s="104">
        <f t="shared" si="26"/>
        <v>0</v>
      </c>
      <c r="AN60" s="104">
        <f t="shared" si="26"/>
        <v>0</v>
      </c>
      <c r="AO60" s="104">
        <f t="shared" si="26"/>
        <v>0</v>
      </c>
    </row>
    <row r="61" spans="1:41" s="101" customFormat="1" ht="18.75" customHeight="1" x14ac:dyDescent="0.25">
      <c r="A61" s="306"/>
      <c r="B61" s="309"/>
      <c r="C61" s="105">
        <v>200</v>
      </c>
      <c r="D61" s="103" t="s">
        <v>58</v>
      </c>
      <c r="E61" s="103">
        <v>200</v>
      </c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>
        <v>0.1</v>
      </c>
      <c r="T61" s="104"/>
      <c r="U61" s="104"/>
      <c r="V61" s="104">
        <v>10</v>
      </c>
      <c r="W61" s="104">
        <v>20</v>
      </c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6"/>
    </row>
    <row r="62" spans="1:41" s="101" customFormat="1" ht="18.75" customHeight="1" thickBot="1" x14ac:dyDescent="0.3">
      <c r="A62" s="307"/>
      <c r="B62" s="310"/>
      <c r="C62" s="107"/>
      <c r="D62" s="108"/>
      <c r="E62" s="104">
        <f>E61*$U$4/1000</f>
        <v>0.2</v>
      </c>
      <c r="F62" s="104">
        <f t="shared" ref="F62:AO62" si="27">F61*$U$4/1000</f>
        <v>0</v>
      </c>
      <c r="G62" s="104">
        <f t="shared" si="27"/>
        <v>0</v>
      </c>
      <c r="H62" s="104">
        <f t="shared" si="27"/>
        <v>0</v>
      </c>
      <c r="I62" s="104">
        <f t="shared" si="27"/>
        <v>0</v>
      </c>
      <c r="J62" s="104">
        <f t="shared" si="27"/>
        <v>0</v>
      </c>
      <c r="K62" s="104">
        <f t="shared" si="27"/>
        <v>0</v>
      </c>
      <c r="L62" s="104">
        <f t="shared" si="27"/>
        <v>0</v>
      </c>
      <c r="M62" s="104">
        <f t="shared" si="27"/>
        <v>0</v>
      </c>
      <c r="N62" s="104">
        <f t="shared" si="27"/>
        <v>0</v>
      </c>
      <c r="O62" s="104">
        <f t="shared" si="27"/>
        <v>0</v>
      </c>
      <c r="P62" s="104">
        <f t="shared" si="27"/>
        <v>0</v>
      </c>
      <c r="Q62" s="104">
        <f t="shared" si="27"/>
        <v>0</v>
      </c>
      <c r="R62" s="104">
        <f t="shared" si="27"/>
        <v>0</v>
      </c>
      <c r="S62" s="104">
        <f t="shared" si="27"/>
        <v>1E-4</v>
      </c>
      <c r="T62" s="104">
        <f t="shared" si="27"/>
        <v>0</v>
      </c>
      <c r="U62" s="104">
        <f t="shared" si="27"/>
        <v>0</v>
      </c>
      <c r="V62" s="104">
        <f t="shared" si="27"/>
        <v>0.01</v>
      </c>
      <c r="W62" s="104">
        <f t="shared" si="27"/>
        <v>0.02</v>
      </c>
      <c r="X62" s="104">
        <f t="shared" si="27"/>
        <v>0</v>
      </c>
      <c r="Y62" s="104">
        <f t="shared" si="27"/>
        <v>0</v>
      </c>
      <c r="Z62" s="104">
        <f t="shared" si="27"/>
        <v>0</v>
      </c>
      <c r="AA62" s="104">
        <f t="shared" si="27"/>
        <v>0</v>
      </c>
      <c r="AB62" s="104">
        <f t="shared" si="27"/>
        <v>0</v>
      </c>
      <c r="AC62" s="104">
        <f t="shared" si="27"/>
        <v>0</v>
      </c>
      <c r="AD62" s="104">
        <f t="shared" si="27"/>
        <v>0</v>
      </c>
      <c r="AE62" s="104">
        <f t="shared" si="27"/>
        <v>0</v>
      </c>
      <c r="AF62" s="104">
        <f t="shared" si="27"/>
        <v>0</v>
      </c>
      <c r="AG62" s="104">
        <f t="shared" si="27"/>
        <v>0</v>
      </c>
      <c r="AH62" s="104">
        <f t="shared" si="27"/>
        <v>0</v>
      </c>
      <c r="AI62" s="104">
        <f t="shared" si="27"/>
        <v>0</v>
      </c>
      <c r="AJ62" s="104">
        <f t="shared" si="27"/>
        <v>0</v>
      </c>
      <c r="AK62" s="104">
        <f t="shared" si="27"/>
        <v>0</v>
      </c>
      <c r="AL62" s="104">
        <f t="shared" si="27"/>
        <v>0</v>
      </c>
      <c r="AM62" s="104">
        <f t="shared" si="27"/>
        <v>0</v>
      </c>
      <c r="AN62" s="104">
        <f t="shared" si="27"/>
        <v>0</v>
      </c>
      <c r="AO62" s="104">
        <f t="shared" si="27"/>
        <v>0</v>
      </c>
    </row>
    <row r="63" spans="1:41" s="25" customFormat="1" ht="14.25" customHeight="1" thickBot="1" x14ac:dyDescent="0.3">
      <c r="A63" s="317" t="s">
        <v>25</v>
      </c>
      <c r="B63" s="318"/>
      <c r="C63" s="318"/>
      <c r="D63" s="318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9"/>
    </row>
    <row r="64" spans="1:41" s="101" customFormat="1" ht="17.25" customHeight="1" x14ac:dyDescent="0.25">
      <c r="A64" s="305"/>
      <c r="B64" s="308" t="s">
        <v>167</v>
      </c>
      <c r="C64" s="97">
        <v>50</v>
      </c>
      <c r="D64" s="98" t="s">
        <v>54</v>
      </c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>
        <v>51</v>
      </c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100"/>
    </row>
    <row r="65" spans="1:42" s="101" customFormat="1" ht="17.25" customHeight="1" thickBot="1" x14ac:dyDescent="0.3">
      <c r="A65" s="306"/>
      <c r="B65" s="309"/>
      <c r="C65" s="102"/>
      <c r="D65" s="103"/>
      <c r="E65" s="104">
        <f>E64*$AA$3/1000</f>
        <v>0</v>
      </c>
      <c r="F65" s="104">
        <f t="shared" ref="F65:AO65" si="28">F64*$AA$3/1000</f>
        <v>0</v>
      </c>
      <c r="G65" s="104">
        <f t="shared" si="28"/>
        <v>0</v>
      </c>
      <c r="H65" s="104">
        <f t="shared" si="28"/>
        <v>0</v>
      </c>
      <c r="I65" s="104">
        <f t="shared" si="28"/>
        <v>0</v>
      </c>
      <c r="J65" s="104">
        <f t="shared" si="28"/>
        <v>0</v>
      </c>
      <c r="K65" s="104">
        <f t="shared" si="28"/>
        <v>0</v>
      </c>
      <c r="L65" s="104">
        <f t="shared" si="28"/>
        <v>0</v>
      </c>
      <c r="M65" s="104">
        <f t="shared" si="28"/>
        <v>0</v>
      </c>
      <c r="N65" s="104">
        <f t="shared" si="28"/>
        <v>0</v>
      </c>
      <c r="O65" s="104">
        <f t="shared" si="28"/>
        <v>0</v>
      </c>
      <c r="P65" s="104">
        <f t="shared" si="28"/>
        <v>0</v>
      </c>
      <c r="Q65" s="104">
        <f t="shared" si="28"/>
        <v>0</v>
      </c>
      <c r="R65" s="104">
        <f t="shared" si="28"/>
        <v>0</v>
      </c>
      <c r="S65" s="104">
        <f t="shared" si="28"/>
        <v>0</v>
      </c>
      <c r="T65" s="104">
        <f t="shared" si="28"/>
        <v>0</v>
      </c>
      <c r="U65" s="104">
        <f t="shared" si="28"/>
        <v>0</v>
      </c>
      <c r="V65" s="104">
        <f t="shared" si="28"/>
        <v>0</v>
      </c>
      <c r="W65" s="104">
        <f t="shared" si="28"/>
        <v>0</v>
      </c>
      <c r="X65" s="104">
        <f t="shared" si="28"/>
        <v>0</v>
      </c>
      <c r="Y65" s="104">
        <f t="shared" si="28"/>
        <v>0</v>
      </c>
      <c r="Z65" s="104">
        <f t="shared" si="28"/>
        <v>0</v>
      </c>
      <c r="AA65" s="104">
        <f t="shared" si="28"/>
        <v>0</v>
      </c>
      <c r="AB65" s="104">
        <f t="shared" si="28"/>
        <v>0</v>
      </c>
      <c r="AC65" s="104">
        <f t="shared" si="28"/>
        <v>0</v>
      </c>
      <c r="AD65" s="104">
        <f t="shared" si="28"/>
        <v>5.0999999999999997E-2</v>
      </c>
      <c r="AE65" s="104">
        <f t="shared" si="28"/>
        <v>0</v>
      </c>
      <c r="AF65" s="104">
        <f t="shared" si="28"/>
        <v>0</v>
      </c>
      <c r="AG65" s="104">
        <f t="shared" si="28"/>
        <v>0</v>
      </c>
      <c r="AH65" s="104">
        <f t="shared" si="28"/>
        <v>0</v>
      </c>
      <c r="AI65" s="104">
        <f t="shared" si="28"/>
        <v>0</v>
      </c>
      <c r="AJ65" s="104">
        <f t="shared" si="28"/>
        <v>0</v>
      </c>
      <c r="AK65" s="104">
        <f t="shared" si="28"/>
        <v>0</v>
      </c>
      <c r="AL65" s="104">
        <f t="shared" si="28"/>
        <v>0</v>
      </c>
      <c r="AM65" s="104">
        <f t="shared" si="28"/>
        <v>0</v>
      </c>
      <c r="AN65" s="104">
        <f t="shared" si="28"/>
        <v>0</v>
      </c>
      <c r="AO65" s="104">
        <f t="shared" si="28"/>
        <v>0</v>
      </c>
    </row>
    <row r="66" spans="1:42" s="101" customFormat="1" ht="17.25" customHeight="1" x14ac:dyDescent="0.25">
      <c r="A66" s="306"/>
      <c r="B66" s="309"/>
      <c r="C66" s="105"/>
      <c r="D66" s="103" t="s">
        <v>58</v>
      </c>
      <c r="E66" s="99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6"/>
    </row>
    <row r="67" spans="1:42" s="101" customFormat="1" ht="17.25" customHeight="1" thickBot="1" x14ac:dyDescent="0.3">
      <c r="A67" s="307"/>
      <c r="B67" s="310"/>
      <c r="C67" s="107"/>
      <c r="D67" s="108"/>
      <c r="E67" s="104">
        <f>E66*$AA$4/1000</f>
        <v>0</v>
      </c>
      <c r="F67" s="104">
        <f t="shared" ref="F67:AO67" si="29">F66*$AA$4/1000</f>
        <v>0</v>
      </c>
      <c r="G67" s="104">
        <f t="shared" si="29"/>
        <v>0</v>
      </c>
      <c r="H67" s="104">
        <f t="shared" si="29"/>
        <v>0</v>
      </c>
      <c r="I67" s="104">
        <f t="shared" si="29"/>
        <v>0</v>
      </c>
      <c r="J67" s="104">
        <f t="shared" si="29"/>
        <v>0</v>
      </c>
      <c r="K67" s="104">
        <f t="shared" si="29"/>
        <v>0</v>
      </c>
      <c r="L67" s="104">
        <f t="shared" si="29"/>
        <v>0</v>
      </c>
      <c r="M67" s="104">
        <f t="shared" si="29"/>
        <v>0</v>
      </c>
      <c r="N67" s="104">
        <f t="shared" si="29"/>
        <v>0</v>
      </c>
      <c r="O67" s="104">
        <f t="shared" si="29"/>
        <v>0</v>
      </c>
      <c r="P67" s="104">
        <f t="shared" si="29"/>
        <v>0</v>
      </c>
      <c r="Q67" s="104">
        <f t="shared" si="29"/>
        <v>0</v>
      </c>
      <c r="R67" s="104">
        <f t="shared" si="29"/>
        <v>0</v>
      </c>
      <c r="S67" s="104">
        <f t="shared" si="29"/>
        <v>0</v>
      </c>
      <c r="T67" s="104">
        <f t="shared" si="29"/>
        <v>0</v>
      </c>
      <c r="U67" s="104">
        <f t="shared" si="29"/>
        <v>0</v>
      </c>
      <c r="V67" s="104">
        <f t="shared" si="29"/>
        <v>0</v>
      </c>
      <c r="W67" s="104">
        <f t="shared" si="29"/>
        <v>0</v>
      </c>
      <c r="X67" s="104">
        <f t="shared" si="29"/>
        <v>0</v>
      </c>
      <c r="Y67" s="104">
        <f t="shared" si="29"/>
        <v>0</v>
      </c>
      <c r="Z67" s="104">
        <f t="shared" si="29"/>
        <v>0</v>
      </c>
      <c r="AA67" s="104">
        <f t="shared" si="29"/>
        <v>0</v>
      </c>
      <c r="AB67" s="104">
        <f t="shared" si="29"/>
        <v>0</v>
      </c>
      <c r="AC67" s="104">
        <f t="shared" si="29"/>
        <v>0</v>
      </c>
      <c r="AD67" s="104">
        <f t="shared" si="29"/>
        <v>0</v>
      </c>
      <c r="AE67" s="104">
        <f t="shared" si="29"/>
        <v>0</v>
      </c>
      <c r="AF67" s="104">
        <f t="shared" si="29"/>
        <v>0</v>
      </c>
      <c r="AG67" s="104">
        <f t="shared" si="29"/>
        <v>0</v>
      </c>
      <c r="AH67" s="104">
        <f t="shared" si="29"/>
        <v>0</v>
      </c>
      <c r="AI67" s="104">
        <f t="shared" si="29"/>
        <v>0</v>
      </c>
      <c r="AJ67" s="104">
        <f t="shared" si="29"/>
        <v>0</v>
      </c>
      <c r="AK67" s="104">
        <f t="shared" si="29"/>
        <v>0</v>
      </c>
      <c r="AL67" s="104">
        <f t="shared" si="29"/>
        <v>0</v>
      </c>
      <c r="AM67" s="104">
        <f t="shared" si="29"/>
        <v>0</v>
      </c>
      <c r="AN67" s="104">
        <f t="shared" si="29"/>
        <v>0</v>
      </c>
      <c r="AO67" s="104">
        <f t="shared" si="29"/>
        <v>0</v>
      </c>
    </row>
    <row r="68" spans="1:42" s="25" customFormat="1" ht="17.25" customHeight="1" x14ac:dyDescent="0.25">
      <c r="A68" s="311"/>
      <c r="B68" s="314" t="s">
        <v>168</v>
      </c>
      <c r="C68" s="6">
        <v>200</v>
      </c>
      <c r="D68" s="14" t="s">
        <v>54</v>
      </c>
      <c r="E68" s="3">
        <v>200</v>
      </c>
      <c r="F68" s="3"/>
      <c r="G68" s="3"/>
      <c r="H68" s="3"/>
      <c r="I68" s="3"/>
      <c r="J68" s="3"/>
      <c r="K68" s="3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3"/>
      <c r="W68" s="3">
        <v>15</v>
      </c>
      <c r="X68" s="3"/>
      <c r="Y68" s="3"/>
      <c r="Z68" s="3">
        <v>2</v>
      </c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>
        <v>7</v>
      </c>
      <c r="AO68" s="4"/>
    </row>
    <row r="69" spans="1:42" s="25" customFormat="1" ht="17.25" customHeight="1" thickBot="1" x14ac:dyDescent="0.3">
      <c r="A69" s="312"/>
      <c r="B69" s="315"/>
      <c r="C69" s="16"/>
      <c r="D69" s="17"/>
      <c r="E69" s="1">
        <f>E68*$AA$3/1000</f>
        <v>0.2</v>
      </c>
      <c r="F69" s="1">
        <f t="shared" ref="F69:AO69" si="30">F68*$AA$3/1000</f>
        <v>0</v>
      </c>
      <c r="G69" s="1">
        <f t="shared" si="30"/>
        <v>0</v>
      </c>
      <c r="H69" s="1">
        <f t="shared" si="30"/>
        <v>0</v>
      </c>
      <c r="I69" s="1">
        <f t="shared" si="30"/>
        <v>0</v>
      </c>
      <c r="J69" s="1">
        <f t="shared" si="30"/>
        <v>0</v>
      </c>
      <c r="K69" s="1">
        <f t="shared" si="30"/>
        <v>0</v>
      </c>
      <c r="L69" s="1">
        <f t="shared" si="30"/>
        <v>0</v>
      </c>
      <c r="M69" s="1">
        <f t="shared" si="30"/>
        <v>0</v>
      </c>
      <c r="N69" s="1">
        <f t="shared" si="30"/>
        <v>0</v>
      </c>
      <c r="O69" s="1">
        <f t="shared" si="30"/>
        <v>0</v>
      </c>
      <c r="P69" s="1">
        <f t="shared" si="30"/>
        <v>0</v>
      </c>
      <c r="Q69" s="1">
        <f t="shared" si="30"/>
        <v>0</v>
      </c>
      <c r="R69" s="1">
        <f t="shared" si="30"/>
        <v>0</v>
      </c>
      <c r="S69" s="1">
        <f t="shared" si="30"/>
        <v>0</v>
      </c>
      <c r="T69" s="1">
        <f t="shared" si="30"/>
        <v>0</v>
      </c>
      <c r="U69" s="1">
        <f t="shared" si="30"/>
        <v>0</v>
      </c>
      <c r="V69" s="1">
        <f t="shared" si="30"/>
        <v>0</v>
      </c>
      <c r="W69" s="1">
        <f t="shared" si="30"/>
        <v>1.4999999999999999E-2</v>
      </c>
      <c r="X69" s="1">
        <f t="shared" si="30"/>
        <v>0</v>
      </c>
      <c r="Y69" s="1">
        <f t="shared" si="30"/>
        <v>0</v>
      </c>
      <c r="Z69" s="1">
        <f t="shared" si="30"/>
        <v>2E-3</v>
      </c>
      <c r="AA69" s="1">
        <f t="shared" si="30"/>
        <v>0</v>
      </c>
      <c r="AB69" s="1">
        <f t="shared" si="30"/>
        <v>0</v>
      </c>
      <c r="AC69" s="1">
        <f t="shared" si="30"/>
        <v>0</v>
      </c>
      <c r="AD69" s="1">
        <f t="shared" si="30"/>
        <v>0</v>
      </c>
      <c r="AE69" s="1">
        <f t="shared" si="30"/>
        <v>0</v>
      </c>
      <c r="AF69" s="1">
        <f t="shared" si="30"/>
        <v>0</v>
      </c>
      <c r="AG69" s="1">
        <f t="shared" si="30"/>
        <v>0</v>
      </c>
      <c r="AH69" s="1">
        <f t="shared" si="30"/>
        <v>0</v>
      </c>
      <c r="AI69" s="1">
        <f t="shared" si="30"/>
        <v>0</v>
      </c>
      <c r="AJ69" s="1">
        <f t="shared" si="30"/>
        <v>0</v>
      </c>
      <c r="AK69" s="1">
        <f t="shared" si="30"/>
        <v>0</v>
      </c>
      <c r="AL69" s="1">
        <f t="shared" si="30"/>
        <v>0</v>
      </c>
      <c r="AM69" s="1">
        <f t="shared" si="30"/>
        <v>0</v>
      </c>
      <c r="AN69" s="1">
        <f t="shared" si="30"/>
        <v>7.0000000000000001E-3</v>
      </c>
      <c r="AO69" s="1">
        <f t="shared" si="30"/>
        <v>0</v>
      </c>
    </row>
    <row r="70" spans="1:42" s="25" customFormat="1" ht="17.25" customHeight="1" x14ac:dyDescent="0.25">
      <c r="A70" s="312"/>
      <c r="B70" s="315"/>
      <c r="C70" s="7"/>
      <c r="D70" s="17" t="s">
        <v>58</v>
      </c>
      <c r="E70" s="3"/>
      <c r="F70" s="1"/>
      <c r="G70" s="1"/>
      <c r="H70" s="1"/>
      <c r="I70" s="1"/>
      <c r="J70" s="1"/>
      <c r="K70" s="1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5"/>
    </row>
    <row r="71" spans="1:42" s="25" customFormat="1" ht="17.25" customHeight="1" thickBot="1" x14ac:dyDescent="0.3">
      <c r="A71" s="313"/>
      <c r="B71" s="316"/>
      <c r="C71" s="19"/>
      <c r="D71" s="20"/>
      <c r="E71" s="1">
        <f>E70*$AA$4/1000</f>
        <v>0</v>
      </c>
      <c r="F71" s="1">
        <f t="shared" ref="F71:AO71" si="31">F70*$AA$4/1000</f>
        <v>0</v>
      </c>
      <c r="G71" s="1">
        <f t="shared" si="31"/>
        <v>0</v>
      </c>
      <c r="H71" s="1">
        <f t="shared" si="31"/>
        <v>0</v>
      </c>
      <c r="I71" s="1">
        <f t="shared" si="31"/>
        <v>0</v>
      </c>
      <c r="J71" s="1">
        <f t="shared" si="31"/>
        <v>0</v>
      </c>
      <c r="K71" s="1">
        <f t="shared" si="31"/>
        <v>0</v>
      </c>
      <c r="L71" s="1">
        <f t="shared" si="31"/>
        <v>0</v>
      </c>
      <c r="M71" s="1">
        <f t="shared" si="31"/>
        <v>0</v>
      </c>
      <c r="N71" s="1">
        <f t="shared" si="31"/>
        <v>0</v>
      </c>
      <c r="O71" s="1">
        <f t="shared" si="31"/>
        <v>0</v>
      </c>
      <c r="P71" s="1">
        <f t="shared" si="31"/>
        <v>0</v>
      </c>
      <c r="Q71" s="1">
        <f t="shared" si="31"/>
        <v>0</v>
      </c>
      <c r="R71" s="1">
        <f t="shared" si="31"/>
        <v>0</v>
      </c>
      <c r="S71" s="1">
        <f t="shared" si="31"/>
        <v>0</v>
      </c>
      <c r="T71" s="1">
        <f t="shared" si="31"/>
        <v>0</v>
      </c>
      <c r="U71" s="1">
        <f t="shared" si="31"/>
        <v>0</v>
      </c>
      <c r="V71" s="1">
        <f t="shared" si="31"/>
        <v>0</v>
      </c>
      <c r="W71" s="1">
        <f t="shared" si="31"/>
        <v>0</v>
      </c>
      <c r="X71" s="1">
        <f t="shared" si="31"/>
        <v>0</v>
      </c>
      <c r="Y71" s="1">
        <f t="shared" si="31"/>
        <v>0</v>
      </c>
      <c r="Z71" s="1">
        <f t="shared" si="31"/>
        <v>0</v>
      </c>
      <c r="AA71" s="1">
        <f t="shared" si="31"/>
        <v>0</v>
      </c>
      <c r="AB71" s="1">
        <f t="shared" si="31"/>
        <v>0</v>
      </c>
      <c r="AC71" s="1">
        <f t="shared" si="31"/>
        <v>0</v>
      </c>
      <c r="AD71" s="1">
        <f t="shared" si="31"/>
        <v>0</v>
      </c>
      <c r="AE71" s="1">
        <f t="shared" si="31"/>
        <v>0</v>
      </c>
      <c r="AF71" s="1">
        <f t="shared" si="31"/>
        <v>0</v>
      </c>
      <c r="AG71" s="1">
        <f t="shared" si="31"/>
        <v>0</v>
      </c>
      <c r="AH71" s="1">
        <f t="shared" si="31"/>
        <v>0</v>
      </c>
      <c r="AI71" s="1">
        <f t="shared" si="31"/>
        <v>0</v>
      </c>
      <c r="AJ71" s="1">
        <f t="shared" si="31"/>
        <v>0</v>
      </c>
      <c r="AK71" s="1">
        <f t="shared" si="31"/>
        <v>0</v>
      </c>
      <c r="AL71" s="1">
        <f t="shared" si="31"/>
        <v>0</v>
      </c>
      <c r="AM71" s="1">
        <f t="shared" si="31"/>
        <v>0</v>
      </c>
      <c r="AN71" s="1">
        <f t="shared" si="31"/>
        <v>0</v>
      </c>
      <c r="AO71" s="1">
        <f t="shared" si="31"/>
        <v>0</v>
      </c>
    </row>
    <row r="72" spans="1:42" s="118" customFormat="1" ht="17.25" customHeight="1" x14ac:dyDescent="0.25">
      <c r="A72" s="349"/>
      <c r="B72" s="352" t="s">
        <v>109</v>
      </c>
      <c r="C72" s="114">
        <v>150</v>
      </c>
      <c r="D72" s="115" t="s">
        <v>54</v>
      </c>
      <c r="E72" s="115"/>
      <c r="F72" s="115"/>
      <c r="G72" s="116"/>
      <c r="H72" s="116">
        <v>2</v>
      </c>
      <c r="I72" s="116"/>
      <c r="J72" s="116"/>
      <c r="K72" s="116"/>
      <c r="L72" s="116"/>
      <c r="M72" s="116"/>
      <c r="N72" s="116"/>
      <c r="O72" s="116">
        <v>7</v>
      </c>
      <c r="P72" s="116">
        <v>215</v>
      </c>
      <c r="Q72" s="116">
        <v>4</v>
      </c>
      <c r="R72" s="116">
        <v>3</v>
      </c>
      <c r="S72" s="116">
        <v>0.1</v>
      </c>
      <c r="T72" s="116"/>
      <c r="U72" s="116"/>
      <c r="V72" s="116"/>
      <c r="W72" s="116">
        <v>4</v>
      </c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>
        <v>5</v>
      </c>
      <c r="AM72" s="116"/>
      <c r="AN72" s="116"/>
      <c r="AO72" s="116"/>
      <c r="AP72" s="117"/>
    </row>
    <row r="73" spans="1:42" s="118" customFormat="1" ht="17.25" customHeight="1" x14ac:dyDescent="0.25">
      <c r="A73" s="350"/>
      <c r="B73" s="353"/>
      <c r="C73" s="119"/>
      <c r="D73" s="120"/>
      <c r="E73" s="121">
        <f>E72*$U$3/1000</f>
        <v>0</v>
      </c>
      <c r="F73" s="121">
        <f>F72*$U$3/1000</f>
        <v>0</v>
      </c>
      <c r="G73" s="121">
        <f t="shared" ref="G73:AP73" si="32">G72*$U$3/1000</f>
        <v>0</v>
      </c>
      <c r="H73" s="121">
        <f t="shared" si="32"/>
        <v>2E-3</v>
      </c>
      <c r="I73" s="121">
        <f t="shared" si="32"/>
        <v>0</v>
      </c>
      <c r="J73" s="121">
        <f t="shared" si="32"/>
        <v>0</v>
      </c>
      <c r="K73" s="121">
        <f t="shared" si="32"/>
        <v>0</v>
      </c>
      <c r="L73" s="121">
        <f t="shared" si="32"/>
        <v>0</v>
      </c>
      <c r="M73" s="121">
        <f t="shared" si="32"/>
        <v>0</v>
      </c>
      <c r="N73" s="121">
        <f t="shared" si="32"/>
        <v>0</v>
      </c>
      <c r="O73" s="121">
        <f t="shared" si="32"/>
        <v>7.0000000000000001E-3</v>
      </c>
      <c r="P73" s="121">
        <f t="shared" si="32"/>
        <v>0.215</v>
      </c>
      <c r="Q73" s="121">
        <f t="shared" si="32"/>
        <v>4.0000000000000001E-3</v>
      </c>
      <c r="R73" s="121">
        <f t="shared" si="32"/>
        <v>3.0000000000000001E-3</v>
      </c>
      <c r="S73" s="121">
        <f t="shared" si="32"/>
        <v>1E-4</v>
      </c>
      <c r="T73" s="121">
        <f t="shared" si="32"/>
        <v>0</v>
      </c>
      <c r="U73" s="121">
        <f t="shared" si="32"/>
        <v>0</v>
      </c>
      <c r="V73" s="121">
        <f t="shared" si="32"/>
        <v>0</v>
      </c>
      <c r="W73" s="121">
        <f t="shared" si="32"/>
        <v>4.0000000000000001E-3</v>
      </c>
      <c r="X73" s="121">
        <f t="shared" si="32"/>
        <v>0</v>
      </c>
      <c r="Y73" s="121">
        <f t="shared" si="32"/>
        <v>0</v>
      </c>
      <c r="Z73" s="121">
        <f t="shared" si="32"/>
        <v>0</v>
      </c>
      <c r="AA73" s="121">
        <f t="shared" si="32"/>
        <v>0</v>
      </c>
      <c r="AB73" s="121">
        <f t="shared" si="32"/>
        <v>0</v>
      </c>
      <c r="AC73" s="121">
        <f t="shared" si="32"/>
        <v>0</v>
      </c>
      <c r="AD73" s="121">
        <f t="shared" si="32"/>
        <v>0</v>
      </c>
      <c r="AE73" s="121">
        <f t="shared" si="32"/>
        <v>0</v>
      </c>
      <c r="AF73" s="121">
        <f t="shared" si="32"/>
        <v>0</v>
      </c>
      <c r="AG73" s="121">
        <f t="shared" si="32"/>
        <v>0</v>
      </c>
      <c r="AH73" s="121">
        <f t="shared" si="32"/>
        <v>0</v>
      </c>
      <c r="AI73" s="121">
        <f t="shared" si="32"/>
        <v>0</v>
      </c>
      <c r="AJ73" s="121">
        <f t="shared" si="32"/>
        <v>0</v>
      </c>
      <c r="AK73" s="121">
        <f t="shared" si="32"/>
        <v>0</v>
      </c>
      <c r="AL73" s="121">
        <f t="shared" si="32"/>
        <v>5.0000000000000001E-3</v>
      </c>
      <c r="AM73" s="121">
        <f t="shared" si="32"/>
        <v>0</v>
      </c>
      <c r="AN73" s="121">
        <f t="shared" si="32"/>
        <v>0</v>
      </c>
      <c r="AO73" s="121">
        <f t="shared" si="32"/>
        <v>0</v>
      </c>
      <c r="AP73" s="121">
        <f t="shared" si="32"/>
        <v>0</v>
      </c>
    </row>
    <row r="74" spans="1:42" s="118" customFormat="1" ht="17.25" customHeight="1" x14ac:dyDescent="0.25">
      <c r="A74" s="350"/>
      <c r="B74" s="353"/>
      <c r="C74" s="122"/>
      <c r="D74" s="120"/>
      <c r="E74" s="120"/>
      <c r="F74" s="120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3"/>
    </row>
    <row r="75" spans="1:42" s="118" customFormat="1" ht="17.25" customHeight="1" thickBot="1" x14ac:dyDescent="0.3">
      <c r="A75" s="351"/>
      <c r="B75" s="354"/>
      <c r="C75" s="124"/>
      <c r="D75" s="125"/>
      <c r="E75" s="121">
        <f>E74*$U$4/1000</f>
        <v>0</v>
      </c>
      <c r="F75" s="121">
        <f>F74*$U$4/1000</f>
        <v>0</v>
      </c>
      <c r="G75" s="121">
        <f t="shared" ref="G75:AP75" si="33">G74*$U$4/1000</f>
        <v>0</v>
      </c>
      <c r="H75" s="121">
        <f t="shared" si="33"/>
        <v>0</v>
      </c>
      <c r="I75" s="121">
        <f t="shared" si="33"/>
        <v>0</v>
      </c>
      <c r="J75" s="121">
        <f t="shared" si="33"/>
        <v>0</v>
      </c>
      <c r="K75" s="121">
        <f t="shared" si="33"/>
        <v>0</v>
      </c>
      <c r="L75" s="121">
        <f t="shared" si="33"/>
        <v>0</v>
      </c>
      <c r="M75" s="121">
        <f t="shared" si="33"/>
        <v>0</v>
      </c>
      <c r="N75" s="121">
        <f t="shared" si="33"/>
        <v>0</v>
      </c>
      <c r="O75" s="121">
        <f t="shared" si="33"/>
        <v>0</v>
      </c>
      <c r="P75" s="121">
        <f t="shared" si="33"/>
        <v>0</v>
      </c>
      <c r="Q75" s="121">
        <f t="shared" si="33"/>
        <v>0</v>
      </c>
      <c r="R75" s="121">
        <f t="shared" si="33"/>
        <v>0</v>
      </c>
      <c r="S75" s="121">
        <f t="shared" si="33"/>
        <v>0</v>
      </c>
      <c r="T75" s="121">
        <f t="shared" si="33"/>
        <v>0</v>
      </c>
      <c r="U75" s="121">
        <f t="shared" si="33"/>
        <v>0</v>
      </c>
      <c r="V75" s="121">
        <f t="shared" si="33"/>
        <v>0</v>
      </c>
      <c r="W75" s="121">
        <f t="shared" si="33"/>
        <v>0</v>
      </c>
      <c r="X75" s="121">
        <f t="shared" si="33"/>
        <v>0</v>
      </c>
      <c r="Y75" s="121">
        <f t="shared" si="33"/>
        <v>0</v>
      </c>
      <c r="Z75" s="121">
        <f t="shared" si="33"/>
        <v>0</v>
      </c>
      <c r="AA75" s="121">
        <f t="shared" si="33"/>
        <v>0</v>
      </c>
      <c r="AB75" s="121">
        <f t="shared" si="33"/>
        <v>0</v>
      </c>
      <c r="AC75" s="121">
        <f t="shared" si="33"/>
        <v>0</v>
      </c>
      <c r="AD75" s="121">
        <f t="shared" si="33"/>
        <v>0</v>
      </c>
      <c r="AE75" s="121">
        <f t="shared" si="33"/>
        <v>0</v>
      </c>
      <c r="AF75" s="121">
        <f t="shared" si="33"/>
        <v>0</v>
      </c>
      <c r="AG75" s="121">
        <f t="shared" si="33"/>
        <v>0</v>
      </c>
      <c r="AH75" s="121">
        <f t="shared" si="33"/>
        <v>0</v>
      </c>
      <c r="AI75" s="121">
        <f t="shared" si="33"/>
        <v>0</v>
      </c>
      <c r="AJ75" s="121">
        <f t="shared" si="33"/>
        <v>0</v>
      </c>
      <c r="AK75" s="121">
        <f t="shared" si="33"/>
        <v>0</v>
      </c>
      <c r="AL75" s="121">
        <f t="shared" si="33"/>
        <v>0</v>
      </c>
      <c r="AM75" s="121">
        <f t="shared" si="33"/>
        <v>0</v>
      </c>
      <c r="AN75" s="121">
        <f t="shared" si="33"/>
        <v>0</v>
      </c>
      <c r="AO75" s="121">
        <f t="shared" si="33"/>
        <v>0</v>
      </c>
      <c r="AP75" s="121">
        <f t="shared" si="33"/>
        <v>0</v>
      </c>
    </row>
    <row r="76" spans="1:42" s="25" customFormat="1" ht="17.25" customHeight="1" x14ac:dyDescent="0.25">
      <c r="A76" s="311"/>
      <c r="B76" s="314" t="s">
        <v>69</v>
      </c>
      <c r="C76" s="6">
        <v>50</v>
      </c>
      <c r="D76" s="14" t="s">
        <v>54</v>
      </c>
      <c r="E76" s="3"/>
      <c r="F76" s="3">
        <v>50</v>
      </c>
      <c r="G76" s="3"/>
      <c r="H76" s="3"/>
      <c r="I76" s="3"/>
      <c r="J76" s="3"/>
      <c r="K76" s="3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4"/>
    </row>
    <row r="77" spans="1:42" s="25" customFormat="1" ht="17.25" customHeight="1" thickBot="1" x14ac:dyDescent="0.3">
      <c r="A77" s="312"/>
      <c r="B77" s="315"/>
      <c r="C77" s="119"/>
      <c r="D77" s="120"/>
      <c r="E77" s="121">
        <f>E76*$U$3/1000</f>
        <v>0</v>
      </c>
      <c r="F77" s="121">
        <f>F76*$U$3/1000</f>
        <v>0.05</v>
      </c>
      <c r="G77" s="121">
        <f t="shared" ref="G77:AO77" si="34">G76*$U$3/1000</f>
        <v>0</v>
      </c>
      <c r="H77" s="121">
        <f t="shared" si="34"/>
        <v>0</v>
      </c>
      <c r="I77" s="121">
        <f t="shared" si="34"/>
        <v>0</v>
      </c>
      <c r="J77" s="121">
        <f t="shared" si="34"/>
        <v>0</v>
      </c>
      <c r="K77" s="121">
        <f t="shared" si="34"/>
        <v>0</v>
      </c>
      <c r="L77" s="121">
        <f t="shared" si="34"/>
        <v>0</v>
      </c>
      <c r="M77" s="121">
        <f t="shared" si="34"/>
        <v>0</v>
      </c>
      <c r="N77" s="121">
        <f t="shared" si="34"/>
        <v>0</v>
      </c>
      <c r="O77" s="121">
        <f t="shared" si="34"/>
        <v>0</v>
      </c>
      <c r="P77" s="121">
        <f t="shared" si="34"/>
        <v>0</v>
      </c>
      <c r="Q77" s="121">
        <f t="shared" si="34"/>
        <v>0</v>
      </c>
      <c r="R77" s="121">
        <f t="shared" si="34"/>
        <v>0</v>
      </c>
      <c r="S77" s="121">
        <f t="shared" si="34"/>
        <v>0</v>
      </c>
      <c r="T77" s="121">
        <f t="shared" si="34"/>
        <v>0</v>
      </c>
      <c r="U77" s="121">
        <f t="shared" si="34"/>
        <v>0</v>
      </c>
      <c r="V77" s="121">
        <f t="shared" si="34"/>
        <v>0</v>
      </c>
      <c r="W77" s="121">
        <f t="shared" si="34"/>
        <v>0</v>
      </c>
      <c r="X77" s="121">
        <f t="shared" si="34"/>
        <v>0</v>
      </c>
      <c r="Y77" s="121">
        <f t="shared" si="34"/>
        <v>0</v>
      </c>
      <c r="Z77" s="121">
        <f t="shared" si="34"/>
        <v>0</v>
      </c>
      <c r="AA77" s="121">
        <f t="shared" si="34"/>
        <v>0</v>
      </c>
      <c r="AB77" s="121">
        <f t="shared" si="34"/>
        <v>0</v>
      </c>
      <c r="AC77" s="121">
        <f t="shared" si="34"/>
        <v>0</v>
      </c>
      <c r="AD77" s="121">
        <f t="shared" si="34"/>
        <v>0</v>
      </c>
      <c r="AE77" s="121">
        <f t="shared" si="34"/>
        <v>0</v>
      </c>
      <c r="AF77" s="121">
        <f t="shared" si="34"/>
        <v>0</v>
      </c>
      <c r="AG77" s="121">
        <f t="shared" si="34"/>
        <v>0</v>
      </c>
      <c r="AH77" s="121">
        <f t="shared" si="34"/>
        <v>0</v>
      </c>
      <c r="AI77" s="121">
        <f t="shared" si="34"/>
        <v>0</v>
      </c>
      <c r="AJ77" s="121">
        <f t="shared" si="34"/>
        <v>0</v>
      </c>
      <c r="AK77" s="121">
        <f t="shared" si="34"/>
        <v>0</v>
      </c>
      <c r="AL77" s="121">
        <f t="shared" si="34"/>
        <v>0</v>
      </c>
      <c r="AM77" s="121">
        <f t="shared" si="34"/>
        <v>0</v>
      </c>
      <c r="AN77" s="121">
        <f t="shared" si="34"/>
        <v>0</v>
      </c>
      <c r="AO77" s="121">
        <f t="shared" si="34"/>
        <v>0</v>
      </c>
    </row>
    <row r="78" spans="1:42" s="25" customFormat="1" ht="17.25" customHeight="1" x14ac:dyDescent="0.25">
      <c r="A78" s="312"/>
      <c r="B78" s="315"/>
      <c r="C78" s="7"/>
      <c r="D78" s="17"/>
      <c r="E78" s="3"/>
      <c r="F78" s="1"/>
      <c r="G78" s="1"/>
      <c r="H78" s="1"/>
      <c r="I78" s="1"/>
      <c r="J78" s="1"/>
      <c r="K78" s="1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5"/>
    </row>
    <row r="79" spans="1:42" s="25" customFormat="1" ht="17.25" customHeight="1" thickBot="1" x14ac:dyDescent="0.3">
      <c r="A79" s="313"/>
      <c r="B79" s="316"/>
      <c r="C79" s="19"/>
      <c r="D79" s="20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2" s="37" customFormat="1" ht="17.25" customHeight="1" x14ac:dyDescent="0.25">
      <c r="A80" s="76"/>
      <c r="B80" s="77" t="s">
        <v>24</v>
      </c>
      <c r="C80" s="77"/>
      <c r="D80" s="78"/>
      <c r="E80" s="27">
        <f>E10+E12+E14+E16+E18+E20+E22+E24+E27+E29+E31+E33+E35+E37+E39+E41+E44+E46+E48+E50+E52+E54+E56+E58+E60+E62+E65+E67+E69+E71+E73+E75+E77+E79</f>
        <v>20.279999999999998</v>
      </c>
      <c r="F80" s="27">
        <f t="shared" ref="F80:AO80" si="35">F10+F12+F14+F16+F18+F20+F22+F24+F27+F29+F31+F33+F35+F37+F39+F41+F44+F46+F48+F50+F52+F54+F56+F58+F60+F62+F65+F67+F69+F71+F73+F75+F77+F79</f>
        <v>5.2499999999999991</v>
      </c>
      <c r="G80" s="27">
        <f t="shared" si="35"/>
        <v>2.6499999999999995</v>
      </c>
      <c r="H80" s="27">
        <f t="shared" si="35"/>
        <v>2E-3</v>
      </c>
      <c r="I80" s="27">
        <f t="shared" si="35"/>
        <v>4.4550000000000001</v>
      </c>
      <c r="J80" s="27">
        <f t="shared" si="35"/>
        <v>3.6000000000000004E-2</v>
      </c>
      <c r="K80" s="27">
        <f t="shared" si="35"/>
        <v>4.8000000000000001E-2</v>
      </c>
      <c r="L80" s="27">
        <f t="shared" si="35"/>
        <v>0.121</v>
      </c>
      <c r="M80" s="27">
        <f t="shared" si="35"/>
        <v>0.03</v>
      </c>
      <c r="N80" s="27">
        <f t="shared" si="35"/>
        <v>0</v>
      </c>
      <c r="O80" s="27">
        <f t="shared" si="35"/>
        <v>4.5000000000000005E-2</v>
      </c>
      <c r="P80" s="27">
        <f t="shared" si="35"/>
        <v>0.215</v>
      </c>
      <c r="Q80" s="27">
        <f t="shared" si="35"/>
        <v>6.6000000000000003E-2</v>
      </c>
      <c r="R80" s="27">
        <f t="shared" si="35"/>
        <v>2.8000000000000001E-2</v>
      </c>
      <c r="S80" s="27">
        <f t="shared" si="35"/>
        <v>3.0000000000000003E-4</v>
      </c>
      <c r="T80" s="27">
        <f t="shared" si="35"/>
        <v>4.0000000000000001E-3</v>
      </c>
      <c r="U80" s="27">
        <f t="shared" si="35"/>
        <v>0</v>
      </c>
      <c r="V80" s="27">
        <f t="shared" si="35"/>
        <v>0.02</v>
      </c>
      <c r="W80" s="27">
        <f t="shared" si="35"/>
        <v>2.1960000000000006</v>
      </c>
      <c r="X80" s="27">
        <f t="shared" si="35"/>
        <v>0</v>
      </c>
      <c r="Y80" s="27">
        <f t="shared" si="35"/>
        <v>0.40800000000000003</v>
      </c>
      <c r="Z80" s="27">
        <f t="shared" si="35"/>
        <v>2E-3</v>
      </c>
      <c r="AA80" s="27">
        <f t="shared" si="35"/>
        <v>0</v>
      </c>
      <c r="AB80" s="27">
        <f t="shared" si="35"/>
        <v>0</v>
      </c>
      <c r="AC80" s="27">
        <f t="shared" si="35"/>
        <v>0.06</v>
      </c>
      <c r="AD80" s="27">
        <f t="shared" si="35"/>
        <v>5.0999999999999997E-2</v>
      </c>
      <c r="AE80" s="27">
        <f t="shared" si="35"/>
        <v>0</v>
      </c>
      <c r="AF80" s="27">
        <f t="shared" si="35"/>
        <v>18.300000000000004</v>
      </c>
      <c r="AG80" s="27">
        <f t="shared" si="35"/>
        <v>0</v>
      </c>
      <c r="AH80" s="27">
        <f t="shared" si="35"/>
        <v>0.11099999999999999</v>
      </c>
      <c r="AI80" s="27">
        <f t="shared" si="35"/>
        <v>0</v>
      </c>
      <c r="AJ80" s="27">
        <f t="shared" si="35"/>
        <v>1.5149999999999999</v>
      </c>
      <c r="AK80" s="27">
        <f t="shared" si="35"/>
        <v>0.51500000000000001</v>
      </c>
      <c r="AL80" s="27">
        <f t="shared" si="35"/>
        <v>3.7999999999999999E-2</v>
      </c>
      <c r="AM80" s="27">
        <f t="shared" si="35"/>
        <v>1.6666666666666666E-4</v>
      </c>
      <c r="AN80" s="27">
        <f t="shared" si="35"/>
        <v>7.0000000000000001E-3</v>
      </c>
      <c r="AO80" s="27">
        <f t="shared" si="35"/>
        <v>0.36399999999999999</v>
      </c>
    </row>
    <row r="81" spans="1:41" s="37" customFormat="1" ht="17.25" customHeight="1" x14ac:dyDescent="0.25">
      <c r="A81" s="75"/>
      <c r="B81" s="74"/>
      <c r="C81" s="74"/>
      <c r="D81" s="79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</row>
    <row r="82" spans="1:41" s="25" customFormat="1" ht="18.75" customHeight="1" thickBot="1" x14ac:dyDescent="0.3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80"/>
    </row>
    <row r="83" spans="1:41" s="26" customFormat="1" ht="18.75" customHeight="1" thickBot="1" x14ac:dyDescent="0.3">
      <c r="A83" s="81"/>
      <c r="B83" s="61" t="s">
        <v>61</v>
      </c>
      <c r="C83" s="328"/>
      <c r="D83" s="329"/>
      <c r="E83" s="330" t="s">
        <v>29</v>
      </c>
      <c r="F83" s="331"/>
      <c r="G83" s="320">
        <v>1</v>
      </c>
      <c r="H83" s="321"/>
      <c r="I83" s="61" t="s">
        <v>60</v>
      </c>
      <c r="J83" s="62"/>
      <c r="K83" s="84"/>
      <c r="L83" s="9" t="s">
        <v>55</v>
      </c>
      <c r="M83" s="10"/>
      <c r="N83" s="320">
        <v>1</v>
      </c>
      <c r="O83" s="321"/>
      <c r="P83" s="322" t="s">
        <v>57</v>
      </c>
      <c r="Q83" s="323"/>
      <c r="R83" s="324"/>
      <c r="S83" s="9" t="s">
        <v>55</v>
      </c>
      <c r="T83" s="320">
        <v>1</v>
      </c>
      <c r="U83" s="321"/>
      <c r="V83" s="328"/>
      <c r="W83" s="329"/>
      <c r="X83" s="9" t="s">
        <v>55</v>
      </c>
      <c r="Y83" s="10"/>
      <c r="Z83" s="320">
        <v>1</v>
      </c>
      <c r="AA83" s="325"/>
      <c r="AB83" s="332"/>
      <c r="AC83" s="332"/>
      <c r="AD83" s="11"/>
      <c r="AE83" s="11"/>
      <c r="AF83" s="11"/>
      <c r="AG83" s="325"/>
      <c r="AH83" s="325"/>
      <c r="AI83" s="332"/>
      <c r="AJ83" s="332"/>
      <c r="AK83" s="11"/>
      <c r="AL83" s="11"/>
      <c r="AM83" s="325"/>
      <c r="AN83" s="325"/>
      <c r="AO83" s="66"/>
    </row>
    <row r="84" spans="1:41" s="25" customFormat="1" ht="18.75" customHeight="1" thickBot="1" x14ac:dyDescent="0.3">
      <c r="A84" s="64"/>
      <c r="B84" s="326" t="s">
        <v>27</v>
      </c>
      <c r="C84" s="326"/>
      <c r="D84" s="326"/>
      <c r="E84" s="326"/>
      <c r="F84" s="326"/>
      <c r="G84" s="326"/>
      <c r="H84" s="326"/>
      <c r="I84" s="326"/>
      <c r="J84" s="326"/>
      <c r="K84" s="326"/>
      <c r="L84" s="326"/>
      <c r="M84" s="326"/>
      <c r="N84" s="326"/>
      <c r="O84" s="326"/>
      <c r="P84" s="326"/>
      <c r="Q84" s="326"/>
      <c r="R84" s="326"/>
      <c r="S84" s="326"/>
      <c r="T84" s="326"/>
      <c r="U84" s="326"/>
      <c r="V84" s="326"/>
      <c r="W84" s="326"/>
      <c r="X84" s="326"/>
      <c r="Y84" s="326"/>
      <c r="Z84" s="326"/>
      <c r="AA84" s="326"/>
      <c r="AB84" s="326"/>
      <c r="AC84" s="326"/>
      <c r="AD84" s="326"/>
      <c r="AE84" s="326"/>
      <c r="AF84" s="326"/>
      <c r="AG84" s="326"/>
      <c r="AH84" s="326"/>
      <c r="AI84" s="326"/>
      <c r="AJ84" s="326"/>
      <c r="AK84" s="326"/>
      <c r="AL84" s="326"/>
      <c r="AM84" s="326"/>
      <c r="AN84" s="326"/>
      <c r="AO84" s="327"/>
    </row>
    <row r="85" spans="1:41" s="25" customFormat="1" ht="18.75" customHeight="1" x14ac:dyDescent="0.25">
      <c r="A85" s="299"/>
      <c r="B85" s="302"/>
      <c r="C85" s="39"/>
      <c r="D85" s="40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6"/>
    </row>
    <row r="86" spans="1:41" s="25" customFormat="1" ht="18.75" customHeight="1" thickBot="1" x14ac:dyDescent="0.3">
      <c r="A86" s="300"/>
      <c r="B86" s="303"/>
      <c r="C86" s="43"/>
      <c r="D86" s="44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52"/>
    </row>
    <row r="87" spans="1:41" s="25" customFormat="1" ht="18.75" customHeight="1" x14ac:dyDescent="0.25">
      <c r="A87" s="300"/>
      <c r="B87" s="303"/>
      <c r="C87" s="47"/>
      <c r="D87" s="44"/>
      <c r="E87" s="48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2"/>
    </row>
    <row r="88" spans="1:41" s="25" customFormat="1" ht="18.75" customHeight="1" thickBot="1" x14ac:dyDescent="0.3">
      <c r="A88" s="301"/>
      <c r="B88" s="304"/>
      <c r="C88" s="49"/>
      <c r="D88" s="50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46"/>
    </row>
    <row r="89" spans="1:41" s="25" customFormat="1" ht="18.75" customHeight="1" x14ac:dyDescent="0.25">
      <c r="A89" s="299"/>
      <c r="B89" s="302"/>
      <c r="C89" s="39"/>
      <c r="D89" s="40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6"/>
    </row>
    <row r="90" spans="1:41" s="25" customFormat="1" ht="18.75" customHeight="1" thickBot="1" x14ac:dyDescent="0.3">
      <c r="A90" s="300"/>
      <c r="B90" s="303"/>
      <c r="C90" s="43"/>
      <c r="D90" s="44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52"/>
    </row>
    <row r="91" spans="1:41" s="25" customFormat="1" ht="18.75" customHeight="1" x14ac:dyDescent="0.25">
      <c r="A91" s="300"/>
      <c r="B91" s="303"/>
      <c r="C91" s="47"/>
      <c r="D91" s="44"/>
      <c r="E91" s="41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2"/>
    </row>
    <row r="92" spans="1:41" s="25" customFormat="1" ht="18.75" customHeight="1" thickBot="1" x14ac:dyDescent="0.3">
      <c r="A92" s="301"/>
      <c r="B92" s="304"/>
      <c r="C92" s="49"/>
      <c r="D92" s="50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46"/>
    </row>
    <row r="93" spans="1:41" s="25" customFormat="1" ht="18.75" customHeight="1" x14ac:dyDescent="0.25">
      <c r="A93" s="299"/>
      <c r="B93" s="302"/>
      <c r="C93" s="39"/>
      <c r="D93" s="40"/>
      <c r="E93" s="40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6"/>
    </row>
    <row r="94" spans="1:41" s="25" customFormat="1" ht="18.75" customHeight="1" thickBot="1" x14ac:dyDescent="0.3">
      <c r="A94" s="300"/>
      <c r="B94" s="303"/>
      <c r="C94" s="43"/>
      <c r="D94" s="44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52"/>
    </row>
    <row r="95" spans="1:41" s="25" customFormat="1" ht="18.75" customHeight="1" x14ac:dyDescent="0.25">
      <c r="A95" s="300"/>
      <c r="B95" s="303"/>
      <c r="C95" s="47"/>
      <c r="D95" s="44"/>
      <c r="E95" s="44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2"/>
    </row>
    <row r="96" spans="1:41" s="25" customFormat="1" ht="18.75" customHeight="1" thickBot="1" x14ac:dyDescent="0.3">
      <c r="A96" s="301"/>
      <c r="B96" s="304"/>
      <c r="C96" s="49"/>
      <c r="D96" s="50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46"/>
    </row>
    <row r="97" spans="1:41" s="25" customFormat="1" ht="18.75" customHeight="1" x14ac:dyDescent="0.25">
      <c r="A97" s="299"/>
      <c r="B97" s="302"/>
      <c r="C97" s="39"/>
      <c r="D97" s="40"/>
      <c r="E97" s="40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6"/>
    </row>
    <row r="98" spans="1:41" s="25" customFormat="1" ht="18.75" customHeight="1" thickBot="1" x14ac:dyDescent="0.3">
      <c r="A98" s="300"/>
      <c r="B98" s="303"/>
      <c r="C98" s="43"/>
      <c r="D98" s="44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52"/>
    </row>
    <row r="99" spans="1:41" s="25" customFormat="1" ht="18.75" customHeight="1" x14ac:dyDescent="0.25">
      <c r="A99" s="300"/>
      <c r="B99" s="303"/>
      <c r="C99" s="47"/>
      <c r="D99" s="44"/>
      <c r="E99" s="44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2"/>
    </row>
    <row r="100" spans="1:41" s="25" customFormat="1" ht="18.75" customHeight="1" thickBot="1" x14ac:dyDescent="0.3">
      <c r="A100" s="301"/>
      <c r="B100" s="304"/>
      <c r="C100" s="49"/>
      <c r="D100" s="50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46"/>
    </row>
    <row r="101" spans="1:41" s="25" customFormat="1" ht="18.75" customHeight="1" x14ac:dyDescent="0.25">
      <c r="A101" s="299"/>
      <c r="B101" s="302"/>
      <c r="C101" s="39"/>
      <c r="D101" s="40"/>
      <c r="E101" s="40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6"/>
    </row>
    <row r="102" spans="1:41" s="25" customFormat="1" ht="18.75" customHeight="1" thickBot="1" x14ac:dyDescent="0.3">
      <c r="A102" s="300"/>
      <c r="B102" s="303"/>
      <c r="C102" s="43"/>
      <c r="D102" s="44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52"/>
    </row>
    <row r="103" spans="1:41" s="25" customFormat="1" ht="18.75" customHeight="1" thickBot="1" x14ac:dyDescent="0.3">
      <c r="A103" s="300"/>
      <c r="B103" s="303"/>
      <c r="C103" s="47"/>
      <c r="D103" s="44"/>
      <c r="E103" s="44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66"/>
    </row>
    <row r="104" spans="1:41" s="25" customFormat="1" ht="18.75" customHeight="1" thickBot="1" x14ac:dyDescent="0.3">
      <c r="A104" s="301"/>
      <c r="B104" s="304"/>
      <c r="C104" s="49"/>
      <c r="D104" s="50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42"/>
    </row>
    <row r="105" spans="1:41" s="25" customFormat="1" ht="18.75" customHeight="1" thickBot="1" x14ac:dyDescent="0.3">
      <c r="A105" s="64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46"/>
    </row>
    <row r="106" spans="1:41" s="25" customFormat="1" ht="18.75" customHeight="1" x14ac:dyDescent="0.25">
      <c r="A106" s="299"/>
      <c r="B106" s="302"/>
      <c r="C106" s="39"/>
      <c r="D106" s="40"/>
      <c r="E106" s="40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6"/>
    </row>
    <row r="107" spans="1:41" s="25" customFormat="1" ht="18.75" customHeight="1" thickBot="1" x14ac:dyDescent="0.3">
      <c r="A107" s="300"/>
      <c r="B107" s="303"/>
      <c r="C107" s="43"/>
      <c r="D107" s="44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6"/>
    </row>
    <row r="108" spans="1:41" s="25" customFormat="1" ht="18.75" customHeight="1" x14ac:dyDescent="0.25">
      <c r="A108" s="300"/>
      <c r="B108" s="303"/>
      <c r="C108" s="47"/>
      <c r="D108" s="44"/>
      <c r="E108" s="44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2"/>
    </row>
    <row r="109" spans="1:41" s="25" customFormat="1" ht="18.75" customHeight="1" thickBot="1" x14ac:dyDescent="0.3">
      <c r="A109" s="301"/>
      <c r="B109" s="304"/>
      <c r="C109" s="49"/>
      <c r="D109" s="50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6"/>
    </row>
    <row r="110" spans="1:41" s="25" customFormat="1" ht="18.75" customHeight="1" x14ac:dyDescent="0.25">
      <c r="A110" s="299"/>
      <c r="B110" s="302"/>
      <c r="C110" s="39"/>
      <c r="D110" s="40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6"/>
    </row>
    <row r="111" spans="1:41" s="25" customFormat="1" ht="18.75" customHeight="1" thickBot="1" x14ac:dyDescent="0.3">
      <c r="A111" s="300"/>
      <c r="B111" s="303"/>
      <c r="C111" s="43"/>
      <c r="D111" s="44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6"/>
    </row>
    <row r="112" spans="1:41" s="25" customFormat="1" ht="18.75" customHeight="1" x14ac:dyDescent="0.25">
      <c r="A112" s="300"/>
      <c r="B112" s="303"/>
      <c r="C112" s="47"/>
      <c r="D112" s="44"/>
      <c r="E112" s="41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2"/>
    </row>
    <row r="113" spans="1:41" s="25" customFormat="1" ht="18.75" customHeight="1" thickBot="1" x14ac:dyDescent="0.3">
      <c r="A113" s="301"/>
      <c r="B113" s="304"/>
      <c r="C113" s="49"/>
      <c r="D113" s="50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6"/>
    </row>
    <row r="114" spans="1:41" s="25" customFormat="1" ht="18.75" customHeight="1" x14ac:dyDescent="0.25">
      <c r="A114" s="299"/>
      <c r="B114" s="302"/>
      <c r="C114" s="39"/>
      <c r="D114" s="40"/>
      <c r="E114" s="40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6"/>
    </row>
    <row r="115" spans="1:41" s="25" customFormat="1" ht="18.75" customHeight="1" thickBot="1" x14ac:dyDescent="0.3">
      <c r="A115" s="300"/>
      <c r="B115" s="303"/>
      <c r="C115" s="43"/>
      <c r="D115" s="44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6"/>
    </row>
    <row r="116" spans="1:41" s="25" customFormat="1" ht="18.75" customHeight="1" x14ac:dyDescent="0.25">
      <c r="A116" s="300"/>
      <c r="B116" s="303"/>
      <c r="C116" s="47"/>
      <c r="D116" s="44"/>
      <c r="E116" s="44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2"/>
    </row>
    <row r="117" spans="1:41" s="25" customFormat="1" ht="18.75" customHeight="1" thickBot="1" x14ac:dyDescent="0.3">
      <c r="A117" s="301"/>
      <c r="B117" s="304"/>
      <c r="C117" s="49"/>
      <c r="D117" s="50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6"/>
    </row>
    <row r="118" spans="1:41" s="25" customFormat="1" ht="18.75" customHeight="1" x14ac:dyDescent="0.25">
      <c r="A118" s="299"/>
      <c r="B118" s="302"/>
      <c r="C118" s="39"/>
      <c r="D118" s="40"/>
      <c r="E118" s="40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6"/>
    </row>
    <row r="119" spans="1:41" s="25" customFormat="1" ht="18.75" customHeight="1" thickBot="1" x14ac:dyDescent="0.3">
      <c r="A119" s="300"/>
      <c r="B119" s="303"/>
      <c r="C119" s="43"/>
      <c r="D119" s="44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6"/>
    </row>
    <row r="120" spans="1:41" s="25" customFormat="1" ht="18.75" customHeight="1" x14ac:dyDescent="0.25">
      <c r="A120" s="300"/>
      <c r="B120" s="303"/>
      <c r="C120" s="47"/>
      <c r="D120" s="44"/>
      <c r="E120" s="44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2"/>
    </row>
    <row r="121" spans="1:41" s="25" customFormat="1" ht="18.75" customHeight="1" thickBot="1" x14ac:dyDescent="0.3">
      <c r="A121" s="301"/>
      <c r="B121" s="304"/>
      <c r="C121" s="49"/>
      <c r="D121" s="50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6"/>
    </row>
    <row r="122" spans="1:41" s="25" customFormat="1" ht="18.75" customHeight="1" x14ac:dyDescent="0.25">
      <c r="A122" s="299"/>
      <c r="B122" s="302"/>
      <c r="C122" s="39"/>
      <c r="D122" s="40"/>
      <c r="E122" s="40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6"/>
    </row>
    <row r="123" spans="1:41" s="25" customFormat="1" ht="18.75" customHeight="1" thickBot="1" x14ac:dyDescent="0.3">
      <c r="A123" s="300"/>
      <c r="B123" s="303"/>
      <c r="C123" s="43"/>
      <c r="D123" s="44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6"/>
    </row>
    <row r="124" spans="1:41" s="25" customFormat="1" ht="18.75" customHeight="1" x14ac:dyDescent="0.25">
      <c r="A124" s="300"/>
      <c r="B124" s="303"/>
      <c r="C124" s="47"/>
      <c r="D124" s="44"/>
      <c r="E124" s="44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2"/>
    </row>
    <row r="125" spans="1:41" s="25" customFormat="1" ht="18.75" customHeight="1" thickBot="1" x14ac:dyDescent="0.3">
      <c r="A125" s="301"/>
      <c r="B125" s="304"/>
      <c r="C125" s="49"/>
      <c r="D125" s="50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6"/>
    </row>
    <row r="126" spans="1:41" s="25" customFormat="1" ht="18.75" customHeight="1" x14ac:dyDescent="0.25">
      <c r="A126" s="299"/>
      <c r="B126" s="302"/>
      <c r="C126" s="39"/>
      <c r="D126" s="40"/>
      <c r="E126" s="40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6"/>
    </row>
    <row r="127" spans="1:41" s="25" customFormat="1" ht="18.75" customHeight="1" thickBot="1" x14ac:dyDescent="0.3">
      <c r="A127" s="300"/>
      <c r="B127" s="303"/>
      <c r="C127" s="43"/>
      <c r="D127" s="44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52"/>
    </row>
    <row r="128" spans="1:41" s="25" customFormat="1" ht="18.75" customHeight="1" x14ac:dyDescent="0.25">
      <c r="A128" s="300"/>
      <c r="B128" s="303"/>
      <c r="C128" s="47"/>
      <c r="D128" s="44"/>
      <c r="E128" s="44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2"/>
    </row>
    <row r="129" spans="1:41" s="25" customFormat="1" ht="18.75" customHeight="1" thickBot="1" x14ac:dyDescent="0.3">
      <c r="A129" s="301"/>
      <c r="B129" s="304"/>
      <c r="C129" s="49"/>
      <c r="D129" s="50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45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45"/>
    </row>
    <row r="130" spans="1:41" s="25" customFormat="1" ht="18.75" customHeight="1" x14ac:dyDescent="0.25">
      <c r="A130" s="299"/>
      <c r="B130" s="302"/>
      <c r="C130" s="39"/>
      <c r="D130" s="40"/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6"/>
    </row>
    <row r="131" spans="1:41" s="25" customFormat="1" ht="18.75" customHeight="1" thickBot="1" x14ac:dyDescent="0.3">
      <c r="A131" s="300"/>
      <c r="B131" s="303"/>
      <c r="C131" s="43"/>
      <c r="D131" s="44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</row>
    <row r="132" spans="1:41" s="25" customFormat="1" ht="17.25" customHeight="1" thickBot="1" x14ac:dyDescent="0.3">
      <c r="A132" s="300"/>
      <c r="B132" s="303"/>
      <c r="C132" s="47"/>
      <c r="D132" s="44"/>
      <c r="E132" s="4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66"/>
    </row>
    <row r="133" spans="1:41" s="25" customFormat="1" ht="17.25" customHeight="1" thickBot="1" x14ac:dyDescent="0.3">
      <c r="A133" s="301"/>
      <c r="B133" s="304"/>
      <c r="C133" s="49"/>
      <c r="D133" s="50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2"/>
    </row>
    <row r="134" spans="1:41" s="25" customFormat="1" ht="17.25" customHeight="1" thickBot="1" x14ac:dyDescent="0.3">
      <c r="A134" s="64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  <c r="AI134" s="65"/>
      <c r="AJ134" s="65"/>
      <c r="AK134" s="65"/>
      <c r="AL134" s="65"/>
      <c r="AM134" s="65"/>
      <c r="AN134" s="65"/>
      <c r="AO134" s="46"/>
    </row>
    <row r="135" spans="1:41" s="25" customFormat="1" ht="17.25" customHeight="1" x14ac:dyDescent="0.25">
      <c r="A135" s="299"/>
      <c r="B135" s="302"/>
      <c r="C135" s="39"/>
      <c r="D135" s="40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6"/>
    </row>
    <row r="136" spans="1:41" s="25" customFormat="1" ht="17.25" customHeight="1" thickBot="1" x14ac:dyDescent="0.3">
      <c r="A136" s="300"/>
      <c r="B136" s="303"/>
      <c r="C136" s="43"/>
      <c r="D136" s="44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6"/>
    </row>
    <row r="137" spans="1:41" s="25" customFormat="1" ht="17.25" customHeight="1" x14ac:dyDescent="0.25">
      <c r="A137" s="300"/>
      <c r="B137" s="303"/>
      <c r="C137" s="47"/>
      <c r="D137" s="44"/>
      <c r="E137" s="41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2"/>
    </row>
    <row r="138" spans="1:41" s="25" customFormat="1" ht="17.25" customHeight="1" thickBot="1" x14ac:dyDescent="0.3">
      <c r="A138" s="301"/>
      <c r="B138" s="304"/>
      <c r="C138" s="49"/>
      <c r="D138" s="50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6"/>
    </row>
    <row r="139" spans="1:41" s="25" customFormat="1" ht="17.25" customHeight="1" x14ac:dyDescent="0.25">
      <c r="A139" s="299"/>
      <c r="B139" s="302"/>
      <c r="C139" s="39"/>
      <c r="D139" s="40"/>
      <c r="E139" s="40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6"/>
    </row>
    <row r="140" spans="1:41" s="25" customFormat="1" ht="17.25" customHeight="1" thickBot="1" x14ac:dyDescent="0.3">
      <c r="A140" s="300"/>
      <c r="B140" s="303"/>
      <c r="C140" s="43"/>
      <c r="D140" s="44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6"/>
    </row>
    <row r="141" spans="1:41" s="25" customFormat="1" ht="17.25" customHeight="1" x14ac:dyDescent="0.25">
      <c r="A141" s="300"/>
      <c r="B141" s="303"/>
      <c r="C141" s="47"/>
      <c r="D141" s="44"/>
      <c r="E141" s="44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2"/>
    </row>
    <row r="142" spans="1:41" s="25" customFormat="1" ht="17.25" customHeight="1" thickBot="1" x14ac:dyDescent="0.3">
      <c r="A142" s="301"/>
      <c r="B142" s="304"/>
      <c r="C142" s="49"/>
      <c r="D142" s="50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6"/>
    </row>
    <row r="143" spans="1:41" s="25" customFormat="1" ht="17.25" customHeight="1" x14ac:dyDescent="0.25">
      <c r="A143" s="299"/>
      <c r="B143" s="302"/>
      <c r="C143" s="39"/>
      <c r="D143" s="40"/>
      <c r="E143" s="40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6"/>
    </row>
    <row r="144" spans="1:41" s="25" customFormat="1" ht="17.25" customHeight="1" thickBot="1" x14ac:dyDescent="0.3">
      <c r="A144" s="300"/>
      <c r="B144" s="303"/>
      <c r="C144" s="43"/>
      <c r="D144" s="44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52"/>
    </row>
    <row r="145" spans="1:41" s="25" customFormat="1" ht="17.25" customHeight="1" thickBot="1" x14ac:dyDescent="0.3">
      <c r="A145" s="300"/>
      <c r="B145" s="303"/>
      <c r="C145" s="47"/>
      <c r="D145" s="44"/>
      <c r="E145" s="44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69"/>
    </row>
    <row r="146" spans="1:41" s="25" customFormat="1" ht="17.25" customHeight="1" thickBot="1" x14ac:dyDescent="0.3">
      <c r="A146" s="301"/>
      <c r="B146" s="304"/>
      <c r="C146" s="49"/>
      <c r="D146" s="50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42"/>
    </row>
    <row r="147" spans="1:41" s="25" customFormat="1" ht="17.25" customHeight="1" thickBot="1" x14ac:dyDescent="0.3">
      <c r="A147" s="67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46"/>
    </row>
    <row r="148" spans="1:41" s="25" customFormat="1" ht="17.25" customHeight="1" x14ac:dyDescent="0.25">
      <c r="A148" s="299"/>
      <c r="B148" s="302"/>
      <c r="C148" s="39"/>
      <c r="D148" s="40"/>
      <c r="E148" s="40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6"/>
    </row>
    <row r="149" spans="1:41" s="25" customFormat="1" ht="17.25" customHeight="1" thickBot="1" x14ac:dyDescent="0.3">
      <c r="A149" s="300"/>
      <c r="B149" s="303"/>
      <c r="C149" s="43"/>
      <c r="D149" s="44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6"/>
    </row>
    <row r="150" spans="1:41" s="25" customFormat="1" ht="17.25" customHeight="1" x14ac:dyDescent="0.25">
      <c r="A150" s="300"/>
      <c r="B150" s="303"/>
      <c r="C150" s="47"/>
      <c r="D150" s="44"/>
      <c r="E150" s="44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2"/>
    </row>
    <row r="151" spans="1:41" s="25" customFormat="1" ht="17.25" customHeight="1" thickBot="1" x14ac:dyDescent="0.3">
      <c r="A151" s="301"/>
      <c r="B151" s="304"/>
      <c r="C151" s="49"/>
      <c r="D151" s="50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6"/>
    </row>
    <row r="152" spans="1:41" s="25" customFormat="1" ht="17.25" customHeight="1" x14ac:dyDescent="0.25">
      <c r="A152" s="299"/>
      <c r="B152" s="302"/>
      <c r="C152" s="39"/>
      <c r="D152" s="40"/>
      <c r="E152" s="40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6"/>
    </row>
    <row r="153" spans="1:41" s="25" customFormat="1" ht="17.25" customHeight="1" thickBot="1" x14ac:dyDescent="0.3">
      <c r="A153" s="300"/>
      <c r="B153" s="303"/>
      <c r="C153" s="43"/>
      <c r="D153" s="44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6"/>
    </row>
    <row r="154" spans="1:41" s="25" customFormat="1" ht="17.25" customHeight="1" x14ac:dyDescent="0.25">
      <c r="A154" s="300"/>
      <c r="B154" s="303"/>
      <c r="C154" s="47"/>
      <c r="D154" s="44"/>
      <c r="E154" s="44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2"/>
    </row>
    <row r="155" spans="1:41" s="25" customFormat="1" ht="17.25" customHeight="1" thickBot="1" x14ac:dyDescent="0.3">
      <c r="A155" s="301"/>
      <c r="B155" s="304"/>
      <c r="C155" s="49"/>
      <c r="D155" s="50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6"/>
    </row>
    <row r="156" spans="1:41" s="25" customFormat="1" ht="17.25" customHeight="1" x14ac:dyDescent="0.25">
      <c r="A156" s="299"/>
      <c r="B156" s="302"/>
      <c r="C156" s="39"/>
      <c r="D156" s="40"/>
      <c r="E156" s="40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6"/>
    </row>
    <row r="157" spans="1:41" s="25" customFormat="1" ht="17.25" customHeight="1" thickBot="1" x14ac:dyDescent="0.3">
      <c r="A157" s="300"/>
      <c r="B157" s="303"/>
      <c r="C157" s="43"/>
      <c r="D157" s="44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6"/>
    </row>
    <row r="158" spans="1:41" s="25" customFormat="1" ht="17.25" customHeight="1" x14ac:dyDescent="0.25">
      <c r="A158" s="300"/>
      <c r="B158" s="303"/>
      <c r="C158" s="47"/>
      <c r="D158" s="44"/>
      <c r="E158" s="44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2"/>
    </row>
    <row r="159" spans="1:41" s="25" customFormat="1" ht="17.25" customHeight="1" thickBot="1" x14ac:dyDescent="0.3">
      <c r="A159" s="301"/>
      <c r="B159" s="304"/>
      <c r="C159" s="49"/>
      <c r="D159" s="50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6"/>
    </row>
    <row r="160" spans="1:41" s="25" customFormat="1" ht="17.25" customHeight="1" x14ac:dyDescent="0.25">
      <c r="A160" s="299"/>
      <c r="B160" s="302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6"/>
    </row>
    <row r="161" spans="1:41" s="25" customFormat="1" ht="17.25" customHeight="1" thickBot="1" x14ac:dyDescent="0.3">
      <c r="A161" s="300"/>
      <c r="B161" s="303"/>
      <c r="C161" s="43"/>
      <c r="D161" s="44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6"/>
    </row>
    <row r="162" spans="1:41" s="25" customFormat="1" ht="17.25" customHeight="1" x14ac:dyDescent="0.25">
      <c r="A162" s="300"/>
      <c r="B162" s="303"/>
      <c r="C162" s="47"/>
      <c r="D162" s="44"/>
      <c r="E162" s="44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2"/>
    </row>
    <row r="163" spans="1:41" s="25" customFormat="1" ht="17.25" customHeight="1" thickBot="1" x14ac:dyDescent="0.3">
      <c r="A163" s="301"/>
      <c r="B163" s="304"/>
      <c r="C163" s="49"/>
      <c r="D163" s="50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6"/>
    </row>
    <row r="164" spans="1:41" s="25" customFormat="1" ht="17.25" customHeight="1" x14ac:dyDescent="0.25">
      <c r="A164" s="299"/>
      <c r="B164" s="302"/>
      <c r="C164" s="39"/>
      <c r="D164" s="40"/>
      <c r="E164" s="40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6"/>
    </row>
    <row r="165" spans="1:41" s="25" customFormat="1" ht="17.25" customHeight="1" thickBot="1" x14ac:dyDescent="0.3">
      <c r="A165" s="300"/>
      <c r="B165" s="303"/>
      <c r="C165" s="43"/>
      <c r="D165" s="44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6"/>
    </row>
    <row r="166" spans="1:41" s="25" customFormat="1" ht="17.25" customHeight="1" x14ac:dyDescent="0.25">
      <c r="A166" s="300"/>
      <c r="B166" s="303"/>
      <c r="C166" s="47"/>
      <c r="D166" s="44"/>
      <c r="E166" s="4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2"/>
    </row>
    <row r="167" spans="1:41" s="25" customFormat="1" ht="17.25" customHeight="1" thickBot="1" x14ac:dyDescent="0.3">
      <c r="A167" s="301"/>
      <c r="B167" s="304"/>
      <c r="C167" s="49"/>
      <c r="D167" s="50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6"/>
    </row>
    <row r="168" spans="1:41" s="25" customFormat="1" ht="17.25" customHeight="1" x14ac:dyDescent="0.25">
      <c r="A168" s="299"/>
      <c r="B168" s="302"/>
      <c r="C168" s="39"/>
      <c r="D168" s="40"/>
      <c r="E168" s="40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6"/>
    </row>
    <row r="169" spans="1:41" s="25" customFormat="1" ht="17.25" customHeight="1" thickBot="1" x14ac:dyDescent="0.3">
      <c r="A169" s="300"/>
      <c r="B169" s="303"/>
      <c r="C169" s="43"/>
      <c r="D169" s="44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6"/>
    </row>
    <row r="170" spans="1:41" s="25" customFormat="1" ht="17.25" customHeight="1" x14ac:dyDescent="0.25">
      <c r="A170" s="300"/>
      <c r="B170" s="303"/>
      <c r="C170" s="47"/>
      <c r="D170" s="44"/>
      <c r="E170" s="4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2"/>
    </row>
    <row r="171" spans="1:41" s="25" customFormat="1" ht="17.25" customHeight="1" thickBot="1" x14ac:dyDescent="0.3">
      <c r="A171" s="301"/>
      <c r="B171" s="304"/>
      <c r="C171" s="49"/>
      <c r="D171" s="50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6"/>
    </row>
    <row r="172" spans="1:41" s="25" customFormat="1" ht="17.25" customHeight="1" x14ac:dyDescent="0.25">
      <c r="A172" s="299"/>
      <c r="B172" s="302"/>
      <c r="C172" s="39"/>
      <c r="D172" s="40"/>
      <c r="E172" s="40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6"/>
    </row>
    <row r="173" spans="1:41" s="25" customFormat="1" ht="17.25" customHeight="1" thickBot="1" x14ac:dyDescent="0.3">
      <c r="A173" s="300"/>
      <c r="B173" s="303"/>
      <c r="C173" s="43"/>
      <c r="D173" s="44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52"/>
    </row>
    <row r="174" spans="1:41" s="25" customFormat="1" ht="17.25" customHeight="1" thickBot="1" x14ac:dyDescent="0.3">
      <c r="A174" s="300"/>
      <c r="B174" s="303"/>
      <c r="C174" s="47"/>
      <c r="D174" s="44"/>
      <c r="E174" s="44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69"/>
    </row>
    <row r="175" spans="1:41" s="25" customFormat="1" ht="17.25" customHeight="1" thickBot="1" x14ac:dyDescent="0.3">
      <c r="A175" s="301"/>
      <c r="B175" s="304"/>
      <c r="C175" s="49"/>
      <c r="D175" s="50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42"/>
    </row>
    <row r="176" spans="1:41" s="25" customFormat="1" ht="17.25" customHeight="1" thickBot="1" x14ac:dyDescent="0.3">
      <c r="A176" s="67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46"/>
    </row>
    <row r="177" spans="1:41" s="25" customFormat="1" ht="17.25" customHeight="1" x14ac:dyDescent="0.25">
      <c r="A177" s="299"/>
      <c r="B177" s="302"/>
      <c r="C177" s="39"/>
      <c r="D177" s="40"/>
      <c r="E177" s="40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6"/>
    </row>
    <row r="178" spans="1:41" s="25" customFormat="1" ht="17.25" customHeight="1" thickBot="1" x14ac:dyDescent="0.3">
      <c r="A178" s="300"/>
      <c r="B178" s="303"/>
      <c r="C178" s="43"/>
      <c r="D178" s="44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52"/>
    </row>
    <row r="179" spans="1:41" s="37" customFormat="1" ht="17.25" customHeight="1" thickBot="1" x14ac:dyDescent="0.3">
      <c r="A179" s="300"/>
      <c r="B179" s="303"/>
      <c r="C179" s="47"/>
      <c r="D179" s="44"/>
      <c r="E179" s="44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57"/>
    </row>
    <row r="180" spans="1:41" ht="17.25" customHeight="1" thickBot="1" x14ac:dyDescent="0.3">
      <c r="A180" s="301"/>
      <c r="B180" s="304"/>
      <c r="C180" s="49"/>
      <c r="D180" s="50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</row>
    <row r="181" spans="1:41" ht="17.25" customHeight="1" thickBot="1" x14ac:dyDescent="0.3">
      <c r="A181" s="53"/>
      <c r="B181" s="54"/>
      <c r="C181" s="54"/>
      <c r="D181" s="55"/>
      <c r="E181" s="56">
        <f>E86+E88+E90+E92+E94+E96+E98+E100+E102+E104+E107+E109+E111+E113+E115+E117+E119+E121+E123+E125+E127+E129+E131+E133+E136+E138+E140+E142+E144+E146+E149+E151+E153+E155+E161+E163+E165+E167+E169+E171+E173+E175+E178+E180+E157+E159</f>
        <v>0</v>
      </c>
      <c r="F181" s="57">
        <f t="shared" ref="F181:AN181" si="36">F86+F88+F90+F92+F94+F96+F98+F100+F102+F104+F107+F109+F111+F113+F115+F117+F119+F121+F123+F125+F127+F129+F131+F133+F136+F138+F140+F142+F144+F146+F149+F151+F153+F155+F161+F163+F165+F167+F169+F171+F173+F175+F178+F180+F157+F159</f>
        <v>0</v>
      </c>
      <c r="G181" s="57">
        <f t="shared" si="36"/>
        <v>0</v>
      </c>
      <c r="H181" s="57">
        <f t="shared" si="36"/>
        <v>0</v>
      </c>
      <c r="I181" s="57">
        <f t="shared" si="36"/>
        <v>0</v>
      </c>
      <c r="J181" s="57">
        <f t="shared" si="36"/>
        <v>0</v>
      </c>
      <c r="K181" s="57">
        <f t="shared" si="36"/>
        <v>0</v>
      </c>
      <c r="L181" s="57">
        <f t="shared" si="36"/>
        <v>0</v>
      </c>
      <c r="M181" s="57">
        <f t="shared" si="36"/>
        <v>0</v>
      </c>
      <c r="N181" s="57">
        <f t="shared" si="36"/>
        <v>0</v>
      </c>
      <c r="O181" s="57">
        <f t="shared" si="36"/>
        <v>0</v>
      </c>
      <c r="P181" s="57">
        <f t="shared" si="36"/>
        <v>0</v>
      </c>
      <c r="Q181" s="57">
        <f t="shared" si="36"/>
        <v>0</v>
      </c>
      <c r="R181" s="57">
        <f t="shared" si="36"/>
        <v>0</v>
      </c>
      <c r="S181" s="57">
        <f t="shared" si="36"/>
        <v>0</v>
      </c>
      <c r="T181" s="57">
        <f t="shared" si="36"/>
        <v>0</v>
      </c>
      <c r="U181" s="57">
        <f t="shared" si="36"/>
        <v>0</v>
      </c>
      <c r="V181" s="57">
        <f t="shared" si="36"/>
        <v>0</v>
      </c>
      <c r="W181" s="57">
        <f t="shared" si="36"/>
        <v>0</v>
      </c>
      <c r="X181" s="57">
        <f t="shared" si="36"/>
        <v>0</v>
      </c>
      <c r="Y181" s="57">
        <f t="shared" si="36"/>
        <v>0</v>
      </c>
      <c r="Z181" s="57">
        <f t="shared" si="36"/>
        <v>0</v>
      </c>
      <c r="AA181" s="57">
        <f t="shared" si="36"/>
        <v>0</v>
      </c>
      <c r="AB181" s="57">
        <f t="shared" si="36"/>
        <v>0</v>
      </c>
      <c r="AC181" s="57">
        <f t="shared" si="36"/>
        <v>0</v>
      </c>
      <c r="AD181" s="57">
        <f t="shared" si="36"/>
        <v>0</v>
      </c>
      <c r="AE181" s="57">
        <f t="shared" si="36"/>
        <v>0</v>
      </c>
      <c r="AF181" s="57">
        <f t="shared" si="36"/>
        <v>0</v>
      </c>
      <c r="AG181" s="57">
        <f t="shared" si="36"/>
        <v>0</v>
      </c>
      <c r="AH181" s="57">
        <f t="shared" si="36"/>
        <v>0</v>
      </c>
      <c r="AI181" s="57">
        <f t="shared" si="36"/>
        <v>0</v>
      </c>
      <c r="AJ181" s="57">
        <f t="shared" si="36"/>
        <v>0</v>
      </c>
      <c r="AK181" s="57">
        <f t="shared" si="36"/>
        <v>0</v>
      </c>
      <c r="AL181" s="57">
        <f t="shared" si="36"/>
        <v>0</v>
      </c>
      <c r="AM181" s="57">
        <f t="shared" si="36"/>
        <v>0</v>
      </c>
      <c r="AN181" s="57">
        <f t="shared" si="36"/>
        <v>0</v>
      </c>
    </row>
  </sheetData>
  <mergeCells count="116">
    <mergeCell ref="A172:A175"/>
    <mergeCell ref="B172:B175"/>
    <mergeCell ref="A177:A180"/>
    <mergeCell ref="B177:B180"/>
    <mergeCell ref="A160:A163"/>
    <mergeCell ref="B160:B163"/>
    <mergeCell ref="A164:A167"/>
    <mergeCell ref="B164:B167"/>
    <mergeCell ref="A168:A171"/>
    <mergeCell ref="B168:B171"/>
    <mergeCell ref="A148:A151"/>
    <mergeCell ref="B148:B151"/>
    <mergeCell ref="A152:A155"/>
    <mergeCell ref="B152:B155"/>
    <mergeCell ref="A156:A159"/>
    <mergeCell ref="B156:B159"/>
    <mergeCell ref="A135:A138"/>
    <mergeCell ref="B135:B138"/>
    <mergeCell ref="A139:A142"/>
    <mergeCell ref="B139:B142"/>
    <mergeCell ref="A143:A146"/>
    <mergeCell ref="B143:B146"/>
    <mergeCell ref="A122:A125"/>
    <mergeCell ref="B122:B125"/>
    <mergeCell ref="A126:A129"/>
    <mergeCell ref="B126:B129"/>
    <mergeCell ref="A130:A133"/>
    <mergeCell ref="B130:B133"/>
    <mergeCell ref="A110:A113"/>
    <mergeCell ref="B110:B113"/>
    <mergeCell ref="A114:A117"/>
    <mergeCell ref="B114:B117"/>
    <mergeCell ref="A118:A121"/>
    <mergeCell ref="B118:B121"/>
    <mergeCell ref="A97:A100"/>
    <mergeCell ref="B97:B100"/>
    <mergeCell ref="A101:A104"/>
    <mergeCell ref="B101:B104"/>
    <mergeCell ref="A106:A109"/>
    <mergeCell ref="B106:B109"/>
    <mergeCell ref="B84:AO84"/>
    <mergeCell ref="A85:A88"/>
    <mergeCell ref="B85:B88"/>
    <mergeCell ref="A89:A92"/>
    <mergeCell ref="B89:B92"/>
    <mergeCell ref="A93:A96"/>
    <mergeCell ref="B93:B96"/>
    <mergeCell ref="V83:W83"/>
    <mergeCell ref="Z83:AA83"/>
    <mergeCell ref="AB83:AC83"/>
    <mergeCell ref="AG83:AH83"/>
    <mergeCell ref="AI83:AJ83"/>
    <mergeCell ref="AM83:AN83"/>
    <mergeCell ref="C83:D83"/>
    <mergeCell ref="E83:F83"/>
    <mergeCell ref="G83:H83"/>
    <mergeCell ref="N83:O83"/>
    <mergeCell ref="P83:R83"/>
    <mergeCell ref="T83:U83"/>
    <mergeCell ref="A68:A71"/>
    <mergeCell ref="B68:B71"/>
    <mergeCell ref="A72:A75"/>
    <mergeCell ref="B72:B75"/>
    <mergeCell ref="A76:A79"/>
    <mergeCell ref="B76:B79"/>
    <mergeCell ref="A59:A62"/>
    <mergeCell ref="B59:B62"/>
    <mergeCell ref="A63:AO63"/>
    <mergeCell ref="A64:A67"/>
    <mergeCell ref="B64:B67"/>
    <mergeCell ref="A51:A54"/>
    <mergeCell ref="B51:B54"/>
    <mergeCell ref="A55:A58"/>
    <mergeCell ref="B55:B58"/>
    <mergeCell ref="A38:A41"/>
    <mergeCell ref="B38:B41"/>
    <mergeCell ref="A42:AO42"/>
    <mergeCell ref="A43:A46"/>
    <mergeCell ref="B43:B46"/>
    <mergeCell ref="A47:A50"/>
    <mergeCell ref="B47:B50"/>
    <mergeCell ref="A25:AO25"/>
    <mergeCell ref="A26:A29"/>
    <mergeCell ref="B26:B29"/>
    <mergeCell ref="A30:A33"/>
    <mergeCell ref="B30:B33"/>
    <mergeCell ref="A34:A37"/>
    <mergeCell ref="B34:B37"/>
    <mergeCell ref="A13:A16"/>
    <mergeCell ref="B13:B16"/>
    <mergeCell ref="A17:A20"/>
    <mergeCell ref="B17:B20"/>
    <mergeCell ref="A21:A24"/>
    <mergeCell ref="B21:B24"/>
    <mergeCell ref="AH4:AI4"/>
    <mergeCell ref="AN4:AO4"/>
    <mergeCell ref="A5:AO5"/>
    <mergeCell ref="A8:AO8"/>
    <mergeCell ref="A9:A12"/>
    <mergeCell ref="B9:B12"/>
    <mergeCell ref="AA3:AB3"/>
    <mergeCell ref="AC3:AD4"/>
    <mergeCell ref="AH3:AI3"/>
    <mergeCell ref="AJ3:AK4"/>
    <mergeCell ref="AN3:AO3"/>
    <mergeCell ref="H4:I4"/>
    <mergeCell ref="O4:P4"/>
    <mergeCell ref="Q4:S4"/>
    <mergeCell ref="U4:V4"/>
    <mergeCell ref="AA4:AB4"/>
    <mergeCell ref="B3:B4"/>
    <mergeCell ref="H3:I3"/>
    <mergeCell ref="O3:P3"/>
    <mergeCell ref="Q3:S3"/>
    <mergeCell ref="U3:V3"/>
    <mergeCell ref="W3:X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3"/>
  <sheetViews>
    <sheetView topLeftCell="S83" zoomScaleNormal="100" workbookViewId="0">
      <selection activeCell="E92" sqref="E92:AO92"/>
    </sheetView>
  </sheetViews>
  <sheetFormatPr defaultColWidth="5.85546875" defaultRowHeight="15.75" x14ac:dyDescent="0.25"/>
  <cols>
    <col min="1" max="1" width="5.85546875" style="23"/>
    <col min="2" max="2" width="30.85546875" style="36" customWidth="1"/>
    <col min="3" max="3" width="11.42578125" style="23" customWidth="1"/>
    <col min="4" max="4" width="9.5703125" style="23" customWidth="1"/>
    <col min="5" max="5" width="8.140625" style="23" customWidth="1"/>
    <col min="6" max="11" width="9.28515625" style="23" customWidth="1"/>
    <col min="12" max="13" width="9.28515625" style="24" customWidth="1"/>
    <col min="14" max="14" width="6.28515625" style="24" customWidth="1"/>
    <col min="15" max="15" width="9.28515625" style="24" customWidth="1"/>
    <col min="16" max="16" width="6.140625" style="24" customWidth="1"/>
    <col min="17" max="21" width="9.28515625" style="24" customWidth="1"/>
    <col min="22" max="41" width="9.28515625" style="23" customWidth="1"/>
    <col min="42" max="16384" width="5.85546875" style="23"/>
  </cols>
  <sheetData>
    <row r="1" spans="1:42" ht="26.25" customHeight="1" x14ac:dyDescent="0.25">
      <c r="B1" s="36" t="s">
        <v>47</v>
      </c>
      <c r="C1" s="23" t="s">
        <v>48</v>
      </c>
    </row>
    <row r="2" spans="1:42" ht="25.5" customHeight="1" thickBot="1" x14ac:dyDescent="0.3"/>
    <row r="3" spans="1:42" ht="39" customHeight="1" thickBot="1" x14ac:dyDescent="0.3">
      <c r="B3" s="336" t="s">
        <v>28</v>
      </c>
      <c r="C3" s="61" t="s">
        <v>52</v>
      </c>
      <c r="D3" s="62"/>
      <c r="E3" s="83"/>
      <c r="F3" s="58" t="s">
        <v>54</v>
      </c>
      <c r="G3" s="8"/>
      <c r="H3" s="320">
        <v>100</v>
      </c>
      <c r="I3" s="321"/>
      <c r="J3" s="61" t="s">
        <v>53</v>
      </c>
      <c r="K3" s="62"/>
      <c r="L3" s="83"/>
      <c r="M3" s="58" t="s">
        <v>54</v>
      </c>
      <c r="N3" s="8"/>
      <c r="O3" s="320"/>
      <c r="P3" s="321"/>
      <c r="Q3" s="322" t="s">
        <v>56</v>
      </c>
      <c r="R3" s="323"/>
      <c r="S3" s="324"/>
      <c r="T3" s="58" t="s">
        <v>54</v>
      </c>
      <c r="U3" s="320">
        <v>1</v>
      </c>
      <c r="V3" s="321"/>
      <c r="W3" s="342" t="s">
        <v>30</v>
      </c>
      <c r="X3" s="343"/>
      <c r="Y3" s="58" t="s">
        <v>54</v>
      </c>
      <c r="Z3" s="8"/>
      <c r="AA3" s="320">
        <v>1</v>
      </c>
      <c r="AB3" s="325"/>
      <c r="AC3" s="341"/>
      <c r="AD3" s="341"/>
      <c r="AE3" s="70"/>
      <c r="AF3" s="70"/>
      <c r="AG3" s="70"/>
      <c r="AH3" s="340"/>
      <c r="AI3" s="340"/>
      <c r="AJ3" s="341"/>
      <c r="AK3" s="341"/>
      <c r="AL3" s="70"/>
      <c r="AM3" s="70"/>
      <c r="AN3" s="340"/>
      <c r="AO3" s="340"/>
      <c r="AP3" s="71"/>
    </row>
    <row r="4" spans="1:42" ht="21.75" customHeight="1" thickBot="1" x14ac:dyDescent="0.3">
      <c r="B4" s="337"/>
      <c r="C4" s="60" t="s">
        <v>59</v>
      </c>
      <c r="D4" s="59"/>
      <c r="E4" s="38"/>
      <c r="F4" s="9" t="s">
        <v>55</v>
      </c>
      <c r="G4" s="10"/>
      <c r="H4" s="320">
        <v>1</v>
      </c>
      <c r="I4" s="321"/>
      <c r="J4" s="60" t="s">
        <v>60</v>
      </c>
      <c r="K4" s="59"/>
      <c r="L4" s="38"/>
      <c r="M4" s="9" t="s">
        <v>55</v>
      </c>
      <c r="N4" s="10"/>
      <c r="O4" s="320">
        <v>1</v>
      </c>
      <c r="P4" s="321"/>
      <c r="Q4" s="322" t="s">
        <v>57</v>
      </c>
      <c r="R4" s="323"/>
      <c r="S4" s="324"/>
      <c r="T4" s="9" t="s">
        <v>55</v>
      </c>
      <c r="U4" s="320">
        <v>1</v>
      </c>
      <c r="V4" s="321"/>
      <c r="W4" s="344"/>
      <c r="X4" s="345"/>
      <c r="Y4" s="9" t="s">
        <v>55</v>
      </c>
      <c r="Z4" s="10"/>
      <c r="AA4" s="320">
        <v>1</v>
      </c>
      <c r="AB4" s="325"/>
      <c r="AC4" s="341"/>
      <c r="AD4" s="341"/>
      <c r="AE4" s="72"/>
      <c r="AF4" s="72"/>
      <c r="AG4" s="72"/>
      <c r="AH4" s="340"/>
      <c r="AI4" s="340"/>
      <c r="AJ4" s="341"/>
      <c r="AK4" s="341"/>
      <c r="AL4" s="72"/>
      <c r="AM4" s="72"/>
      <c r="AN4" s="340"/>
      <c r="AO4" s="340"/>
      <c r="AP4" s="71"/>
    </row>
    <row r="5" spans="1:42" s="25" customFormat="1" ht="20.25" customHeight="1" thickBot="1" x14ac:dyDescent="0.3">
      <c r="A5" s="317" t="s">
        <v>0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9"/>
    </row>
    <row r="6" spans="1:42" s="34" customFormat="1" ht="85.5" customHeight="1" thickBot="1" x14ac:dyDescent="0.3">
      <c r="A6" s="27" t="s">
        <v>1</v>
      </c>
      <c r="B6" s="28" t="s">
        <v>2</v>
      </c>
      <c r="C6" s="29" t="s">
        <v>26</v>
      </c>
      <c r="D6" s="29" t="s">
        <v>46</v>
      </c>
      <c r="E6" s="29" t="s">
        <v>32</v>
      </c>
      <c r="F6" s="29" t="s">
        <v>3</v>
      </c>
      <c r="G6" s="29" t="s">
        <v>4</v>
      </c>
      <c r="H6" s="29" t="s">
        <v>5</v>
      </c>
      <c r="I6" s="29" t="s">
        <v>201</v>
      </c>
      <c r="J6" s="29" t="s">
        <v>191</v>
      </c>
      <c r="K6" s="29" t="s">
        <v>6</v>
      </c>
      <c r="L6" s="30" t="s">
        <v>37</v>
      </c>
      <c r="M6" s="30" t="s">
        <v>208</v>
      </c>
      <c r="N6" s="30" t="s">
        <v>40</v>
      </c>
      <c r="O6" s="30" t="s">
        <v>34</v>
      </c>
      <c r="P6" s="30" t="s">
        <v>36</v>
      </c>
      <c r="Q6" s="30" t="s">
        <v>35</v>
      </c>
      <c r="R6" s="30" t="s">
        <v>235</v>
      </c>
      <c r="S6" s="30" t="s">
        <v>233</v>
      </c>
      <c r="T6" s="30" t="s">
        <v>189</v>
      </c>
      <c r="U6" s="30" t="s">
        <v>45</v>
      </c>
      <c r="V6" s="29" t="s">
        <v>8</v>
      </c>
      <c r="W6" s="31" t="s">
        <v>9</v>
      </c>
      <c r="X6" s="32" t="s">
        <v>10</v>
      </c>
      <c r="Y6" s="32" t="s">
        <v>11</v>
      </c>
      <c r="Z6" s="33" t="s">
        <v>12</v>
      </c>
      <c r="AA6" s="29" t="s">
        <v>43</v>
      </c>
      <c r="AB6" s="29" t="s">
        <v>70</v>
      </c>
      <c r="AC6" s="29" t="s">
        <v>39</v>
      </c>
      <c r="AD6" s="29" t="s">
        <v>13</v>
      </c>
      <c r="AE6" s="29" t="s">
        <v>14</v>
      </c>
      <c r="AF6" s="29" t="s">
        <v>15</v>
      </c>
      <c r="AG6" s="29" t="s">
        <v>33</v>
      </c>
      <c r="AH6" s="29" t="s">
        <v>16</v>
      </c>
      <c r="AI6" s="29" t="s">
        <v>17</v>
      </c>
      <c r="AJ6" s="29" t="s">
        <v>18</v>
      </c>
      <c r="AK6" s="29" t="s">
        <v>19</v>
      </c>
      <c r="AL6" s="29" t="s">
        <v>20</v>
      </c>
      <c r="AM6" s="29" t="s">
        <v>21</v>
      </c>
      <c r="AN6" s="31" t="s">
        <v>22</v>
      </c>
      <c r="AO6" s="29" t="s">
        <v>202</v>
      </c>
    </row>
    <row r="7" spans="1:42" s="25" customFormat="1" ht="18.75" customHeight="1" thickBot="1" x14ac:dyDescent="0.3">
      <c r="A7" s="22">
        <v>1</v>
      </c>
      <c r="B7" s="35">
        <v>2</v>
      </c>
      <c r="C7" s="12">
        <f>B7+1</f>
        <v>3</v>
      </c>
      <c r="D7" s="12">
        <f t="shared" ref="D7:AB7" si="0">C7+1</f>
        <v>4</v>
      </c>
      <c r="E7" s="12">
        <f t="shared" si="0"/>
        <v>5</v>
      </c>
      <c r="F7" s="12">
        <f t="shared" si="0"/>
        <v>6</v>
      </c>
      <c r="G7" s="12">
        <f t="shared" si="0"/>
        <v>7</v>
      </c>
      <c r="H7" s="12">
        <f t="shared" si="0"/>
        <v>8</v>
      </c>
      <c r="I7" s="12">
        <f t="shared" si="0"/>
        <v>9</v>
      </c>
      <c r="J7" s="12">
        <f t="shared" si="0"/>
        <v>10</v>
      </c>
      <c r="K7" s="12">
        <f t="shared" si="0"/>
        <v>11</v>
      </c>
      <c r="L7" s="13">
        <f t="shared" si="0"/>
        <v>12</v>
      </c>
      <c r="M7" s="13">
        <f t="shared" si="0"/>
        <v>13</v>
      </c>
      <c r="N7" s="13">
        <f t="shared" si="0"/>
        <v>14</v>
      </c>
      <c r="O7" s="13">
        <f t="shared" si="0"/>
        <v>15</v>
      </c>
      <c r="P7" s="13">
        <f t="shared" si="0"/>
        <v>16</v>
      </c>
      <c r="Q7" s="13">
        <f t="shared" si="0"/>
        <v>17</v>
      </c>
      <c r="R7" s="13">
        <f t="shared" si="0"/>
        <v>18</v>
      </c>
      <c r="S7" s="13">
        <f t="shared" si="0"/>
        <v>19</v>
      </c>
      <c r="T7" s="13">
        <f t="shared" si="0"/>
        <v>20</v>
      </c>
      <c r="U7" s="13">
        <f t="shared" si="0"/>
        <v>21</v>
      </c>
      <c r="V7" s="13">
        <f t="shared" si="0"/>
        <v>22</v>
      </c>
      <c r="W7" s="13">
        <f t="shared" si="0"/>
        <v>23</v>
      </c>
      <c r="X7" s="13">
        <f t="shared" si="0"/>
        <v>24</v>
      </c>
      <c r="Y7" s="13">
        <f t="shared" si="0"/>
        <v>25</v>
      </c>
      <c r="Z7" s="13">
        <f t="shared" si="0"/>
        <v>26</v>
      </c>
      <c r="AA7" s="13">
        <f t="shared" si="0"/>
        <v>27</v>
      </c>
      <c r="AB7" s="13">
        <f t="shared" si="0"/>
        <v>28</v>
      </c>
      <c r="AC7" s="13">
        <f>AB7+1</f>
        <v>29</v>
      </c>
      <c r="AD7" s="13">
        <f t="shared" ref="AD7:AO7" si="1">AC7+1</f>
        <v>30</v>
      </c>
      <c r="AE7" s="13">
        <f t="shared" si="1"/>
        <v>31</v>
      </c>
      <c r="AF7" s="13">
        <f t="shared" si="1"/>
        <v>32</v>
      </c>
      <c r="AG7" s="13">
        <f t="shared" si="1"/>
        <v>33</v>
      </c>
      <c r="AH7" s="13">
        <f t="shared" si="1"/>
        <v>34</v>
      </c>
      <c r="AI7" s="13">
        <f t="shared" si="1"/>
        <v>35</v>
      </c>
      <c r="AJ7" s="13">
        <f t="shared" si="1"/>
        <v>36</v>
      </c>
      <c r="AK7" s="13">
        <f t="shared" si="1"/>
        <v>37</v>
      </c>
      <c r="AL7" s="13">
        <f t="shared" si="1"/>
        <v>38</v>
      </c>
      <c r="AM7" s="13">
        <f t="shared" si="1"/>
        <v>39</v>
      </c>
      <c r="AN7" s="13">
        <f t="shared" si="1"/>
        <v>40</v>
      </c>
      <c r="AO7" s="13">
        <f t="shared" si="1"/>
        <v>41</v>
      </c>
    </row>
    <row r="8" spans="1:42" s="26" customFormat="1" ht="18.75" customHeight="1" thickBot="1" x14ac:dyDescent="0.3">
      <c r="A8" s="317" t="s">
        <v>49</v>
      </c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9"/>
    </row>
    <row r="9" spans="1:42" s="101" customFormat="1" ht="18.75" customHeight="1" x14ac:dyDescent="0.25">
      <c r="A9" s="305"/>
      <c r="B9" s="308" t="s">
        <v>169</v>
      </c>
      <c r="C9" s="97" t="s">
        <v>232</v>
      </c>
      <c r="D9" s="98" t="s">
        <v>54</v>
      </c>
      <c r="E9" s="99">
        <v>94</v>
      </c>
      <c r="F9" s="99"/>
      <c r="G9" s="99"/>
      <c r="H9" s="99"/>
      <c r="I9" s="99">
        <v>45</v>
      </c>
      <c r="J9" s="99">
        <v>4</v>
      </c>
      <c r="K9" s="99"/>
      <c r="L9" s="99"/>
      <c r="M9" s="99">
        <v>4</v>
      </c>
      <c r="N9" s="99"/>
      <c r="O9" s="99"/>
      <c r="P9" s="99"/>
      <c r="Q9" s="99"/>
      <c r="R9" s="99"/>
      <c r="S9" s="99">
        <v>2</v>
      </c>
      <c r="T9" s="99">
        <v>0.1</v>
      </c>
      <c r="U9" s="99"/>
      <c r="V9" s="99"/>
      <c r="W9" s="99">
        <v>14</v>
      </c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>
        <v>24</v>
      </c>
      <c r="AI9" s="99">
        <v>4</v>
      </c>
      <c r="AJ9" s="99"/>
      <c r="AK9" s="99">
        <v>4</v>
      </c>
      <c r="AL9" s="99"/>
      <c r="AM9" s="112">
        <v>0.16666666666666666</v>
      </c>
      <c r="AN9" s="99"/>
      <c r="AO9" s="100">
        <v>0.01</v>
      </c>
    </row>
    <row r="10" spans="1:42" s="101" customFormat="1" ht="18.75" customHeight="1" thickBot="1" x14ac:dyDescent="0.3">
      <c r="A10" s="306"/>
      <c r="B10" s="309"/>
      <c r="C10" s="102"/>
      <c r="D10" s="103"/>
      <c r="E10" s="104">
        <f>E9*$H$3/1000</f>
        <v>9.4</v>
      </c>
      <c r="F10" s="104">
        <f t="shared" ref="F10:AO10" si="2">F9*$H$3/1000</f>
        <v>0</v>
      </c>
      <c r="G10" s="104">
        <f t="shared" si="2"/>
        <v>0</v>
      </c>
      <c r="H10" s="104">
        <f t="shared" si="2"/>
        <v>0</v>
      </c>
      <c r="I10" s="104">
        <f t="shared" si="2"/>
        <v>4.5</v>
      </c>
      <c r="J10" s="104">
        <f t="shared" si="2"/>
        <v>0.4</v>
      </c>
      <c r="K10" s="104">
        <f t="shared" si="2"/>
        <v>0</v>
      </c>
      <c r="L10" s="104">
        <f t="shared" si="2"/>
        <v>0</v>
      </c>
      <c r="M10" s="104">
        <f t="shared" si="2"/>
        <v>0.4</v>
      </c>
      <c r="N10" s="104">
        <f t="shared" si="2"/>
        <v>0</v>
      </c>
      <c r="O10" s="104">
        <f t="shared" si="2"/>
        <v>0</v>
      </c>
      <c r="P10" s="104">
        <f t="shared" si="2"/>
        <v>0</v>
      </c>
      <c r="Q10" s="104">
        <f t="shared" si="2"/>
        <v>0</v>
      </c>
      <c r="R10" s="104">
        <f t="shared" si="2"/>
        <v>0</v>
      </c>
      <c r="S10" s="104">
        <f t="shared" si="2"/>
        <v>0.2</v>
      </c>
      <c r="T10" s="104">
        <f t="shared" si="2"/>
        <v>0.01</v>
      </c>
      <c r="U10" s="104">
        <f t="shared" si="2"/>
        <v>0</v>
      </c>
      <c r="V10" s="104">
        <f t="shared" si="2"/>
        <v>0</v>
      </c>
      <c r="W10" s="104">
        <f t="shared" si="2"/>
        <v>1.4</v>
      </c>
      <c r="X10" s="104">
        <f t="shared" si="2"/>
        <v>0</v>
      </c>
      <c r="Y10" s="104">
        <f t="shared" si="2"/>
        <v>0</v>
      </c>
      <c r="Z10" s="104">
        <f t="shared" si="2"/>
        <v>0</v>
      </c>
      <c r="AA10" s="104">
        <f t="shared" si="2"/>
        <v>0</v>
      </c>
      <c r="AB10" s="104">
        <f t="shared" si="2"/>
        <v>0</v>
      </c>
      <c r="AC10" s="104">
        <f t="shared" si="2"/>
        <v>0</v>
      </c>
      <c r="AD10" s="104">
        <f t="shared" si="2"/>
        <v>0</v>
      </c>
      <c r="AE10" s="104">
        <f t="shared" si="2"/>
        <v>0</v>
      </c>
      <c r="AF10" s="104">
        <f t="shared" si="2"/>
        <v>0</v>
      </c>
      <c r="AG10" s="104">
        <f t="shared" si="2"/>
        <v>0</v>
      </c>
      <c r="AH10" s="104">
        <f t="shared" si="2"/>
        <v>2.4</v>
      </c>
      <c r="AI10" s="104">
        <f t="shared" si="2"/>
        <v>0.4</v>
      </c>
      <c r="AJ10" s="104">
        <f t="shared" si="2"/>
        <v>0</v>
      </c>
      <c r="AK10" s="104">
        <f t="shared" si="2"/>
        <v>0.4</v>
      </c>
      <c r="AL10" s="104">
        <f t="shared" si="2"/>
        <v>0</v>
      </c>
      <c r="AM10" s="104">
        <f t="shared" si="2"/>
        <v>1.6666666666666663E-2</v>
      </c>
      <c r="AN10" s="104">
        <f t="shared" si="2"/>
        <v>0</v>
      </c>
      <c r="AO10" s="104">
        <f t="shared" si="2"/>
        <v>1E-3</v>
      </c>
    </row>
    <row r="11" spans="1:42" s="101" customFormat="1" ht="18.75" customHeight="1" x14ac:dyDescent="0.25">
      <c r="A11" s="306"/>
      <c r="B11" s="309"/>
      <c r="C11" s="105" t="s">
        <v>231</v>
      </c>
      <c r="D11" s="103" t="s">
        <v>58</v>
      </c>
      <c r="E11" s="109">
        <v>125</v>
      </c>
      <c r="F11" s="104"/>
      <c r="G11" s="104"/>
      <c r="H11" s="104"/>
      <c r="I11" s="104">
        <v>61</v>
      </c>
      <c r="J11" s="104">
        <v>4</v>
      </c>
      <c r="K11" s="104"/>
      <c r="L11" s="104"/>
      <c r="M11" s="104">
        <v>5</v>
      </c>
      <c r="N11" s="104"/>
      <c r="O11" s="104"/>
      <c r="P11" s="104"/>
      <c r="Q11" s="104"/>
      <c r="R11" s="104"/>
      <c r="S11" s="104">
        <v>2</v>
      </c>
      <c r="T11" s="104">
        <v>0.1</v>
      </c>
      <c r="U11" s="104"/>
      <c r="V11" s="104"/>
      <c r="W11" s="104">
        <v>16</v>
      </c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>
        <v>32</v>
      </c>
      <c r="AI11" s="104">
        <v>5</v>
      </c>
      <c r="AJ11" s="104"/>
      <c r="AK11" s="104">
        <v>5</v>
      </c>
      <c r="AL11" s="104"/>
      <c r="AM11" s="112">
        <v>0.2</v>
      </c>
      <c r="AN11" s="104"/>
      <c r="AO11" s="106">
        <v>0.01</v>
      </c>
    </row>
    <row r="12" spans="1:42" s="101" customFormat="1" ht="18.75" customHeight="1" thickBot="1" x14ac:dyDescent="0.3">
      <c r="A12" s="307"/>
      <c r="B12" s="310"/>
      <c r="C12" s="107"/>
      <c r="D12" s="108"/>
      <c r="E12" s="110">
        <f>E11*$H$4/1000</f>
        <v>0.125</v>
      </c>
      <c r="F12" s="110">
        <f t="shared" ref="F12:AO12" si="3">F11*$H$4/1000</f>
        <v>0</v>
      </c>
      <c r="G12" s="110">
        <f t="shared" si="3"/>
        <v>0</v>
      </c>
      <c r="H12" s="110">
        <f t="shared" si="3"/>
        <v>0</v>
      </c>
      <c r="I12" s="110">
        <f t="shared" si="3"/>
        <v>6.0999999999999999E-2</v>
      </c>
      <c r="J12" s="110">
        <f t="shared" si="3"/>
        <v>4.0000000000000001E-3</v>
      </c>
      <c r="K12" s="110">
        <f t="shared" si="3"/>
        <v>0</v>
      </c>
      <c r="L12" s="110">
        <f t="shared" si="3"/>
        <v>0</v>
      </c>
      <c r="M12" s="110">
        <f t="shared" si="3"/>
        <v>5.0000000000000001E-3</v>
      </c>
      <c r="N12" s="110">
        <f t="shared" si="3"/>
        <v>0</v>
      </c>
      <c r="O12" s="110">
        <f t="shared" si="3"/>
        <v>0</v>
      </c>
      <c r="P12" s="110">
        <f t="shared" si="3"/>
        <v>0</v>
      </c>
      <c r="Q12" s="110">
        <f t="shared" si="3"/>
        <v>0</v>
      </c>
      <c r="R12" s="110">
        <f t="shared" si="3"/>
        <v>0</v>
      </c>
      <c r="S12" s="110">
        <f t="shared" si="3"/>
        <v>2E-3</v>
      </c>
      <c r="T12" s="110">
        <f t="shared" si="3"/>
        <v>1E-4</v>
      </c>
      <c r="U12" s="110">
        <f t="shared" si="3"/>
        <v>0</v>
      </c>
      <c r="V12" s="110">
        <f t="shared" si="3"/>
        <v>0</v>
      </c>
      <c r="W12" s="110">
        <f t="shared" si="3"/>
        <v>1.6E-2</v>
      </c>
      <c r="X12" s="110">
        <f t="shared" si="3"/>
        <v>0</v>
      </c>
      <c r="Y12" s="110">
        <f t="shared" si="3"/>
        <v>0</v>
      </c>
      <c r="Z12" s="110">
        <f t="shared" si="3"/>
        <v>0</v>
      </c>
      <c r="AA12" s="110">
        <f t="shared" si="3"/>
        <v>0</v>
      </c>
      <c r="AB12" s="110">
        <f t="shared" si="3"/>
        <v>0</v>
      </c>
      <c r="AC12" s="110">
        <f t="shared" si="3"/>
        <v>0</v>
      </c>
      <c r="AD12" s="110">
        <f t="shared" si="3"/>
        <v>0</v>
      </c>
      <c r="AE12" s="110">
        <f t="shared" si="3"/>
        <v>0</v>
      </c>
      <c r="AF12" s="110">
        <f t="shared" si="3"/>
        <v>0</v>
      </c>
      <c r="AG12" s="110">
        <f t="shared" si="3"/>
        <v>0</v>
      </c>
      <c r="AH12" s="110">
        <f t="shared" si="3"/>
        <v>3.2000000000000001E-2</v>
      </c>
      <c r="AI12" s="110">
        <f t="shared" si="3"/>
        <v>5.0000000000000001E-3</v>
      </c>
      <c r="AJ12" s="110">
        <f t="shared" si="3"/>
        <v>0</v>
      </c>
      <c r="AK12" s="110">
        <f t="shared" si="3"/>
        <v>5.0000000000000001E-3</v>
      </c>
      <c r="AL12" s="110">
        <f t="shared" si="3"/>
        <v>0</v>
      </c>
      <c r="AM12" s="110">
        <f t="shared" si="3"/>
        <v>2.0000000000000001E-4</v>
      </c>
      <c r="AN12" s="110">
        <f t="shared" si="3"/>
        <v>0</v>
      </c>
      <c r="AO12" s="110">
        <f t="shared" si="3"/>
        <v>1.0000000000000001E-5</v>
      </c>
    </row>
    <row r="13" spans="1:42" s="25" customFormat="1" ht="18.75" customHeight="1" x14ac:dyDescent="0.25">
      <c r="A13" s="311"/>
      <c r="B13" s="314" t="s">
        <v>170</v>
      </c>
      <c r="C13" s="6">
        <v>12</v>
      </c>
      <c r="D13" s="14" t="s">
        <v>54</v>
      </c>
      <c r="E13" s="3"/>
      <c r="F13" s="3"/>
      <c r="G13" s="3"/>
      <c r="H13" s="3"/>
      <c r="I13" s="3"/>
      <c r="J13" s="3"/>
      <c r="K13" s="3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>
        <v>12</v>
      </c>
      <c r="AL13" s="3"/>
      <c r="AM13" s="3"/>
      <c r="AN13" s="3"/>
      <c r="AO13" s="4"/>
    </row>
    <row r="14" spans="1:42" s="25" customFormat="1" ht="18.75" customHeight="1" x14ac:dyDescent="0.25">
      <c r="A14" s="312"/>
      <c r="B14" s="315"/>
      <c r="C14" s="16"/>
      <c r="D14" s="17"/>
      <c r="E14" s="1">
        <f>E13*$H$3/1000</f>
        <v>0</v>
      </c>
      <c r="F14" s="1">
        <f t="shared" ref="F14:AO14" si="4">F13*$H$3/1000</f>
        <v>0</v>
      </c>
      <c r="G14" s="1">
        <f t="shared" si="4"/>
        <v>0</v>
      </c>
      <c r="H14" s="1">
        <f t="shared" si="4"/>
        <v>0</v>
      </c>
      <c r="I14" s="1">
        <f t="shared" si="4"/>
        <v>0</v>
      </c>
      <c r="J14" s="1">
        <f t="shared" si="4"/>
        <v>0</v>
      </c>
      <c r="K14" s="1">
        <f t="shared" si="4"/>
        <v>0</v>
      </c>
      <c r="L14" s="1">
        <f t="shared" si="4"/>
        <v>0</v>
      </c>
      <c r="M14" s="1">
        <f t="shared" si="4"/>
        <v>0</v>
      </c>
      <c r="N14" s="1">
        <f t="shared" si="4"/>
        <v>0</v>
      </c>
      <c r="O14" s="1">
        <f t="shared" si="4"/>
        <v>0</v>
      </c>
      <c r="P14" s="1">
        <f t="shared" si="4"/>
        <v>0</v>
      </c>
      <c r="Q14" s="1">
        <f t="shared" si="4"/>
        <v>0</v>
      </c>
      <c r="R14" s="1">
        <f t="shared" si="4"/>
        <v>0</v>
      </c>
      <c r="S14" s="1">
        <f t="shared" si="4"/>
        <v>0</v>
      </c>
      <c r="T14" s="1">
        <f t="shared" si="4"/>
        <v>0</v>
      </c>
      <c r="U14" s="1">
        <f t="shared" si="4"/>
        <v>0</v>
      </c>
      <c r="V14" s="1">
        <f t="shared" si="4"/>
        <v>0</v>
      </c>
      <c r="W14" s="1">
        <f t="shared" si="4"/>
        <v>0</v>
      </c>
      <c r="X14" s="1">
        <f t="shared" si="4"/>
        <v>0</v>
      </c>
      <c r="Y14" s="1">
        <f t="shared" si="4"/>
        <v>0</v>
      </c>
      <c r="Z14" s="1">
        <f t="shared" si="4"/>
        <v>0</v>
      </c>
      <c r="AA14" s="1">
        <f t="shared" si="4"/>
        <v>0</v>
      </c>
      <c r="AB14" s="1">
        <f t="shared" si="4"/>
        <v>0</v>
      </c>
      <c r="AC14" s="1">
        <f t="shared" si="4"/>
        <v>0</v>
      </c>
      <c r="AD14" s="1">
        <f t="shared" si="4"/>
        <v>0</v>
      </c>
      <c r="AE14" s="1">
        <f t="shared" si="4"/>
        <v>0</v>
      </c>
      <c r="AF14" s="1">
        <f t="shared" si="4"/>
        <v>0</v>
      </c>
      <c r="AG14" s="1">
        <f t="shared" si="4"/>
        <v>0</v>
      </c>
      <c r="AH14" s="1">
        <f t="shared" si="4"/>
        <v>0</v>
      </c>
      <c r="AI14" s="1">
        <f t="shared" si="4"/>
        <v>0</v>
      </c>
      <c r="AJ14" s="1">
        <f t="shared" si="4"/>
        <v>0</v>
      </c>
      <c r="AK14" s="1">
        <f t="shared" si="4"/>
        <v>1.2</v>
      </c>
      <c r="AL14" s="1">
        <f t="shared" si="4"/>
        <v>0</v>
      </c>
      <c r="AM14" s="1">
        <f t="shared" si="4"/>
        <v>0</v>
      </c>
      <c r="AN14" s="1">
        <f t="shared" si="4"/>
        <v>0</v>
      </c>
      <c r="AO14" s="1">
        <f t="shared" si="4"/>
        <v>0</v>
      </c>
    </row>
    <row r="15" spans="1:42" s="25" customFormat="1" ht="18.75" customHeight="1" x14ac:dyDescent="0.25">
      <c r="A15" s="312"/>
      <c r="B15" s="315"/>
      <c r="C15" s="7">
        <v>12</v>
      </c>
      <c r="D15" s="17" t="s">
        <v>58</v>
      </c>
      <c r="E15" s="2"/>
      <c r="F15" s="1"/>
      <c r="G15" s="1"/>
      <c r="H15" s="1"/>
      <c r="I15" s="1"/>
      <c r="J15" s="1"/>
      <c r="K15" s="1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>
        <v>12</v>
      </c>
      <c r="AL15" s="1"/>
      <c r="AM15" s="1"/>
      <c r="AN15" s="1"/>
      <c r="AO15" s="5"/>
    </row>
    <row r="16" spans="1:42" s="25" customFormat="1" ht="18.75" customHeight="1" thickBot="1" x14ac:dyDescent="0.3">
      <c r="A16" s="313"/>
      <c r="B16" s="316"/>
      <c r="C16" s="19"/>
      <c r="D16" s="20"/>
      <c r="E16" s="21">
        <f>E15*$H$4/1000</f>
        <v>0</v>
      </c>
      <c r="F16" s="21">
        <f t="shared" ref="F16:AO16" si="5">F15*$H$4/1000</f>
        <v>0</v>
      </c>
      <c r="G16" s="21">
        <f t="shared" si="5"/>
        <v>0</v>
      </c>
      <c r="H16" s="21">
        <f t="shared" si="5"/>
        <v>0</v>
      </c>
      <c r="I16" s="21">
        <f t="shared" si="5"/>
        <v>0</v>
      </c>
      <c r="J16" s="21">
        <f t="shared" si="5"/>
        <v>0</v>
      </c>
      <c r="K16" s="21">
        <f t="shared" si="5"/>
        <v>0</v>
      </c>
      <c r="L16" s="21">
        <f t="shared" si="5"/>
        <v>0</v>
      </c>
      <c r="M16" s="21">
        <f t="shared" si="5"/>
        <v>0</v>
      </c>
      <c r="N16" s="21">
        <f t="shared" si="5"/>
        <v>0</v>
      </c>
      <c r="O16" s="21">
        <f t="shared" si="5"/>
        <v>0</v>
      </c>
      <c r="P16" s="21">
        <f t="shared" si="5"/>
        <v>0</v>
      </c>
      <c r="Q16" s="21">
        <f t="shared" si="5"/>
        <v>0</v>
      </c>
      <c r="R16" s="21">
        <f t="shared" si="5"/>
        <v>0</v>
      </c>
      <c r="S16" s="21">
        <f t="shared" si="5"/>
        <v>0</v>
      </c>
      <c r="T16" s="21">
        <f t="shared" si="5"/>
        <v>0</v>
      </c>
      <c r="U16" s="21">
        <f t="shared" si="5"/>
        <v>0</v>
      </c>
      <c r="V16" s="21">
        <f t="shared" si="5"/>
        <v>0</v>
      </c>
      <c r="W16" s="21">
        <f t="shared" si="5"/>
        <v>0</v>
      </c>
      <c r="X16" s="21">
        <f t="shared" si="5"/>
        <v>0</v>
      </c>
      <c r="Y16" s="21">
        <f t="shared" si="5"/>
        <v>0</v>
      </c>
      <c r="Z16" s="21">
        <f t="shared" si="5"/>
        <v>0</v>
      </c>
      <c r="AA16" s="21">
        <f t="shared" si="5"/>
        <v>0</v>
      </c>
      <c r="AB16" s="21">
        <f t="shared" si="5"/>
        <v>0</v>
      </c>
      <c r="AC16" s="21">
        <f t="shared" si="5"/>
        <v>0</v>
      </c>
      <c r="AD16" s="21">
        <f t="shared" si="5"/>
        <v>0</v>
      </c>
      <c r="AE16" s="21">
        <f t="shared" si="5"/>
        <v>0</v>
      </c>
      <c r="AF16" s="21">
        <f t="shared" si="5"/>
        <v>0</v>
      </c>
      <c r="AG16" s="21">
        <f t="shared" si="5"/>
        <v>0</v>
      </c>
      <c r="AH16" s="21">
        <f t="shared" si="5"/>
        <v>0</v>
      </c>
      <c r="AI16" s="21">
        <f t="shared" si="5"/>
        <v>0</v>
      </c>
      <c r="AJ16" s="21">
        <f t="shared" si="5"/>
        <v>0</v>
      </c>
      <c r="AK16" s="21">
        <f t="shared" si="5"/>
        <v>1.2E-2</v>
      </c>
      <c r="AL16" s="21">
        <f t="shared" si="5"/>
        <v>0</v>
      </c>
      <c r="AM16" s="21">
        <f t="shared" si="5"/>
        <v>0</v>
      </c>
      <c r="AN16" s="21">
        <f t="shared" si="5"/>
        <v>0</v>
      </c>
      <c r="AO16" s="21">
        <f t="shared" si="5"/>
        <v>0</v>
      </c>
    </row>
    <row r="17" spans="1:41" s="25" customFormat="1" ht="18.75" customHeight="1" x14ac:dyDescent="0.25">
      <c r="A17" s="311"/>
      <c r="B17" s="314" t="s">
        <v>117</v>
      </c>
      <c r="C17" s="6">
        <v>200</v>
      </c>
      <c r="D17" s="14" t="s">
        <v>54</v>
      </c>
      <c r="E17" s="3">
        <v>200</v>
      </c>
      <c r="F17" s="3"/>
      <c r="G17" s="3"/>
      <c r="H17" s="3"/>
      <c r="I17" s="3"/>
      <c r="J17" s="3"/>
      <c r="K17" s="3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3"/>
      <c r="W17" s="3">
        <v>10</v>
      </c>
      <c r="X17" s="3"/>
      <c r="Y17" s="3"/>
      <c r="Z17" s="3">
        <v>2</v>
      </c>
      <c r="AA17" s="3"/>
      <c r="AB17" s="3"/>
      <c r="AC17" s="3"/>
      <c r="AD17" s="3"/>
      <c r="AE17" s="3"/>
      <c r="AF17" s="3"/>
      <c r="AG17" s="3">
        <v>10</v>
      </c>
      <c r="AH17" s="3"/>
      <c r="AI17" s="3"/>
      <c r="AJ17" s="3"/>
      <c r="AK17" s="3"/>
      <c r="AL17" s="3"/>
      <c r="AM17" s="3"/>
      <c r="AN17" s="3"/>
      <c r="AO17" s="4"/>
    </row>
    <row r="18" spans="1:41" s="25" customFormat="1" ht="18.75" customHeight="1" x14ac:dyDescent="0.25">
      <c r="A18" s="312"/>
      <c r="B18" s="315"/>
      <c r="C18" s="16"/>
      <c r="D18" s="17"/>
      <c r="E18" s="1">
        <f>E17*$H$3/1000</f>
        <v>20</v>
      </c>
      <c r="F18" s="1">
        <f t="shared" ref="F18:AO18" si="6">F17*$H$3/1000</f>
        <v>0</v>
      </c>
      <c r="G18" s="1">
        <f t="shared" si="6"/>
        <v>0</v>
      </c>
      <c r="H18" s="1">
        <f t="shared" si="6"/>
        <v>0</v>
      </c>
      <c r="I18" s="1">
        <f t="shared" si="6"/>
        <v>0</v>
      </c>
      <c r="J18" s="1">
        <f t="shared" si="6"/>
        <v>0</v>
      </c>
      <c r="K18" s="1">
        <f t="shared" si="6"/>
        <v>0</v>
      </c>
      <c r="L18" s="1">
        <f t="shared" si="6"/>
        <v>0</v>
      </c>
      <c r="M18" s="1">
        <f t="shared" si="6"/>
        <v>0</v>
      </c>
      <c r="N18" s="1">
        <f t="shared" si="6"/>
        <v>0</v>
      </c>
      <c r="O18" s="1">
        <f t="shared" si="6"/>
        <v>0</v>
      </c>
      <c r="P18" s="1">
        <f t="shared" si="6"/>
        <v>0</v>
      </c>
      <c r="Q18" s="1">
        <f t="shared" si="6"/>
        <v>0</v>
      </c>
      <c r="R18" s="1">
        <f t="shared" si="6"/>
        <v>0</v>
      </c>
      <c r="S18" s="1">
        <f t="shared" si="6"/>
        <v>0</v>
      </c>
      <c r="T18" s="1">
        <f t="shared" si="6"/>
        <v>0</v>
      </c>
      <c r="U18" s="1">
        <f t="shared" si="6"/>
        <v>0</v>
      </c>
      <c r="V18" s="1">
        <f t="shared" si="6"/>
        <v>0</v>
      </c>
      <c r="W18" s="1">
        <f t="shared" si="6"/>
        <v>1</v>
      </c>
      <c r="X18" s="1">
        <f t="shared" si="6"/>
        <v>0</v>
      </c>
      <c r="Y18" s="1">
        <f t="shared" si="6"/>
        <v>0</v>
      </c>
      <c r="Z18" s="1">
        <f t="shared" si="6"/>
        <v>0.2</v>
      </c>
      <c r="AA18" s="1">
        <f t="shared" si="6"/>
        <v>0</v>
      </c>
      <c r="AB18" s="1">
        <f t="shared" si="6"/>
        <v>0</v>
      </c>
      <c r="AC18" s="1">
        <f t="shared" si="6"/>
        <v>0</v>
      </c>
      <c r="AD18" s="1">
        <f t="shared" si="6"/>
        <v>0</v>
      </c>
      <c r="AE18" s="1">
        <f t="shared" si="6"/>
        <v>0</v>
      </c>
      <c r="AF18" s="1">
        <f t="shared" si="6"/>
        <v>0</v>
      </c>
      <c r="AG18" s="1">
        <f t="shared" si="6"/>
        <v>1</v>
      </c>
      <c r="AH18" s="1">
        <f t="shared" si="6"/>
        <v>0</v>
      </c>
      <c r="AI18" s="1">
        <f t="shared" si="6"/>
        <v>0</v>
      </c>
      <c r="AJ18" s="1">
        <f t="shared" si="6"/>
        <v>0</v>
      </c>
      <c r="AK18" s="1">
        <f t="shared" si="6"/>
        <v>0</v>
      </c>
      <c r="AL18" s="1">
        <f t="shared" si="6"/>
        <v>0</v>
      </c>
      <c r="AM18" s="1">
        <f t="shared" si="6"/>
        <v>0</v>
      </c>
      <c r="AN18" s="1">
        <f t="shared" si="6"/>
        <v>0</v>
      </c>
      <c r="AO18" s="1">
        <f t="shared" si="6"/>
        <v>0</v>
      </c>
    </row>
    <row r="19" spans="1:41" s="25" customFormat="1" ht="18.75" customHeight="1" x14ac:dyDescent="0.25">
      <c r="A19" s="312"/>
      <c r="B19" s="315"/>
      <c r="C19" s="7">
        <v>200</v>
      </c>
      <c r="D19" s="17" t="s">
        <v>58</v>
      </c>
      <c r="E19" s="2">
        <v>200</v>
      </c>
      <c r="F19" s="1"/>
      <c r="G19" s="1"/>
      <c r="H19" s="1"/>
      <c r="I19" s="1"/>
      <c r="J19" s="1"/>
      <c r="K19" s="1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"/>
      <c r="W19" s="1">
        <v>10</v>
      </c>
      <c r="X19" s="1"/>
      <c r="Y19" s="1"/>
      <c r="Z19" s="1">
        <v>2</v>
      </c>
      <c r="AA19" s="1"/>
      <c r="AB19" s="1"/>
      <c r="AC19" s="1"/>
      <c r="AD19" s="1"/>
      <c r="AE19" s="1"/>
      <c r="AF19" s="1"/>
      <c r="AG19" s="1">
        <v>10</v>
      </c>
      <c r="AH19" s="1"/>
      <c r="AI19" s="1"/>
      <c r="AJ19" s="1"/>
      <c r="AK19" s="1"/>
      <c r="AL19" s="1"/>
      <c r="AM19" s="1"/>
      <c r="AN19" s="1"/>
      <c r="AO19" s="5"/>
    </row>
    <row r="20" spans="1:41" s="25" customFormat="1" ht="18.75" customHeight="1" thickBot="1" x14ac:dyDescent="0.3">
      <c r="A20" s="313"/>
      <c r="B20" s="316"/>
      <c r="C20" s="19"/>
      <c r="D20" s="20"/>
      <c r="E20" s="21">
        <f>E19*$H$4/1000</f>
        <v>0.2</v>
      </c>
      <c r="F20" s="21">
        <f t="shared" ref="F20:AO20" si="7">F19*$H$4/1000</f>
        <v>0</v>
      </c>
      <c r="G20" s="21">
        <f t="shared" si="7"/>
        <v>0</v>
      </c>
      <c r="H20" s="21">
        <f t="shared" si="7"/>
        <v>0</v>
      </c>
      <c r="I20" s="21">
        <f t="shared" si="7"/>
        <v>0</v>
      </c>
      <c r="J20" s="21">
        <f t="shared" si="7"/>
        <v>0</v>
      </c>
      <c r="K20" s="21">
        <f t="shared" si="7"/>
        <v>0</v>
      </c>
      <c r="L20" s="21">
        <f t="shared" si="7"/>
        <v>0</v>
      </c>
      <c r="M20" s="21">
        <f t="shared" si="7"/>
        <v>0</v>
      </c>
      <c r="N20" s="21">
        <f t="shared" si="7"/>
        <v>0</v>
      </c>
      <c r="O20" s="21">
        <f t="shared" si="7"/>
        <v>0</v>
      </c>
      <c r="P20" s="21">
        <f t="shared" si="7"/>
        <v>0</v>
      </c>
      <c r="Q20" s="21">
        <f t="shared" si="7"/>
        <v>0</v>
      </c>
      <c r="R20" s="21">
        <f t="shared" si="7"/>
        <v>0</v>
      </c>
      <c r="S20" s="21">
        <f t="shared" si="7"/>
        <v>0</v>
      </c>
      <c r="T20" s="21">
        <f t="shared" si="7"/>
        <v>0</v>
      </c>
      <c r="U20" s="21">
        <f t="shared" si="7"/>
        <v>0</v>
      </c>
      <c r="V20" s="21">
        <f t="shared" si="7"/>
        <v>0</v>
      </c>
      <c r="W20" s="21">
        <f t="shared" si="7"/>
        <v>0.01</v>
      </c>
      <c r="X20" s="21">
        <f t="shared" si="7"/>
        <v>0</v>
      </c>
      <c r="Y20" s="21">
        <f t="shared" si="7"/>
        <v>0</v>
      </c>
      <c r="Z20" s="21">
        <f t="shared" si="7"/>
        <v>2E-3</v>
      </c>
      <c r="AA20" s="21">
        <f t="shared" si="7"/>
        <v>0</v>
      </c>
      <c r="AB20" s="21">
        <f t="shared" si="7"/>
        <v>0</v>
      </c>
      <c r="AC20" s="21">
        <f t="shared" si="7"/>
        <v>0</v>
      </c>
      <c r="AD20" s="21">
        <f t="shared" si="7"/>
        <v>0</v>
      </c>
      <c r="AE20" s="21">
        <f t="shared" si="7"/>
        <v>0</v>
      </c>
      <c r="AF20" s="21">
        <f t="shared" si="7"/>
        <v>0</v>
      </c>
      <c r="AG20" s="21">
        <f t="shared" si="7"/>
        <v>0.01</v>
      </c>
      <c r="AH20" s="21">
        <f t="shared" si="7"/>
        <v>0</v>
      </c>
      <c r="AI20" s="21">
        <f t="shared" si="7"/>
        <v>0</v>
      </c>
      <c r="AJ20" s="21">
        <f t="shared" si="7"/>
        <v>0</v>
      </c>
      <c r="AK20" s="21">
        <f t="shared" si="7"/>
        <v>0</v>
      </c>
      <c r="AL20" s="21">
        <f t="shared" si="7"/>
        <v>0</v>
      </c>
      <c r="AM20" s="21">
        <f t="shared" si="7"/>
        <v>0</v>
      </c>
      <c r="AN20" s="21">
        <f t="shared" si="7"/>
        <v>0</v>
      </c>
      <c r="AO20" s="21">
        <f t="shared" si="7"/>
        <v>0</v>
      </c>
    </row>
    <row r="21" spans="1:41" s="25" customFormat="1" ht="18.75" customHeight="1" x14ac:dyDescent="0.25">
      <c r="A21" s="311"/>
      <c r="B21" s="314" t="s">
        <v>69</v>
      </c>
      <c r="C21" s="6">
        <v>75</v>
      </c>
      <c r="D21" s="14" t="s">
        <v>54</v>
      </c>
      <c r="E21" s="3"/>
      <c r="F21" s="3">
        <v>50</v>
      </c>
      <c r="G21" s="3">
        <v>25</v>
      </c>
      <c r="H21" s="3"/>
      <c r="I21" s="3"/>
      <c r="J21" s="3"/>
      <c r="K21" s="3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4"/>
    </row>
    <row r="22" spans="1:41" s="25" customFormat="1" ht="18.75" customHeight="1" x14ac:dyDescent="0.25">
      <c r="A22" s="312"/>
      <c r="B22" s="315"/>
      <c r="C22" s="16"/>
      <c r="D22" s="17"/>
      <c r="E22" s="1">
        <f>E21*$H$3/1000</f>
        <v>0</v>
      </c>
      <c r="F22" s="1">
        <f t="shared" ref="F22:AO22" si="8">F21*$H$3/1000</f>
        <v>5</v>
      </c>
      <c r="G22" s="1">
        <f t="shared" si="8"/>
        <v>2.5</v>
      </c>
      <c r="H22" s="1">
        <f t="shared" si="8"/>
        <v>0</v>
      </c>
      <c r="I22" s="1">
        <f t="shared" si="8"/>
        <v>0</v>
      </c>
      <c r="J22" s="1">
        <f t="shared" si="8"/>
        <v>0</v>
      </c>
      <c r="K22" s="1">
        <f t="shared" si="8"/>
        <v>0</v>
      </c>
      <c r="L22" s="1">
        <f t="shared" si="8"/>
        <v>0</v>
      </c>
      <c r="M22" s="1">
        <f t="shared" si="8"/>
        <v>0</v>
      </c>
      <c r="N22" s="1">
        <f t="shared" si="8"/>
        <v>0</v>
      </c>
      <c r="O22" s="1">
        <f t="shared" si="8"/>
        <v>0</v>
      </c>
      <c r="P22" s="1">
        <f t="shared" si="8"/>
        <v>0</v>
      </c>
      <c r="Q22" s="1">
        <f t="shared" si="8"/>
        <v>0</v>
      </c>
      <c r="R22" s="1">
        <f t="shared" si="8"/>
        <v>0</v>
      </c>
      <c r="S22" s="1">
        <f t="shared" si="8"/>
        <v>0</v>
      </c>
      <c r="T22" s="1">
        <f t="shared" si="8"/>
        <v>0</v>
      </c>
      <c r="U22" s="1">
        <f t="shared" si="8"/>
        <v>0</v>
      </c>
      <c r="V22" s="1">
        <f t="shared" si="8"/>
        <v>0</v>
      </c>
      <c r="W22" s="1">
        <f t="shared" si="8"/>
        <v>0</v>
      </c>
      <c r="X22" s="1">
        <f t="shared" si="8"/>
        <v>0</v>
      </c>
      <c r="Y22" s="1">
        <f t="shared" si="8"/>
        <v>0</v>
      </c>
      <c r="Z22" s="1">
        <f t="shared" si="8"/>
        <v>0</v>
      </c>
      <c r="AA22" s="1">
        <f t="shared" si="8"/>
        <v>0</v>
      </c>
      <c r="AB22" s="1">
        <f t="shared" si="8"/>
        <v>0</v>
      </c>
      <c r="AC22" s="1">
        <f t="shared" si="8"/>
        <v>0</v>
      </c>
      <c r="AD22" s="1">
        <f t="shared" si="8"/>
        <v>0</v>
      </c>
      <c r="AE22" s="1">
        <f t="shared" si="8"/>
        <v>0</v>
      </c>
      <c r="AF22" s="1">
        <f t="shared" si="8"/>
        <v>0</v>
      </c>
      <c r="AG22" s="1">
        <f t="shared" si="8"/>
        <v>0</v>
      </c>
      <c r="AH22" s="1">
        <f t="shared" si="8"/>
        <v>0</v>
      </c>
      <c r="AI22" s="1">
        <f t="shared" si="8"/>
        <v>0</v>
      </c>
      <c r="AJ22" s="1">
        <f t="shared" si="8"/>
        <v>0</v>
      </c>
      <c r="AK22" s="1">
        <f t="shared" si="8"/>
        <v>0</v>
      </c>
      <c r="AL22" s="1">
        <f t="shared" si="8"/>
        <v>0</v>
      </c>
      <c r="AM22" s="1">
        <f t="shared" si="8"/>
        <v>0</v>
      </c>
      <c r="AN22" s="1">
        <f t="shared" si="8"/>
        <v>0</v>
      </c>
      <c r="AO22" s="1">
        <f t="shared" si="8"/>
        <v>0</v>
      </c>
    </row>
    <row r="23" spans="1:41" s="25" customFormat="1" ht="18.75" customHeight="1" x14ac:dyDescent="0.25">
      <c r="A23" s="312"/>
      <c r="B23" s="315"/>
      <c r="C23" s="7">
        <v>75</v>
      </c>
      <c r="D23" s="17" t="s">
        <v>58</v>
      </c>
      <c r="E23" s="2"/>
      <c r="F23" s="1">
        <v>50</v>
      </c>
      <c r="G23" s="1">
        <v>25</v>
      </c>
      <c r="H23" s="1"/>
      <c r="I23" s="1"/>
      <c r="J23" s="1"/>
      <c r="K23" s="1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5"/>
    </row>
    <row r="24" spans="1:41" s="25" customFormat="1" ht="15" customHeight="1" thickBot="1" x14ac:dyDescent="0.3">
      <c r="A24" s="313"/>
      <c r="B24" s="316"/>
      <c r="C24" s="19"/>
      <c r="D24" s="20"/>
      <c r="E24" s="21">
        <f>E23*$H$4/1000</f>
        <v>0</v>
      </c>
      <c r="F24" s="21">
        <f t="shared" ref="F24:AO24" si="9">F23*$H$4/1000</f>
        <v>0.05</v>
      </c>
      <c r="G24" s="21">
        <f t="shared" si="9"/>
        <v>2.5000000000000001E-2</v>
      </c>
      <c r="H24" s="21">
        <f t="shared" si="9"/>
        <v>0</v>
      </c>
      <c r="I24" s="21">
        <f t="shared" si="9"/>
        <v>0</v>
      </c>
      <c r="J24" s="21">
        <f t="shared" si="9"/>
        <v>0</v>
      </c>
      <c r="K24" s="21">
        <f t="shared" si="9"/>
        <v>0</v>
      </c>
      <c r="L24" s="21">
        <f t="shared" si="9"/>
        <v>0</v>
      </c>
      <c r="M24" s="21">
        <f t="shared" si="9"/>
        <v>0</v>
      </c>
      <c r="N24" s="21">
        <f t="shared" si="9"/>
        <v>0</v>
      </c>
      <c r="O24" s="21">
        <f t="shared" si="9"/>
        <v>0</v>
      </c>
      <c r="P24" s="21">
        <f t="shared" si="9"/>
        <v>0</v>
      </c>
      <c r="Q24" s="21">
        <f t="shared" si="9"/>
        <v>0</v>
      </c>
      <c r="R24" s="21">
        <f t="shared" si="9"/>
        <v>0</v>
      </c>
      <c r="S24" s="21">
        <f t="shared" si="9"/>
        <v>0</v>
      </c>
      <c r="T24" s="21">
        <f t="shared" si="9"/>
        <v>0</v>
      </c>
      <c r="U24" s="21">
        <f t="shared" si="9"/>
        <v>0</v>
      </c>
      <c r="V24" s="21">
        <f t="shared" si="9"/>
        <v>0</v>
      </c>
      <c r="W24" s="21">
        <f t="shared" si="9"/>
        <v>0</v>
      </c>
      <c r="X24" s="21">
        <f t="shared" si="9"/>
        <v>0</v>
      </c>
      <c r="Y24" s="21">
        <f t="shared" si="9"/>
        <v>0</v>
      </c>
      <c r="Z24" s="21">
        <f t="shared" si="9"/>
        <v>0</v>
      </c>
      <c r="AA24" s="21">
        <f t="shared" si="9"/>
        <v>0</v>
      </c>
      <c r="AB24" s="21">
        <f t="shared" si="9"/>
        <v>0</v>
      </c>
      <c r="AC24" s="21">
        <f t="shared" si="9"/>
        <v>0</v>
      </c>
      <c r="AD24" s="21">
        <f t="shared" si="9"/>
        <v>0</v>
      </c>
      <c r="AE24" s="21">
        <f t="shared" si="9"/>
        <v>0</v>
      </c>
      <c r="AF24" s="21">
        <f t="shared" si="9"/>
        <v>0</v>
      </c>
      <c r="AG24" s="21">
        <f t="shared" si="9"/>
        <v>0</v>
      </c>
      <c r="AH24" s="21">
        <f t="shared" si="9"/>
        <v>0</v>
      </c>
      <c r="AI24" s="21">
        <f t="shared" si="9"/>
        <v>0</v>
      </c>
      <c r="AJ24" s="21">
        <f t="shared" si="9"/>
        <v>0</v>
      </c>
      <c r="AK24" s="21">
        <f t="shared" si="9"/>
        <v>0</v>
      </c>
      <c r="AL24" s="21">
        <f t="shared" si="9"/>
        <v>0</v>
      </c>
      <c r="AM24" s="21">
        <f t="shared" si="9"/>
        <v>0</v>
      </c>
      <c r="AN24" s="21">
        <f t="shared" si="9"/>
        <v>0</v>
      </c>
      <c r="AO24" s="21">
        <f t="shared" si="9"/>
        <v>0</v>
      </c>
    </row>
    <row r="25" spans="1:41" s="26" customFormat="1" ht="16.5" customHeight="1" thickBot="1" x14ac:dyDescent="0.3">
      <c r="A25" s="317" t="s">
        <v>50</v>
      </c>
      <c r="B25" s="318"/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9"/>
    </row>
    <row r="26" spans="1:41" s="101" customFormat="1" ht="18.75" customHeight="1" x14ac:dyDescent="0.25">
      <c r="A26" s="305"/>
      <c r="B26" s="308" t="s">
        <v>171</v>
      </c>
      <c r="C26" s="97" t="s">
        <v>120</v>
      </c>
      <c r="D26" s="98" t="s">
        <v>54</v>
      </c>
      <c r="E26" s="99"/>
      <c r="F26" s="99"/>
      <c r="G26" s="99"/>
      <c r="H26" s="99"/>
      <c r="I26" s="99"/>
      <c r="J26" s="99"/>
      <c r="K26" s="99">
        <v>52</v>
      </c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>
        <v>24</v>
      </c>
      <c r="AK26" s="99">
        <v>10</v>
      </c>
      <c r="AL26" s="99"/>
      <c r="AM26" s="99"/>
      <c r="AN26" s="99"/>
      <c r="AO26" s="100"/>
    </row>
    <row r="27" spans="1:41" s="101" customFormat="1" ht="18.75" customHeight="1" x14ac:dyDescent="0.25">
      <c r="A27" s="306"/>
      <c r="B27" s="309"/>
      <c r="C27" s="102"/>
      <c r="D27" s="103"/>
      <c r="E27" s="104">
        <f>E26*$O$3/1000</f>
        <v>0</v>
      </c>
      <c r="F27" s="104">
        <f t="shared" ref="F27:AO27" si="10">F26*$O$3/1000</f>
        <v>0</v>
      </c>
      <c r="G27" s="104">
        <f t="shared" si="10"/>
        <v>0</v>
      </c>
      <c r="H27" s="104">
        <f t="shared" si="10"/>
        <v>0</v>
      </c>
      <c r="I27" s="104">
        <f t="shared" si="10"/>
        <v>0</v>
      </c>
      <c r="J27" s="104">
        <f t="shared" si="10"/>
        <v>0</v>
      </c>
      <c r="K27" s="104">
        <f t="shared" si="10"/>
        <v>0</v>
      </c>
      <c r="L27" s="104">
        <f t="shared" si="10"/>
        <v>0</v>
      </c>
      <c r="M27" s="104">
        <f t="shared" si="10"/>
        <v>0</v>
      </c>
      <c r="N27" s="104">
        <f t="shared" si="10"/>
        <v>0</v>
      </c>
      <c r="O27" s="104">
        <f t="shared" si="10"/>
        <v>0</v>
      </c>
      <c r="P27" s="104">
        <f t="shared" si="10"/>
        <v>0</v>
      </c>
      <c r="Q27" s="104">
        <f t="shared" si="10"/>
        <v>0</v>
      </c>
      <c r="R27" s="104">
        <f t="shared" si="10"/>
        <v>0</v>
      </c>
      <c r="S27" s="104">
        <f t="shared" si="10"/>
        <v>0</v>
      </c>
      <c r="T27" s="104">
        <f t="shared" si="10"/>
        <v>0</v>
      </c>
      <c r="U27" s="104">
        <f t="shared" si="10"/>
        <v>0</v>
      </c>
      <c r="V27" s="104">
        <f t="shared" si="10"/>
        <v>0</v>
      </c>
      <c r="W27" s="104">
        <f t="shared" si="10"/>
        <v>0</v>
      </c>
      <c r="X27" s="104">
        <f t="shared" si="10"/>
        <v>0</v>
      </c>
      <c r="Y27" s="104">
        <f t="shared" si="10"/>
        <v>0</v>
      </c>
      <c r="Z27" s="104">
        <f t="shared" si="10"/>
        <v>0</v>
      </c>
      <c r="AA27" s="104">
        <f t="shared" si="10"/>
        <v>0</v>
      </c>
      <c r="AB27" s="104">
        <f t="shared" si="10"/>
        <v>0</v>
      </c>
      <c r="AC27" s="104">
        <f t="shared" si="10"/>
        <v>0</v>
      </c>
      <c r="AD27" s="104">
        <f t="shared" si="10"/>
        <v>0</v>
      </c>
      <c r="AE27" s="104">
        <f t="shared" si="10"/>
        <v>0</v>
      </c>
      <c r="AF27" s="104">
        <f t="shared" si="10"/>
        <v>0</v>
      </c>
      <c r="AG27" s="104">
        <f t="shared" si="10"/>
        <v>0</v>
      </c>
      <c r="AH27" s="104">
        <f t="shared" si="10"/>
        <v>0</v>
      </c>
      <c r="AI27" s="104">
        <f t="shared" si="10"/>
        <v>0</v>
      </c>
      <c r="AJ27" s="104">
        <f t="shared" si="10"/>
        <v>0</v>
      </c>
      <c r="AK27" s="104">
        <f t="shared" si="10"/>
        <v>0</v>
      </c>
      <c r="AL27" s="104">
        <f t="shared" si="10"/>
        <v>0</v>
      </c>
      <c r="AM27" s="104">
        <f t="shared" si="10"/>
        <v>0</v>
      </c>
      <c r="AN27" s="104">
        <f t="shared" si="10"/>
        <v>0</v>
      </c>
      <c r="AO27" s="104">
        <f t="shared" si="10"/>
        <v>0</v>
      </c>
    </row>
    <row r="28" spans="1:41" s="101" customFormat="1" ht="18.75" customHeight="1" x14ac:dyDescent="0.25">
      <c r="A28" s="306"/>
      <c r="B28" s="309"/>
      <c r="C28" s="105" t="s">
        <v>91</v>
      </c>
      <c r="D28" s="103" t="s">
        <v>58</v>
      </c>
      <c r="E28" s="109"/>
      <c r="F28" s="104"/>
      <c r="G28" s="104"/>
      <c r="H28" s="104"/>
      <c r="I28" s="104"/>
      <c r="J28" s="104"/>
      <c r="K28" s="104">
        <v>70</v>
      </c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>
        <v>30</v>
      </c>
      <c r="AK28" s="104">
        <v>10</v>
      </c>
      <c r="AL28" s="104"/>
      <c r="AM28" s="104"/>
      <c r="AN28" s="104"/>
      <c r="AO28" s="106"/>
    </row>
    <row r="29" spans="1:41" s="101" customFormat="1" ht="18.75" customHeight="1" thickBot="1" x14ac:dyDescent="0.3">
      <c r="A29" s="307"/>
      <c r="B29" s="310"/>
      <c r="C29" s="107"/>
      <c r="D29" s="108"/>
      <c r="E29" s="110">
        <f>E28*$O$4/1000</f>
        <v>0</v>
      </c>
      <c r="F29" s="110">
        <f t="shared" ref="F29:AO29" si="11">F28*$O$4/1000</f>
        <v>0</v>
      </c>
      <c r="G29" s="110">
        <f t="shared" si="11"/>
        <v>0</v>
      </c>
      <c r="H29" s="110">
        <f t="shared" si="11"/>
        <v>0</v>
      </c>
      <c r="I29" s="110">
        <f t="shared" si="11"/>
        <v>0</v>
      </c>
      <c r="J29" s="110">
        <f t="shared" si="11"/>
        <v>0</v>
      </c>
      <c r="K29" s="110">
        <f t="shared" si="11"/>
        <v>7.0000000000000007E-2</v>
      </c>
      <c r="L29" s="110">
        <f t="shared" si="11"/>
        <v>0</v>
      </c>
      <c r="M29" s="110">
        <f t="shared" si="11"/>
        <v>0</v>
      </c>
      <c r="N29" s="110">
        <f t="shared" si="11"/>
        <v>0</v>
      </c>
      <c r="O29" s="110">
        <f t="shared" si="11"/>
        <v>0</v>
      </c>
      <c r="P29" s="110">
        <f t="shared" si="11"/>
        <v>0</v>
      </c>
      <c r="Q29" s="110">
        <f t="shared" si="11"/>
        <v>0</v>
      </c>
      <c r="R29" s="110">
        <f t="shared" si="11"/>
        <v>0</v>
      </c>
      <c r="S29" s="110">
        <f t="shared" si="11"/>
        <v>0</v>
      </c>
      <c r="T29" s="110">
        <f t="shared" si="11"/>
        <v>0</v>
      </c>
      <c r="U29" s="110">
        <f t="shared" si="11"/>
        <v>0</v>
      </c>
      <c r="V29" s="110">
        <f t="shared" si="11"/>
        <v>0</v>
      </c>
      <c r="W29" s="110">
        <f t="shared" si="11"/>
        <v>0</v>
      </c>
      <c r="X29" s="110">
        <f t="shared" si="11"/>
        <v>0</v>
      </c>
      <c r="Y29" s="110">
        <f t="shared" si="11"/>
        <v>0</v>
      </c>
      <c r="Z29" s="110">
        <f t="shared" si="11"/>
        <v>0</v>
      </c>
      <c r="AA29" s="110">
        <f t="shared" si="11"/>
        <v>0</v>
      </c>
      <c r="AB29" s="110">
        <f t="shared" si="11"/>
        <v>0</v>
      </c>
      <c r="AC29" s="110">
        <f t="shared" si="11"/>
        <v>0</v>
      </c>
      <c r="AD29" s="110">
        <f t="shared" si="11"/>
        <v>0</v>
      </c>
      <c r="AE29" s="110">
        <f t="shared" si="11"/>
        <v>0</v>
      </c>
      <c r="AF29" s="110">
        <f t="shared" si="11"/>
        <v>0</v>
      </c>
      <c r="AG29" s="110">
        <f t="shared" si="11"/>
        <v>0</v>
      </c>
      <c r="AH29" s="110">
        <f t="shared" si="11"/>
        <v>0</v>
      </c>
      <c r="AI29" s="110">
        <f t="shared" si="11"/>
        <v>0</v>
      </c>
      <c r="AJ29" s="110">
        <f t="shared" si="11"/>
        <v>0.03</v>
      </c>
      <c r="AK29" s="110">
        <f t="shared" si="11"/>
        <v>0.01</v>
      </c>
      <c r="AL29" s="110">
        <f t="shared" si="11"/>
        <v>0</v>
      </c>
      <c r="AM29" s="110">
        <f t="shared" si="11"/>
        <v>0</v>
      </c>
      <c r="AN29" s="110">
        <f t="shared" si="11"/>
        <v>0</v>
      </c>
      <c r="AO29" s="110">
        <f t="shared" si="11"/>
        <v>0</v>
      </c>
    </row>
    <row r="30" spans="1:41" s="101" customFormat="1" ht="18.75" customHeight="1" x14ac:dyDescent="0.25">
      <c r="A30" s="305"/>
      <c r="B30" s="308" t="s">
        <v>172</v>
      </c>
      <c r="C30" s="97">
        <v>30</v>
      </c>
      <c r="D30" s="98" t="s">
        <v>54</v>
      </c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>
        <v>31</v>
      </c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100"/>
    </row>
    <row r="31" spans="1:41" s="101" customFormat="1" ht="18.75" customHeight="1" x14ac:dyDescent="0.25">
      <c r="A31" s="306"/>
      <c r="B31" s="309"/>
      <c r="C31" s="102"/>
      <c r="D31" s="103"/>
      <c r="E31" s="104">
        <f>E30*$O$3/1000</f>
        <v>0</v>
      </c>
      <c r="F31" s="104">
        <f t="shared" ref="F31:AO31" si="12">F30*$O$3/1000</f>
        <v>0</v>
      </c>
      <c r="G31" s="104">
        <f t="shared" si="12"/>
        <v>0</v>
      </c>
      <c r="H31" s="104">
        <f t="shared" si="12"/>
        <v>0</v>
      </c>
      <c r="I31" s="104">
        <f t="shared" si="12"/>
        <v>0</v>
      </c>
      <c r="J31" s="104">
        <f t="shared" si="12"/>
        <v>0</v>
      </c>
      <c r="K31" s="104">
        <f t="shared" si="12"/>
        <v>0</v>
      </c>
      <c r="L31" s="104">
        <f t="shared" si="12"/>
        <v>0</v>
      </c>
      <c r="M31" s="104">
        <f t="shared" si="12"/>
        <v>0</v>
      </c>
      <c r="N31" s="104">
        <f t="shared" si="12"/>
        <v>0</v>
      </c>
      <c r="O31" s="104">
        <f t="shared" si="12"/>
        <v>0</v>
      </c>
      <c r="P31" s="104">
        <f t="shared" si="12"/>
        <v>0</v>
      </c>
      <c r="Q31" s="104">
        <f t="shared" si="12"/>
        <v>0</v>
      </c>
      <c r="R31" s="104">
        <f t="shared" si="12"/>
        <v>0</v>
      </c>
      <c r="S31" s="104">
        <f t="shared" si="12"/>
        <v>0</v>
      </c>
      <c r="T31" s="104">
        <f t="shared" si="12"/>
        <v>0</v>
      </c>
      <c r="U31" s="104">
        <f t="shared" si="12"/>
        <v>0</v>
      </c>
      <c r="V31" s="104">
        <f t="shared" si="12"/>
        <v>0</v>
      </c>
      <c r="W31" s="104">
        <f t="shared" si="12"/>
        <v>0</v>
      </c>
      <c r="X31" s="104">
        <f t="shared" si="12"/>
        <v>0</v>
      </c>
      <c r="Y31" s="104">
        <f t="shared" si="12"/>
        <v>0</v>
      </c>
      <c r="Z31" s="104">
        <f t="shared" si="12"/>
        <v>0</v>
      </c>
      <c r="AA31" s="104">
        <f t="shared" si="12"/>
        <v>0</v>
      </c>
      <c r="AB31" s="104">
        <f t="shared" si="12"/>
        <v>0</v>
      </c>
      <c r="AC31" s="104">
        <f t="shared" si="12"/>
        <v>0</v>
      </c>
      <c r="AD31" s="104">
        <f t="shared" si="12"/>
        <v>0</v>
      </c>
      <c r="AE31" s="104">
        <f t="shared" si="12"/>
        <v>0</v>
      </c>
      <c r="AF31" s="104">
        <f t="shared" si="12"/>
        <v>0</v>
      </c>
      <c r="AG31" s="104">
        <f t="shared" si="12"/>
        <v>0</v>
      </c>
      <c r="AH31" s="104">
        <f t="shared" si="12"/>
        <v>0</v>
      </c>
      <c r="AI31" s="104">
        <f t="shared" si="12"/>
        <v>0</v>
      </c>
      <c r="AJ31" s="104">
        <f t="shared" si="12"/>
        <v>0</v>
      </c>
      <c r="AK31" s="104">
        <f t="shared" si="12"/>
        <v>0</v>
      </c>
      <c r="AL31" s="104">
        <f t="shared" si="12"/>
        <v>0</v>
      </c>
      <c r="AM31" s="104">
        <f t="shared" si="12"/>
        <v>0</v>
      </c>
      <c r="AN31" s="104">
        <f t="shared" si="12"/>
        <v>0</v>
      </c>
      <c r="AO31" s="104">
        <f t="shared" si="12"/>
        <v>0</v>
      </c>
    </row>
    <row r="32" spans="1:41" s="101" customFormat="1" ht="18.75" customHeight="1" x14ac:dyDescent="0.25">
      <c r="A32" s="306"/>
      <c r="B32" s="309"/>
      <c r="C32" s="105">
        <v>30</v>
      </c>
      <c r="D32" s="103" t="s">
        <v>58</v>
      </c>
      <c r="E32" s="109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>
        <v>31</v>
      </c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6"/>
    </row>
    <row r="33" spans="1:41" s="101" customFormat="1" ht="18.75" customHeight="1" thickBot="1" x14ac:dyDescent="0.3">
      <c r="A33" s="307"/>
      <c r="B33" s="310"/>
      <c r="C33" s="107"/>
      <c r="D33" s="108"/>
      <c r="E33" s="110">
        <f>E32*$O$4/1000</f>
        <v>0</v>
      </c>
      <c r="F33" s="110">
        <f t="shared" ref="F33:AO33" si="13">F32*$O$4/1000</f>
        <v>0</v>
      </c>
      <c r="G33" s="110">
        <f t="shared" si="13"/>
        <v>0</v>
      </c>
      <c r="H33" s="110">
        <f t="shared" si="13"/>
        <v>0</v>
      </c>
      <c r="I33" s="110">
        <f t="shared" si="13"/>
        <v>0</v>
      </c>
      <c r="J33" s="110">
        <f t="shared" si="13"/>
        <v>0</v>
      </c>
      <c r="K33" s="110">
        <f t="shared" si="13"/>
        <v>0</v>
      </c>
      <c r="L33" s="110">
        <f t="shared" si="13"/>
        <v>0</v>
      </c>
      <c r="M33" s="110">
        <f t="shared" si="13"/>
        <v>0</v>
      </c>
      <c r="N33" s="110">
        <f t="shared" si="13"/>
        <v>0</v>
      </c>
      <c r="O33" s="110">
        <f t="shared" si="13"/>
        <v>0</v>
      </c>
      <c r="P33" s="110">
        <f t="shared" si="13"/>
        <v>0</v>
      </c>
      <c r="Q33" s="110">
        <f t="shared" si="13"/>
        <v>0</v>
      </c>
      <c r="R33" s="110">
        <f t="shared" si="13"/>
        <v>0</v>
      </c>
      <c r="S33" s="110">
        <f t="shared" si="13"/>
        <v>0</v>
      </c>
      <c r="T33" s="110">
        <f t="shared" si="13"/>
        <v>0</v>
      </c>
      <c r="U33" s="110">
        <f t="shared" si="13"/>
        <v>0</v>
      </c>
      <c r="V33" s="110">
        <f t="shared" si="13"/>
        <v>0</v>
      </c>
      <c r="W33" s="110">
        <f t="shared" si="13"/>
        <v>0</v>
      </c>
      <c r="X33" s="110">
        <f t="shared" si="13"/>
        <v>0</v>
      </c>
      <c r="Y33" s="110">
        <f t="shared" si="13"/>
        <v>0</v>
      </c>
      <c r="Z33" s="110">
        <f t="shared" si="13"/>
        <v>0</v>
      </c>
      <c r="AA33" s="110">
        <f t="shared" si="13"/>
        <v>0</v>
      </c>
      <c r="AB33" s="110">
        <f t="shared" si="13"/>
        <v>0</v>
      </c>
      <c r="AC33" s="110">
        <f t="shared" si="13"/>
        <v>0</v>
      </c>
      <c r="AD33" s="110">
        <f t="shared" si="13"/>
        <v>3.1E-2</v>
      </c>
      <c r="AE33" s="110">
        <f t="shared" si="13"/>
        <v>0</v>
      </c>
      <c r="AF33" s="110">
        <f t="shared" si="13"/>
        <v>0</v>
      </c>
      <c r="AG33" s="110">
        <f t="shared" si="13"/>
        <v>0</v>
      </c>
      <c r="AH33" s="110">
        <f t="shared" si="13"/>
        <v>0</v>
      </c>
      <c r="AI33" s="110">
        <f t="shared" si="13"/>
        <v>0</v>
      </c>
      <c r="AJ33" s="110">
        <f t="shared" si="13"/>
        <v>0</v>
      </c>
      <c r="AK33" s="110">
        <f t="shared" si="13"/>
        <v>0</v>
      </c>
      <c r="AL33" s="110">
        <f t="shared" si="13"/>
        <v>0</v>
      </c>
      <c r="AM33" s="110">
        <f t="shared" si="13"/>
        <v>0</v>
      </c>
      <c r="AN33" s="110">
        <f t="shared" si="13"/>
        <v>0</v>
      </c>
      <c r="AO33" s="110">
        <f t="shared" si="13"/>
        <v>0</v>
      </c>
    </row>
    <row r="34" spans="1:41" s="25" customFormat="1" ht="18.75" customHeight="1" x14ac:dyDescent="0.25">
      <c r="A34" s="311"/>
      <c r="B34" s="314" t="s">
        <v>117</v>
      </c>
      <c r="C34" s="6">
        <v>200</v>
      </c>
      <c r="D34" s="14" t="s">
        <v>54</v>
      </c>
      <c r="E34" s="3">
        <v>200</v>
      </c>
      <c r="F34" s="3"/>
      <c r="G34" s="3"/>
      <c r="H34" s="3"/>
      <c r="I34" s="3"/>
      <c r="J34" s="3"/>
      <c r="K34" s="3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3"/>
      <c r="W34" s="3">
        <v>10</v>
      </c>
      <c r="X34" s="3"/>
      <c r="Y34" s="3"/>
      <c r="Z34" s="3">
        <v>2</v>
      </c>
      <c r="AA34" s="3"/>
      <c r="AB34" s="3"/>
      <c r="AC34" s="3"/>
      <c r="AD34" s="3"/>
      <c r="AE34" s="3"/>
      <c r="AF34" s="3"/>
      <c r="AG34" s="3">
        <v>10</v>
      </c>
      <c r="AH34" s="3"/>
      <c r="AI34" s="3"/>
      <c r="AJ34" s="3"/>
      <c r="AK34" s="3"/>
      <c r="AL34" s="3"/>
      <c r="AM34" s="3"/>
      <c r="AN34" s="3"/>
      <c r="AO34" s="4"/>
    </row>
    <row r="35" spans="1:41" s="25" customFormat="1" ht="18.75" customHeight="1" x14ac:dyDescent="0.25">
      <c r="A35" s="312"/>
      <c r="B35" s="315"/>
      <c r="C35" s="16"/>
      <c r="D35" s="17"/>
      <c r="E35" s="1">
        <f>E34*$O$3/1000</f>
        <v>0</v>
      </c>
      <c r="F35" s="1">
        <f t="shared" ref="F35:AO35" si="14">F34*$O$3/1000</f>
        <v>0</v>
      </c>
      <c r="G35" s="1">
        <f t="shared" si="14"/>
        <v>0</v>
      </c>
      <c r="H35" s="1">
        <f t="shared" si="14"/>
        <v>0</v>
      </c>
      <c r="I35" s="1">
        <f t="shared" si="14"/>
        <v>0</v>
      </c>
      <c r="J35" s="1">
        <f t="shared" si="14"/>
        <v>0</v>
      </c>
      <c r="K35" s="1">
        <f t="shared" si="14"/>
        <v>0</v>
      </c>
      <c r="L35" s="1">
        <f t="shared" si="14"/>
        <v>0</v>
      </c>
      <c r="M35" s="1">
        <f t="shared" si="14"/>
        <v>0</v>
      </c>
      <c r="N35" s="1">
        <f t="shared" si="14"/>
        <v>0</v>
      </c>
      <c r="O35" s="1">
        <f t="shared" si="14"/>
        <v>0</v>
      </c>
      <c r="P35" s="1">
        <f t="shared" si="14"/>
        <v>0</v>
      </c>
      <c r="Q35" s="1">
        <f t="shared" si="14"/>
        <v>0</v>
      </c>
      <c r="R35" s="1">
        <f t="shared" si="14"/>
        <v>0</v>
      </c>
      <c r="S35" s="1">
        <f t="shared" si="14"/>
        <v>0</v>
      </c>
      <c r="T35" s="1">
        <f t="shared" si="14"/>
        <v>0</v>
      </c>
      <c r="U35" s="1">
        <f t="shared" si="14"/>
        <v>0</v>
      </c>
      <c r="V35" s="1">
        <f t="shared" si="14"/>
        <v>0</v>
      </c>
      <c r="W35" s="1">
        <f t="shared" si="14"/>
        <v>0</v>
      </c>
      <c r="X35" s="1">
        <f t="shared" si="14"/>
        <v>0</v>
      </c>
      <c r="Y35" s="1">
        <f t="shared" si="14"/>
        <v>0</v>
      </c>
      <c r="Z35" s="1">
        <f t="shared" si="14"/>
        <v>0</v>
      </c>
      <c r="AA35" s="1">
        <f t="shared" si="14"/>
        <v>0</v>
      </c>
      <c r="AB35" s="1">
        <f t="shared" si="14"/>
        <v>0</v>
      </c>
      <c r="AC35" s="1">
        <f t="shared" si="14"/>
        <v>0</v>
      </c>
      <c r="AD35" s="1">
        <f t="shared" si="14"/>
        <v>0</v>
      </c>
      <c r="AE35" s="1">
        <f t="shared" si="14"/>
        <v>0</v>
      </c>
      <c r="AF35" s="1">
        <f t="shared" si="14"/>
        <v>0</v>
      </c>
      <c r="AG35" s="1">
        <f t="shared" si="14"/>
        <v>0</v>
      </c>
      <c r="AH35" s="1">
        <f t="shared" si="14"/>
        <v>0</v>
      </c>
      <c r="AI35" s="1">
        <f t="shared" si="14"/>
        <v>0</v>
      </c>
      <c r="AJ35" s="1">
        <f t="shared" si="14"/>
        <v>0</v>
      </c>
      <c r="AK35" s="1">
        <f t="shared" si="14"/>
        <v>0</v>
      </c>
      <c r="AL35" s="1">
        <f t="shared" si="14"/>
        <v>0</v>
      </c>
      <c r="AM35" s="1">
        <f t="shared" si="14"/>
        <v>0</v>
      </c>
      <c r="AN35" s="1">
        <f t="shared" si="14"/>
        <v>0</v>
      </c>
      <c r="AO35" s="1">
        <f t="shared" si="14"/>
        <v>0</v>
      </c>
    </row>
    <row r="36" spans="1:41" s="25" customFormat="1" ht="18.75" customHeight="1" x14ac:dyDescent="0.25">
      <c r="A36" s="312"/>
      <c r="B36" s="315"/>
      <c r="C36" s="7">
        <v>200</v>
      </c>
      <c r="D36" s="17" t="s">
        <v>58</v>
      </c>
      <c r="E36" s="2">
        <v>200</v>
      </c>
      <c r="F36" s="1"/>
      <c r="G36" s="1"/>
      <c r="H36" s="1"/>
      <c r="I36" s="1"/>
      <c r="J36" s="1"/>
      <c r="K36" s="1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"/>
      <c r="W36" s="1">
        <v>10</v>
      </c>
      <c r="X36" s="1"/>
      <c r="Y36" s="1"/>
      <c r="Z36" s="1">
        <v>2</v>
      </c>
      <c r="AA36" s="1"/>
      <c r="AB36" s="1"/>
      <c r="AC36" s="1"/>
      <c r="AD36" s="1"/>
      <c r="AE36" s="1"/>
      <c r="AF36" s="1"/>
      <c r="AG36" s="1">
        <v>10</v>
      </c>
      <c r="AH36" s="1"/>
      <c r="AI36" s="1"/>
      <c r="AJ36" s="1"/>
      <c r="AK36" s="1"/>
      <c r="AL36" s="1"/>
      <c r="AM36" s="1"/>
      <c r="AN36" s="1"/>
      <c r="AO36" s="5"/>
    </row>
    <row r="37" spans="1:41" s="25" customFormat="1" ht="18.75" customHeight="1" thickBot="1" x14ac:dyDescent="0.3">
      <c r="A37" s="313"/>
      <c r="B37" s="316"/>
      <c r="C37" s="19"/>
      <c r="D37" s="20"/>
      <c r="E37" s="21">
        <f>E36*$O$4/1000</f>
        <v>0.2</v>
      </c>
      <c r="F37" s="21">
        <f t="shared" ref="F37:AO37" si="15">F36*$O$4/1000</f>
        <v>0</v>
      </c>
      <c r="G37" s="21">
        <f t="shared" si="15"/>
        <v>0</v>
      </c>
      <c r="H37" s="21">
        <f t="shared" si="15"/>
        <v>0</v>
      </c>
      <c r="I37" s="21">
        <f t="shared" si="15"/>
        <v>0</v>
      </c>
      <c r="J37" s="21">
        <f t="shared" si="15"/>
        <v>0</v>
      </c>
      <c r="K37" s="21">
        <f t="shared" si="15"/>
        <v>0</v>
      </c>
      <c r="L37" s="21">
        <f t="shared" si="15"/>
        <v>0</v>
      </c>
      <c r="M37" s="21">
        <f t="shared" si="15"/>
        <v>0</v>
      </c>
      <c r="N37" s="21">
        <f t="shared" si="15"/>
        <v>0</v>
      </c>
      <c r="O37" s="21">
        <f t="shared" si="15"/>
        <v>0</v>
      </c>
      <c r="P37" s="21">
        <f t="shared" si="15"/>
        <v>0</v>
      </c>
      <c r="Q37" s="21">
        <f t="shared" si="15"/>
        <v>0</v>
      </c>
      <c r="R37" s="21">
        <f t="shared" si="15"/>
        <v>0</v>
      </c>
      <c r="S37" s="21">
        <f t="shared" si="15"/>
        <v>0</v>
      </c>
      <c r="T37" s="21">
        <f t="shared" si="15"/>
        <v>0</v>
      </c>
      <c r="U37" s="21">
        <f t="shared" si="15"/>
        <v>0</v>
      </c>
      <c r="V37" s="21">
        <f t="shared" si="15"/>
        <v>0</v>
      </c>
      <c r="W37" s="21">
        <f t="shared" si="15"/>
        <v>0.01</v>
      </c>
      <c r="X37" s="21">
        <f t="shared" si="15"/>
        <v>0</v>
      </c>
      <c r="Y37" s="21">
        <f t="shared" si="15"/>
        <v>0</v>
      </c>
      <c r="Z37" s="21">
        <f t="shared" si="15"/>
        <v>2E-3</v>
      </c>
      <c r="AA37" s="21">
        <f t="shared" si="15"/>
        <v>0</v>
      </c>
      <c r="AB37" s="21">
        <f t="shared" si="15"/>
        <v>0</v>
      </c>
      <c r="AC37" s="21">
        <f t="shared" si="15"/>
        <v>0</v>
      </c>
      <c r="AD37" s="21">
        <f t="shared" si="15"/>
        <v>0</v>
      </c>
      <c r="AE37" s="21">
        <f t="shared" si="15"/>
        <v>0</v>
      </c>
      <c r="AF37" s="21">
        <f t="shared" si="15"/>
        <v>0</v>
      </c>
      <c r="AG37" s="21">
        <f t="shared" si="15"/>
        <v>0.01</v>
      </c>
      <c r="AH37" s="21">
        <f t="shared" si="15"/>
        <v>0</v>
      </c>
      <c r="AI37" s="21">
        <f t="shared" si="15"/>
        <v>0</v>
      </c>
      <c r="AJ37" s="21">
        <f t="shared" si="15"/>
        <v>0</v>
      </c>
      <c r="AK37" s="21">
        <f t="shared" si="15"/>
        <v>0</v>
      </c>
      <c r="AL37" s="21">
        <f t="shared" si="15"/>
        <v>0</v>
      </c>
      <c r="AM37" s="21">
        <f t="shared" si="15"/>
        <v>0</v>
      </c>
      <c r="AN37" s="21">
        <f t="shared" si="15"/>
        <v>0</v>
      </c>
      <c r="AO37" s="21">
        <f t="shared" si="15"/>
        <v>0</v>
      </c>
    </row>
    <row r="38" spans="1:41" s="25" customFormat="1" ht="18.75" customHeight="1" x14ac:dyDescent="0.25">
      <c r="A38" s="311"/>
      <c r="B38" s="314" t="s">
        <v>69</v>
      </c>
      <c r="C38" s="6">
        <v>75</v>
      </c>
      <c r="D38" s="14" t="s">
        <v>54</v>
      </c>
      <c r="E38" s="3"/>
      <c r="F38" s="3">
        <v>50</v>
      </c>
      <c r="G38" s="3">
        <v>25</v>
      </c>
      <c r="H38" s="3"/>
      <c r="I38" s="3"/>
      <c r="J38" s="3"/>
      <c r="K38" s="3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4"/>
    </row>
    <row r="39" spans="1:41" s="25" customFormat="1" ht="18.75" customHeight="1" x14ac:dyDescent="0.25">
      <c r="A39" s="312"/>
      <c r="B39" s="315"/>
      <c r="C39" s="16"/>
      <c r="D39" s="17"/>
      <c r="E39" s="1">
        <f>E38*$O$3/1000</f>
        <v>0</v>
      </c>
      <c r="F39" s="1">
        <f t="shared" ref="F39:AO39" si="16">F38*$O$3/1000</f>
        <v>0</v>
      </c>
      <c r="G39" s="1">
        <f t="shared" si="16"/>
        <v>0</v>
      </c>
      <c r="H39" s="1">
        <f t="shared" si="16"/>
        <v>0</v>
      </c>
      <c r="I39" s="1">
        <f t="shared" si="16"/>
        <v>0</v>
      </c>
      <c r="J39" s="1">
        <f t="shared" si="16"/>
        <v>0</v>
      </c>
      <c r="K39" s="1">
        <f t="shared" si="16"/>
        <v>0</v>
      </c>
      <c r="L39" s="1">
        <f t="shared" si="16"/>
        <v>0</v>
      </c>
      <c r="M39" s="1">
        <f t="shared" si="16"/>
        <v>0</v>
      </c>
      <c r="N39" s="1">
        <f t="shared" si="16"/>
        <v>0</v>
      </c>
      <c r="O39" s="1">
        <f t="shared" si="16"/>
        <v>0</v>
      </c>
      <c r="P39" s="1">
        <f t="shared" si="16"/>
        <v>0</v>
      </c>
      <c r="Q39" s="1">
        <f t="shared" si="16"/>
        <v>0</v>
      </c>
      <c r="R39" s="1">
        <f t="shared" si="16"/>
        <v>0</v>
      </c>
      <c r="S39" s="1">
        <f t="shared" si="16"/>
        <v>0</v>
      </c>
      <c r="T39" s="1">
        <f t="shared" si="16"/>
        <v>0</v>
      </c>
      <c r="U39" s="1">
        <f t="shared" si="16"/>
        <v>0</v>
      </c>
      <c r="V39" s="1">
        <f t="shared" si="16"/>
        <v>0</v>
      </c>
      <c r="W39" s="1">
        <f t="shared" si="16"/>
        <v>0</v>
      </c>
      <c r="X39" s="1">
        <f t="shared" si="16"/>
        <v>0</v>
      </c>
      <c r="Y39" s="1">
        <f t="shared" si="16"/>
        <v>0</v>
      </c>
      <c r="Z39" s="1">
        <f t="shared" si="16"/>
        <v>0</v>
      </c>
      <c r="AA39" s="1">
        <f t="shared" si="16"/>
        <v>0</v>
      </c>
      <c r="AB39" s="1">
        <f t="shared" si="16"/>
        <v>0</v>
      </c>
      <c r="AC39" s="1">
        <f t="shared" si="16"/>
        <v>0</v>
      </c>
      <c r="AD39" s="1">
        <f t="shared" si="16"/>
        <v>0</v>
      </c>
      <c r="AE39" s="1">
        <f t="shared" si="16"/>
        <v>0</v>
      </c>
      <c r="AF39" s="1">
        <f t="shared" si="16"/>
        <v>0</v>
      </c>
      <c r="AG39" s="1">
        <f t="shared" si="16"/>
        <v>0</v>
      </c>
      <c r="AH39" s="1">
        <f t="shared" si="16"/>
        <v>0</v>
      </c>
      <c r="AI39" s="1">
        <f t="shared" si="16"/>
        <v>0</v>
      </c>
      <c r="AJ39" s="1">
        <f t="shared" si="16"/>
        <v>0</v>
      </c>
      <c r="AK39" s="1">
        <f t="shared" si="16"/>
        <v>0</v>
      </c>
      <c r="AL39" s="1">
        <f t="shared" si="16"/>
        <v>0</v>
      </c>
      <c r="AM39" s="1">
        <f t="shared" si="16"/>
        <v>0</v>
      </c>
      <c r="AN39" s="1">
        <f t="shared" si="16"/>
        <v>0</v>
      </c>
      <c r="AO39" s="1">
        <f t="shared" si="16"/>
        <v>0</v>
      </c>
    </row>
    <row r="40" spans="1:41" s="25" customFormat="1" ht="18.75" customHeight="1" x14ac:dyDescent="0.25">
      <c r="A40" s="312"/>
      <c r="B40" s="315"/>
      <c r="C40" s="7">
        <v>75</v>
      </c>
      <c r="D40" s="17" t="s">
        <v>58</v>
      </c>
      <c r="E40" s="2"/>
      <c r="F40" s="1">
        <v>50</v>
      </c>
      <c r="G40" s="1">
        <v>25</v>
      </c>
      <c r="H40" s="1"/>
      <c r="I40" s="1"/>
      <c r="J40" s="1"/>
      <c r="K40" s="1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5"/>
    </row>
    <row r="41" spans="1:41" s="25" customFormat="1" ht="18.75" customHeight="1" thickBot="1" x14ac:dyDescent="0.3">
      <c r="A41" s="313"/>
      <c r="B41" s="316"/>
      <c r="C41" s="19"/>
      <c r="D41" s="20"/>
      <c r="E41" s="21">
        <f>E40*$O$4/1000</f>
        <v>0</v>
      </c>
      <c r="F41" s="21">
        <f t="shared" ref="F41:AO41" si="17">F40*$O$4/1000</f>
        <v>0.05</v>
      </c>
      <c r="G41" s="21">
        <f t="shared" si="17"/>
        <v>2.5000000000000001E-2</v>
      </c>
      <c r="H41" s="21">
        <f t="shared" si="17"/>
        <v>0</v>
      </c>
      <c r="I41" s="21">
        <f t="shared" si="17"/>
        <v>0</v>
      </c>
      <c r="J41" s="21">
        <f t="shared" si="17"/>
        <v>0</v>
      </c>
      <c r="K41" s="21">
        <f t="shared" si="17"/>
        <v>0</v>
      </c>
      <c r="L41" s="21">
        <f t="shared" si="17"/>
        <v>0</v>
      </c>
      <c r="M41" s="21">
        <f t="shared" si="17"/>
        <v>0</v>
      </c>
      <c r="N41" s="21">
        <f t="shared" si="17"/>
        <v>0</v>
      </c>
      <c r="O41" s="21">
        <f t="shared" si="17"/>
        <v>0</v>
      </c>
      <c r="P41" s="21">
        <f t="shared" si="17"/>
        <v>0</v>
      </c>
      <c r="Q41" s="21">
        <f t="shared" si="17"/>
        <v>0</v>
      </c>
      <c r="R41" s="21">
        <f t="shared" si="17"/>
        <v>0</v>
      </c>
      <c r="S41" s="21">
        <f t="shared" si="17"/>
        <v>0</v>
      </c>
      <c r="T41" s="21">
        <f t="shared" si="17"/>
        <v>0</v>
      </c>
      <c r="U41" s="21">
        <f t="shared" si="17"/>
        <v>0</v>
      </c>
      <c r="V41" s="21">
        <f t="shared" si="17"/>
        <v>0</v>
      </c>
      <c r="W41" s="21">
        <f t="shared" si="17"/>
        <v>0</v>
      </c>
      <c r="X41" s="21">
        <f t="shared" si="17"/>
        <v>0</v>
      </c>
      <c r="Y41" s="21">
        <f t="shared" si="17"/>
        <v>0</v>
      </c>
      <c r="Z41" s="21">
        <f t="shared" si="17"/>
        <v>0</v>
      </c>
      <c r="AA41" s="21">
        <f t="shared" si="17"/>
        <v>0</v>
      </c>
      <c r="AB41" s="21">
        <f t="shared" si="17"/>
        <v>0</v>
      </c>
      <c r="AC41" s="21">
        <f t="shared" si="17"/>
        <v>0</v>
      </c>
      <c r="AD41" s="21">
        <f t="shared" si="17"/>
        <v>0</v>
      </c>
      <c r="AE41" s="21">
        <f t="shared" si="17"/>
        <v>0</v>
      </c>
      <c r="AF41" s="21">
        <f t="shared" si="17"/>
        <v>0</v>
      </c>
      <c r="AG41" s="21">
        <f t="shared" si="17"/>
        <v>0</v>
      </c>
      <c r="AH41" s="21">
        <f t="shared" si="17"/>
        <v>0</v>
      </c>
      <c r="AI41" s="21">
        <f t="shared" si="17"/>
        <v>0</v>
      </c>
      <c r="AJ41" s="21">
        <f t="shared" si="17"/>
        <v>0</v>
      </c>
      <c r="AK41" s="21">
        <f t="shared" si="17"/>
        <v>0</v>
      </c>
      <c r="AL41" s="21">
        <f t="shared" si="17"/>
        <v>0</v>
      </c>
      <c r="AM41" s="21">
        <f t="shared" si="17"/>
        <v>0</v>
      </c>
      <c r="AN41" s="21">
        <f t="shared" si="17"/>
        <v>0</v>
      </c>
      <c r="AO41" s="21">
        <f t="shared" si="17"/>
        <v>0</v>
      </c>
    </row>
    <row r="42" spans="1:41" s="25" customFormat="1" ht="18.75" customHeight="1" x14ac:dyDescent="0.25">
      <c r="A42" s="311"/>
      <c r="B42" s="314"/>
      <c r="C42" s="6"/>
      <c r="D42" s="14" t="s">
        <v>54</v>
      </c>
      <c r="E42" s="3"/>
      <c r="F42" s="3"/>
      <c r="G42" s="3"/>
      <c r="H42" s="3"/>
      <c r="I42" s="3"/>
      <c r="J42" s="3"/>
      <c r="K42" s="3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4"/>
    </row>
    <row r="43" spans="1:41" s="25" customFormat="1" ht="18.75" customHeight="1" x14ac:dyDescent="0.25">
      <c r="A43" s="312"/>
      <c r="B43" s="315"/>
      <c r="C43" s="16"/>
      <c r="D43" s="17"/>
      <c r="E43" s="1">
        <f>E42*$O$3/1000</f>
        <v>0</v>
      </c>
      <c r="F43" s="1">
        <f t="shared" ref="F43:AO43" si="18">F42*$O$3/1000</f>
        <v>0</v>
      </c>
      <c r="G43" s="1">
        <f t="shared" si="18"/>
        <v>0</v>
      </c>
      <c r="H43" s="1">
        <f t="shared" si="18"/>
        <v>0</v>
      </c>
      <c r="I43" s="1">
        <f t="shared" si="18"/>
        <v>0</v>
      </c>
      <c r="J43" s="1">
        <f t="shared" si="18"/>
        <v>0</v>
      </c>
      <c r="K43" s="1">
        <f t="shared" si="18"/>
        <v>0</v>
      </c>
      <c r="L43" s="1">
        <f t="shared" si="18"/>
        <v>0</v>
      </c>
      <c r="M43" s="1">
        <f t="shared" si="18"/>
        <v>0</v>
      </c>
      <c r="N43" s="1">
        <f t="shared" si="18"/>
        <v>0</v>
      </c>
      <c r="O43" s="1">
        <f t="shared" si="18"/>
        <v>0</v>
      </c>
      <c r="P43" s="1">
        <f t="shared" si="18"/>
        <v>0</v>
      </c>
      <c r="Q43" s="1">
        <f t="shared" si="18"/>
        <v>0</v>
      </c>
      <c r="R43" s="1">
        <f t="shared" si="18"/>
        <v>0</v>
      </c>
      <c r="S43" s="1">
        <f t="shared" si="18"/>
        <v>0</v>
      </c>
      <c r="T43" s="1">
        <f t="shared" si="18"/>
        <v>0</v>
      </c>
      <c r="U43" s="1">
        <f t="shared" si="18"/>
        <v>0</v>
      </c>
      <c r="V43" s="1">
        <f t="shared" si="18"/>
        <v>0</v>
      </c>
      <c r="W43" s="1">
        <f t="shared" si="18"/>
        <v>0</v>
      </c>
      <c r="X43" s="1">
        <f t="shared" si="18"/>
        <v>0</v>
      </c>
      <c r="Y43" s="1">
        <f t="shared" si="18"/>
        <v>0</v>
      </c>
      <c r="Z43" s="1">
        <f t="shared" si="18"/>
        <v>0</v>
      </c>
      <c r="AA43" s="1">
        <f t="shared" si="18"/>
        <v>0</v>
      </c>
      <c r="AB43" s="1">
        <f t="shared" si="18"/>
        <v>0</v>
      </c>
      <c r="AC43" s="1">
        <f t="shared" si="18"/>
        <v>0</v>
      </c>
      <c r="AD43" s="1">
        <f t="shared" si="18"/>
        <v>0</v>
      </c>
      <c r="AE43" s="1">
        <f t="shared" si="18"/>
        <v>0</v>
      </c>
      <c r="AF43" s="1">
        <f t="shared" si="18"/>
        <v>0</v>
      </c>
      <c r="AG43" s="1">
        <f t="shared" si="18"/>
        <v>0</v>
      </c>
      <c r="AH43" s="1">
        <f t="shared" si="18"/>
        <v>0</v>
      </c>
      <c r="AI43" s="1">
        <f t="shared" si="18"/>
        <v>0</v>
      </c>
      <c r="AJ43" s="1">
        <f t="shared" si="18"/>
        <v>0</v>
      </c>
      <c r="AK43" s="1">
        <f t="shared" si="18"/>
        <v>0</v>
      </c>
      <c r="AL43" s="1">
        <f t="shared" si="18"/>
        <v>0</v>
      </c>
      <c r="AM43" s="1">
        <f t="shared" si="18"/>
        <v>0</v>
      </c>
      <c r="AN43" s="1">
        <f t="shared" si="18"/>
        <v>0</v>
      </c>
      <c r="AO43" s="1">
        <f t="shared" si="18"/>
        <v>0</v>
      </c>
    </row>
    <row r="44" spans="1:41" s="25" customFormat="1" ht="18.75" customHeight="1" x14ac:dyDescent="0.25">
      <c r="A44" s="312"/>
      <c r="B44" s="315"/>
      <c r="C44" s="7"/>
      <c r="D44" s="17" t="s">
        <v>58</v>
      </c>
      <c r="E44" s="2"/>
      <c r="F44" s="1"/>
      <c r="G44" s="1"/>
      <c r="H44" s="1"/>
      <c r="I44" s="1"/>
      <c r="J44" s="1"/>
      <c r="K44" s="1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5"/>
    </row>
    <row r="45" spans="1:41" s="25" customFormat="1" ht="18.75" customHeight="1" thickBot="1" x14ac:dyDescent="0.3">
      <c r="A45" s="313"/>
      <c r="B45" s="316"/>
      <c r="C45" s="19"/>
      <c r="D45" s="20"/>
      <c r="E45" s="21">
        <f>E44*$O$4/1000</f>
        <v>0</v>
      </c>
      <c r="F45" s="21">
        <f t="shared" ref="F45:AO45" si="19">F44*$O$4/1000</f>
        <v>0</v>
      </c>
      <c r="G45" s="21">
        <f t="shared" si="19"/>
        <v>0</v>
      </c>
      <c r="H45" s="21">
        <f t="shared" si="19"/>
        <v>0</v>
      </c>
      <c r="I45" s="21">
        <f t="shared" si="19"/>
        <v>0</v>
      </c>
      <c r="J45" s="21">
        <f t="shared" si="19"/>
        <v>0</v>
      </c>
      <c r="K45" s="21">
        <f t="shared" si="19"/>
        <v>0</v>
      </c>
      <c r="L45" s="21">
        <f t="shared" si="19"/>
        <v>0</v>
      </c>
      <c r="M45" s="21">
        <f t="shared" si="19"/>
        <v>0</v>
      </c>
      <c r="N45" s="21">
        <f t="shared" si="19"/>
        <v>0</v>
      </c>
      <c r="O45" s="21">
        <f t="shared" si="19"/>
        <v>0</v>
      </c>
      <c r="P45" s="21">
        <f t="shared" si="19"/>
        <v>0</v>
      </c>
      <c r="Q45" s="21">
        <f t="shared" si="19"/>
        <v>0</v>
      </c>
      <c r="R45" s="21">
        <f t="shared" si="19"/>
        <v>0</v>
      </c>
      <c r="S45" s="21">
        <f t="shared" si="19"/>
        <v>0</v>
      </c>
      <c r="T45" s="21">
        <f t="shared" si="19"/>
        <v>0</v>
      </c>
      <c r="U45" s="21">
        <f t="shared" si="19"/>
        <v>0</v>
      </c>
      <c r="V45" s="21">
        <f t="shared" si="19"/>
        <v>0</v>
      </c>
      <c r="W45" s="21">
        <f t="shared" si="19"/>
        <v>0</v>
      </c>
      <c r="X45" s="21">
        <f t="shared" si="19"/>
        <v>0</v>
      </c>
      <c r="Y45" s="21">
        <f t="shared" si="19"/>
        <v>0</v>
      </c>
      <c r="Z45" s="21">
        <f t="shared" si="19"/>
        <v>0</v>
      </c>
      <c r="AA45" s="21">
        <f t="shared" si="19"/>
        <v>0</v>
      </c>
      <c r="AB45" s="21">
        <f t="shared" si="19"/>
        <v>0</v>
      </c>
      <c r="AC45" s="21">
        <f t="shared" si="19"/>
        <v>0</v>
      </c>
      <c r="AD45" s="21">
        <f t="shared" si="19"/>
        <v>0</v>
      </c>
      <c r="AE45" s="21">
        <f t="shared" si="19"/>
        <v>0</v>
      </c>
      <c r="AF45" s="21">
        <f t="shared" si="19"/>
        <v>0</v>
      </c>
      <c r="AG45" s="21">
        <f t="shared" si="19"/>
        <v>0</v>
      </c>
      <c r="AH45" s="21">
        <f t="shared" si="19"/>
        <v>0</v>
      </c>
      <c r="AI45" s="21">
        <f t="shared" si="19"/>
        <v>0</v>
      </c>
      <c r="AJ45" s="21">
        <f t="shared" si="19"/>
        <v>0</v>
      </c>
      <c r="AK45" s="21">
        <f t="shared" si="19"/>
        <v>0</v>
      </c>
      <c r="AL45" s="21">
        <f t="shared" si="19"/>
        <v>0</v>
      </c>
      <c r="AM45" s="21">
        <f t="shared" si="19"/>
        <v>0</v>
      </c>
      <c r="AN45" s="21">
        <f t="shared" si="19"/>
        <v>0</v>
      </c>
      <c r="AO45" s="21">
        <f t="shared" si="19"/>
        <v>0</v>
      </c>
    </row>
    <row r="46" spans="1:41" s="25" customFormat="1" ht="18.75" customHeight="1" thickBot="1" x14ac:dyDescent="0.3">
      <c r="A46" s="317" t="s">
        <v>51</v>
      </c>
      <c r="B46" s="318"/>
      <c r="C46" s="318"/>
      <c r="D46" s="318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9"/>
    </row>
    <row r="47" spans="1:41" s="101" customFormat="1" ht="18.75" customHeight="1" x14ac:dyDescent="0.25">
      <c r="A47" s="305"/>
      <c r="B47" s="308" t="s">
        <v>165</v>
      </c>
      <c r="C47" s="97">
        <v>200</v>
      </c>
      <c r="D47" s="98" t="s">
        <v>54</v>
      </c>
      <c r="E47" s="98">
        <v>144</v>
      </c>
      <c r="F47" s="99"/>
      <c r="G47" s="99"/>
      <c r="H47" s="99"/>
      <c r="I47" s="99"/>
      <c r="J47" s="99"/>
      <c r="K47" s="99"/>
      <c r="L47" s="99">
        <v>54</v>
      </c>
      <c r="M47" s="99"/>
      <c r="N47" s="99"/>
      <c r="O47" s="99">
        <v>10</v>
      </c>
      <c r="P47" s="99"/>
      <c r="Q47" s="99">
        <v>13</v>
      </c>
      <c r="R47" s="99">
        <v>16</v>
      </c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>
        <v>4</v>
      </c>
      <c r="AM47" s="99"/>
      <c r="AN47" s="99"/>
      <c r="AO47" s="100"/>
    </row>
    <row r="48" spans="1:41" s="101" customFormat="1" ht="18.75" customHeight="1" x14ac:dyDescent="0.25">
      <c r="A48" s="306"/>
      <c r="B48" s="309"/>
      <c r="C48" s="102"/>
      <c r="D48" s="103"/>
      <c r="E48" s="104">
        <f>E47*$U$3/1000</f>
        <v>0.14399999999999999</v>
      </c>
      <c r="F48" s="104">
        <f t="shared" ref="F48:AO48" si="20">F47*$U$3/1000</f>
        <v>0</v>
      </c>
      <c r="G48" s="104">
        <f t="shared" si="20"/>
        <v>0</v>
      </c>
      <c r="H48" s="104">
        <f t="shared" si="20"/>
        <v>0</v>
      </c>
      <c r="I48" s="104">
        <f t="shared" si="20"/>
        <v>0</v>
      </c>
      <c r="J48" s="104">
        <f t="shared" si="20"/>
        <v>0</v>
      </c>
      <c r="K48" s="104">
        <f t="shared" si="20"/>
        <v>0</v>
      </c>
      <c r="L48" s="104">
        <f t="shared" si="20"/>
        <v>5.3999999999999999E-2</v>
      </c>
      <c r="M48" s="104">
        <f t="shared" si="20"/>
        <v>0</v>
      </c>
      <c r="N48" s="104">
        <f t="shared" si="20"/>
        <v>0</v>
      </c>
      <c r="O48" s="104">
        <f t="shared" si="20"/>
        <v>0.01</v>
      </c>
      <c r="P48" s="104">
        <f t="shared" si="20"/>
        <v>0</v>
      </c>
      <c r="Q48" s="104">
        <f t="shared" si="20"/>
        <v>1.2999999999999999E-2</v>
      </c>
      <c r="R48" s="104">
        <f t="shared" si="20"/>
        <v>1.6E-2</v>
      </c>
      <c r="S48" s="104">
        <f t="shared" si="20"/>
        <v>0</v>
      </c>
      <c r="T48" s="104">
        <f t="shared" si="20"/>
        <v>0</v>
      </c>
      <c r="U48" s="104">
        <f t="shared" si="20"/>
        <v>0</v>
      </c>
      <c r="V48" s="104">
        <f t="shared" si="20"/>
        <v>0</v>
      </c>
      <c r="W48" s="104">
        <f t="shared" si="20"/>
        <v>0</v>
      </c>
      <c r="X48" s="104">
        <f t="shared" si="20"/>
        <v>0</v>
      </c>
      <c r="Y48" s="104">
        <f t="shared" si="20"/>
        <v>0</v>
      </c>
      <c r="Z48" s="104">
        <f t="shared" si="20"/>
        <v>0</v>
      </c>
      <c r="AA48" s="104">
        <f t="shared" si="20"/>
        <v>0</v>
      </c>
      <c r="AB48" s="104">
        <f t="shared" si="20"/>
        <v>0</v>
      </c>
      <c r="AC48" s="104">
        <f t="shared" si="20"/>
        <v>0</v>
      </c>
      <c r="AD48" s="104">
        <f t="shared" si="20"/>
        <v>0</v>
      </c>
      <c r="AE48" s="104">
        <f t="shared" si="20"/>
        <v>0</v>
      </c>
      <c r="AF48" s="104">
        <f t="shared" si="20"/>
        <v>0</v>
      </c>
      <c r="AG48" s="104">
        <f t="shared" si="20"/>
        <v>0</v>
      </c>
      <c r="AH48" s="104">
        <f t="shared" si="20"/>
        <v>0</v>
      </c>
      <c r="AI48" s="104">
        <f t="shared" si="20"/>
        <v>0</v>
      </c>
      <c r="AJ48" s="104">
        <f t="shared" si="20"/>
        <v>0</v>
      </c>
      <c r="AK48" s="104">
        <f t="shared" si="20"/>
        <v>0</v>
      </c>
      <c r="AL48" s="104">
        <f t="shared" si="20"/>
        <v>4.0000000000000001E-3</v>
      </c>
      <c r="AM48" s="104">
        <f t="shared" si="20"/>
        <v>0</v>
      </c>
      <c r="AN48" s="104">
        <f t="shared" si="20"/>
        <v>0</v>
      </c>
      <c r="AO48" s="104">
        <f t="shared" si="20"/>
        <v>0</v>
      </c>
    </row>
    <row r="49" spans="1:41" s="101" customFormat="1" ht="18.75" customHeight="1" x14ac:dyDescent="0.25">
      <c r="A49" s="306"/>
      <c r="B49" s="309"/>
      <c r="C49" s="105">
        <v>250</v>
      </c>
      <c r="D49" s="103" t="s">
        <v>234</v>
      </c>
      <c r="E49" s="103">
        <v>180</v>
      </c>
      <c r="F49" s="104"/>
      <c r="G49" s="104"/>
      <c r="H49" s="104"/>
      <c r="I49" s="104"/>
      <c r="J49" s="104"/>
      <c r="K49" s="104"/>
      <c r="L49" s="104">
        <v>67</v>
      </c>
      <c r="M49" s="104"/>
      <c r="N49" s="104"/>
      <c r="O49" s="104">
        <v>12</v>
      </c>
      <c r="P49" s="104"/>
      <c r="Q49" s="104">
        <v>16</v>
      </c>
      <c r="R49" s="104">
        <v>20</v>
      </c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>
        <v>5</v>
      </c>
      <c r="AM49" s="104"/>
      <c r="AN49" s="104"/>
      <c r="AO49" s="106"/>
    </row>
    <row r="50" spans="1:41" s="101" customFormat="1" ht="18.75" customHeight="1" thickBot="1" x14ac:dyDescent="0.3">
      <c r="A50" s="307"/>
      <c r="B50" s="310"/>
      <c r="C50" s="107"/>
      <c r="D50" s="108"/>
      <c r="E50" s="104">
        <f>E49*$U$4/1000</f>
        <v>0.18</v>
      </c>
      <c r="F50" s="104">
        <f t="shared" ref="F50:AO50" si="21">F49*$U$4/1000</f>
        <v>0</v>
      </c>
      <c r="G50" s="104">
        <f t="shared" si="21"/>
        <v>0</v>
      </c>
      <c r="H50" s="104">
        <f t="shared" si="21"/>
        <v>0</v>
      </c>
      <c r="I50" s="104">
        <f t="shared" si="21"/>
        <v>0</v>
      </c>
      <c r="J50" s="104">
        <f t="shared" si="21"/>
        <v>0</v>
      </c>
      <c r="K50" s="104">
        <f t="shared" si="21"/>
        <v>0</v>
      </c>
      <c r="L50" s="104">
        <f t="shared" si="21"/>
        <v>6.7000000000000004E-2</v>
      </c>
      <c r="M50" s="104">
        <f t="shared" si="21"/>
        <v>0</v>
      </c>
      <c r="N50" s="104">
        <f t="shared" si="21"/>
        <v>0</v>
      </c>
      <c r="O50" s="104">
        <f t="shared" si="21"/>
        <v>1.2E-2</v>
      </c>
      <c r="P50" s="104">
        <f t="shared" si="21"/>
        <v>0</v>
      </c>
      <c r="Q50" s="104">
        <f t="shared" si="21"/>
        <v>1.6E-2</v>
      </c>
      <c r="R50" s="104">
        <f t="shared" si="21"/>
        <v>0.02</v>
      </c>
      <c r="S50" s="104">
        <f t="shared" si="21"/>
        <v>0</v>
      </c>
      <c r="T50" s="104">
        <f t="shared" si="21"/>
        <v>0</v>
      </c>
      <c r="U50" s="104">
        <f t="shared" si="21"/>
        <v>0</v>
      </c>
      <c r="V50" s="104">
        <f t="shared" si="21"/>
        <v>0</v>
      </c>
      <c r="W50" s="104">
        <f t="shared" si="21"/>
        <v>0</v>
      </c>
      <c r="X50" s="104">
        <f t="shared" si="21"/>
        <v>0</v>
      </c>
      <c r="Y50" s="104">
        <f t="shared" si="21"/>
        <v>0</v>
      </c>
      <c r="Z50" s="104">
        <f t="shared" si="21"/>
        <v>0</v>
      </c>
      <c r="AA50" s="104">
        <f t="shared" si="21"/>
        <v>0</v>
      </c>
      <c r="AB50" s="104">
        <f t="shared" si="21"/>
        <v>0</v>
      </c>
      <c r="AC50" s="104">
        <f t="shared" si="21"/>
        <v>0</v>
      </c>
      <c r="AD50" s="104">
        <f t="shared" si="21"/>
        <v>0</v>
      </c>
      <c r="AE50" s="104">
        <f t="shared" si="21"/>
        <v>0</v>
      </c>
      <c r="AF50" s="104">
        <f t="shared" si="21"/>
        <v>0</v>
      </c>
      <c r="AG50" s="104">
        <f t="shared" si="21"/>
        <v>0</v>
      </c>
      <c r="AH50" s="104">
        <f t="shared" si="21"/>
        <v>0</v>
      </c>
      <c r="AI50" s="104">
        <f t="shared" si="21"/>
        <v>0</v>
      </c>
      <c r="AJ50" s="104">
        <f t="shared" si="21"/>
        <v>0</v>
      </c>
      <c r="AK50" s="104">
        <f t="shared" si="21"/>
        <v>0</v>
      </c>
      <c r="AL50" s="104">
        <f t="shared" si="21"/>
        <v>5.0000000000000001E-3</v>
      </c>
      <c r="AM50" s="104">
        <f t="shared" si="21"/>
        <v>0</v>
      </c>
      <c r="AN50" s="104">
        <f t="shared" si="21"/>
        <v>0</v>
      </c>
      <c r="AO50" s="104">
        <f t="shared" si="21"/>
        <v>0</v>
      </c>
    </row>
    <row r="51" spans="1:41" s="173" customFormat="1" ht="18.75" customHeight="1" x14ac:dyDescent="0.25">
      <c r="A51" s="373"/>
      <c r="B51" s="376" t="s">
        <v>173</v>
      </c>
      <c r="C51" s="169" t="s">
        <v>174</v>
      </c>
      <c r="D51" s="170" t="s">
        <v>54</v>
      </c>
      <c r="E51" s="170"/>
      <c r="F51" s="171"/>
      <c r="G51" s="171"/>
      <c r="H51" s="171">
        <v>5</v>
      </c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>
        <v>98</v>
      </c>
      <c r="AD51" s="171"/>
      <c r="AE51" s="171"/>
      <c r="AF51" s="171">
        <v>12</v>
      </c>
      <c r="AG51" s="171"/>
      <c r="AH51" s="171"/>
      <c r="AI51" s="171"/>
      <c r="AJ51" s="171"/>
      <c r="AK51" s="171"/>
      <c r="AL51" s="171">
        <v>2</v>
      </c>
      <c r="AM51" s="181">
        <v>0.5</v>
      </c>
      <c r="AN51" s="171"/>
      <c r="AO51" s="172"/>
    </row>
    <row r="52" spans="1:41" s="173" customFormat="1" ht="18.75" customHeight="1" thickBot="1" x14ac:dyDescent="0.3">
      <c r="A52" s="374"/>
      <c r="B52" s="377"/>
      <c r="C52" s="174"/>
      <c r="D52" s="175"/>
      <c r="E52" s="176">
        <f>E51*$U$3/1000</f>
        <v>0</v>
      </c>
      <c r="F52" s="176">
        <f t="shared" ref="F52:AO52" si="22">F51*$U$3/1000</f>
        <v>0</v>
      </c>
      <c r="G52" s="176">
        <f t="shared" si="22"/>
        <v>0</v>
      </c>
      <c r="H52" s="176">
        <f t="shared" si="22"/>
        <v>5.0000000000000001E-3</v>
      </c>
      <c r="I52" s="176">
        <f t="shared" si="22"/>
        <v>0</v>
      </c>
      <c r="J52" s="176">
        <f t="shared" si="22"/>
        <v>0</v>
      </c>
      <c r="K52" s="176">
        <f t="shared" si="22"/>
        <v>0</v>
      </c>
      <c r="L52" s="176">
        <f t="shared" si="22"/>
        <v>0</v>
      </c>
      <c r="M52" s="176">
        <f t="shared" si="22"/>
        <v>0</v>
      </c>
      <c r="N52" s="176">
        <f t="shared" si="22"/>
        <v>0</v>
      </c>
      <c r="O52" s="176">
        <f t="shared" si="22"/>
        <v>0</v>
      </c>
      <c r="P52" s="176">
        <f t="shared" si="22"/>
        <v>0</v>
      </c>
      <c r="Q52" s="176">
        <f t="shared" si="22"/>
        <v>0</v>
      </c>
      <c r="R52" s="176">
        <f t="shared" si="22"/>
        <v>0</v>
      </c>
      <c r="S52" s="176">
        <f t="shared" si="22"/>
        <v>0</v>
      </c>
      <c r="T52" s="176">
        <f t="shared" si="22"/>
        <v>0</v>
      </c>
      <c r="U52" s="176">
        <f t="shared" si="22"/>
        <v>0</v>
      </c>
      <c r="V52" s="176">
        <f t="shared" si="22"/>
        <v>0</v>
      </c>
      <c r="W52" s="176">
        <f t="shared" si="22"/>
        <v>0</v>
      </c>
      <c r="X52" s="176">
        <f t="shared" si="22"/>
        <v>0</v>
      </c>
      <c r="Y52" s="176">
        <f t="shared" si="22"/>
        <v>0</v>
      </c>
      <c r="Z52" s="176">
        <f t="shared" si="22"/>
        <v>0</v>
      </c>
      <c r="AA52" s="176">
        <f t="shared" si="22"/>
        <v>0</v>
      </c>
      <c r="AB52" s="176">
        <f t="shared" si="22"/>
        <v>0</v>
      </c>
      <c r="AC52" s="176">
        <f t="shared" si="22"/>
        <v>9.8000000000000004E-2</v>
      </c>
      <c r="AD52" s="176">
        <f t="shared" si="22"/>
        <v>0</v>
      </c>
      <c r="AE52" s="176">
        <f t="shared" si="22"/>
        <v>0</v>
      </c>
      <c r="AF52" s="176">
        <f t="shared" si="22"/>
        <v>1.2E-2</v>
      </c>
      <c r="AG52" s="176">
        <f t="shared" si="22"/>
        <v>0</v>
      </c>
      <c r="AH52" s="176">
        <f t="shared" si="22"/>
        <v>0</v>
      </c>
      <c r="AI52" s="176">
        <f t="shared" si="22"/>
        <v>0</v>
      </c>
      <c r="AJ52" s="176">
        <f t="shared" si="22"/>
        <v>0</v>
      </c>
      <c r="AK52" s="176">
        <f t="shared" si="22"/>
        <v>0</v>
      </c>
      <c r="AL52" s="176">
        <f t="shared" si="22"/>
        <v>2E-3</v>
      </c>
      <c r="AM52" s="176">
        <v>2.5000000000000001E-2</v>
      </c>
      <c r="AN52" s="176">
        <f t="shared" si="22"/>
        <v>0</v>
      </c>
      <c r="AO52" s="176">
        <f t="shared" si="22"/>
        <v>0</v>
      </c>
    </row>
    <row r="53" spans="1:41" s="173" customFormat="1" ht="18.75" customHeight="1" x14ac:dyDescent="0.25">
      <c r="A53" s="374"/>
      <c r="B53" s="377"/>
      <c r="C53" s="177" t="s">
        <v>175</v>
      </c>
      <c r="D53" s="175" t="s">
        <v>58</v>
      </c>
      <c r="E53" s="175"/>
      <c r="F53" s="176"/>
      <c r="G53" s="176"/>
      <c r="H53" s="176">
        <v>6</v>
      </c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>
        <v>122</v>
      </c>
      <c r="AD53" s="176"/>
      <c r="AE53" s="176"/>
      <c r="AF53" s="176">
        <v>15</v>
      </c>
      <c r="AG53" s="176"/>
      <c r="AH53" s="176"/>
      <c r="AI53" s="176"/>
      <c r="AJ53" s="176"/>
      <c r="AK53" s="176"/>
      <c r="AL53" s="176">
        <v>3</v>
      </c>
      <c r="AM53" s="181">
        <v>0.5</v>
      </c>
      <c r="AN53" s="176"/>
      <c r="AO53" s="178"/>
    </row>
    <row r="54" spans="1:41" s="173" customFormat="1" ht="18.75" customHeight="1" thickBot="1" x14ac:dyDescent="0.3">
      <c r="A54" s="375"/>
      <c r="B54" s="378"/>
      <c r="C54" s="179"/>
      <c r="D54" s="180"/>
      <c r="E54" s="176">
        <f>E53*$U$4/1000</f>
        <v>0</v>
      </c>
      <c r="F54" s="176">
        <f t="shared" ref="F54:AO54" si="23">F53*$U$4/1000</f>
        <v>0</v>
      </c>
      <c r="G54" s="176">
        <f t="shared" si="23"/>
        <v>0</v>
      </c>
      <c r="H54" s="176">
        <f t="shared" si="23"/>
        <v>6.0000000000000001E-3</v>
      </c>
      <c r="I54" s="176">
        <f t="shared" si="23"/>
        <v>0</v>
      </c>
      <c r="J54" s="176">
        <f t="shared" si="23"/>
        <v>0</v>
      </c>
      <c r="K54" s="176">
        <f t="shared" si="23"/>
        <v>0</v>
      </c>
      <c r="L54" s="176">
        <f t="shared" si="23"/>
        <v>0</v>
      </c>
      <c r="M54" s="176">
        <f t="shared" si="23"/>
        <v>0</v>
      </c>
      <c r="N54" s="176">
        <f t="shared" si="23"/>
        <v>0</v>
      </c>
      <c r="O54" s="176">
        <f t="shared" si="23"/>
        <v>0</v>
      </c>
      <c r="P54" s="176">
        <f t="shared" si="23"/>
        <v>0</v>
      </c>
      <c r="Q54" s="176">
        <f t="shared" si="23"/>
        <v>0</v>
      </c>
      <c r="R54" s="176">
        <f t="shared" si="23"/>
        <v>0</v>
      </c>
      <c r="S54" s="176">
        <f t="shared" si="23"/>
        <v>0</v>
      </c>
      <c r="T54" s="176">
        <f t="shared" si="23"/>
        <v>0</v>
      </c>
      <c r="U54" s="176">
        <f t="shared" si="23"/>
        <v>0</v>
      </c>
      <c r="V54" s="176">
        <f t="shared" si="23"/>
        <v>0</v>
      </c>
      <c r="W54" s="176">
        <f t="shared" si="23"/>
        <v>0</v>
      </c>
      <c r="X54" s="176">
        <f t="shared" si="23"/>
        <v>0</v>
      </c>
      <c r="Y54" s="176">
        <f t="shared" si="23"/>
        <v>0</v>
      </c>
      <c r="Z54" s="176">
        <f t="shared" si="23"/>
        <v>0</v>
      </c>
      <c r="AA54" s="176">
        <f t="shared" si="23"/>
        <v>0</v>
      </c>
      <c r="AB54" s="176">
        <f t="shared" si="23"/>
        <v>0</v>
      </c>
      <c r="AC54" s="176">
        <f t="shared" si="23"/>
        <v>0.122</v>
      </c>
      <c r="AD54" s="176">
        <f t="shared" si="23"/>
        <v>0</v>
      </c>
      <c r="AE54" s="176">
        <f t="shared" si="23"/>
        <v>0</v>
      </c>
      <c r="AF54" s="176">
        <f t="shared" si="23"/>
        <v>1.4999999999999999E-2</v>
      </c>
      <c r="AG54" s="176">
        <f t="shared" si="23"/>
        <v>0</v>
      </c>
      <c r="AH54" s="176">
        <f t="shared" si="23"/>
        <v>0</v>
      </c>
      <c r="AI54" s="176">
        <f t="shared" si="23"/>
        <v>0</v>
      </c>
      <c r="AJ54" s="176">
        <f t="shared" si="23"/>
        <v>0</v>
      </c>
      <c r="AK54" s="176">
        <f t="shared" si="23"/>
        <v>0</v>
      </c>
      <c r="AL54" s="176">
        <f t="shared" si="23"/>
        <v>3.0000000000000001E-3</v>
      </c>
      <c r="AM54" s="176">
        <v>0.03</v>
      </c>
      <c r="AN54" s="176">
        <f t="shared" si="23"/>
        <v>0</v>
      </c>
      <c r="AO54" s="176">
        <f t="shared" si="23"/>
        <v>0</v>
      </c>
    </row>
    <row r="55" spans="1:41" s="25" customFormat="1" ht="18.75" customHeight="1" x14ac:dyDescent="0.25">
      <c r="A55" s="311"/>
      <c r="B55" s="314" t="s">
        <v>176</v>
      </c>
      <c r="C55" s="6">
        <v>150</v>
      </c>
      <c r="D55" s="14" t="s">
        <v>54</v>
      </c>
      <c r="E55" s="14">
        <v>113</v>
      </c>
      <c r="F55" s="3"/>
      <c r="G55" s="3"/>
      <c r="H55" s="3"/>
      <c r="I55" s="3">
        <v>53</v>
      </c>
      <c r="J55" s="3"/>
      <c r="K55" s="3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>
        <v>5</v>
      </c>
      <c r="AL55" s="3"/>
      <c r="AM55" s="3"/>
      <c r="AN55" s="3"/>
      <c r="AO55" s="4"/>
    </row>
    <row r="56" spans="1:41" s="25" customFormat="1" ht="18.75" customHeight="1" x14ac:dyDescent="0.25">
      <c r="A56" s="312"/>
      <c r="B56" s="315"/>
      <c r="C56" s="16"/>
      <c r="D56" s="17"/>
      <c r="E56" s="1">
        <f>E55*$U$3/1000</f>
        <v>0.113</v>
      </c>
      <c r="F56" s="1">
        <f t="shared" ref="F56:AO56" si="24">F55*$U$3/1000</f>
        <v>0</v>
      </c>
      <c r="G56" s="1">
        <f t="shared" si="24"/>
        <v>0</v>
      </c>
      <c r="H56" s="1">
        <f t="shared" si="24"/>
        <v>0</v>
      </c>
      <c r="I56" s="1">
        <f t="shared" si="24"/>
        <v>5.2999999999999999E-2</v>
      </c>
      <c r="J56" s="1">
        <f t="shared" si="24"/>
        <v>0</v>
      </c>
      <c r="K56" s="1">
        <f t="shared" si="24"/>
        <v>0</v>
      </c>
      <c r="L56" s="1">
        <f t="shared" si="24"/>
        <v>0</v>
      </c>
      <c r="M56" s="1">
        <f t="shared" si="24"/>
        <v>0</v>
      </c>
      <c r="N56" s="1">
        <f t="shared" si="24"/>
        <v>0</v>
      </c>
      <c r="O56" s="1">
        <f t="shared" si="24"/>
        <v>0</v>
      </c>
      <c r="P56" s="1">
        <f t="shared" si="24"/>
        <v>0</v>
      </c>
      <c r="Q56" s="1">
        <f t="shared" si="24"/>
        <v>0</v>
      </c>
      <c r="R56" s="1">
        <f t="shared" si="24"/>
        <v>0</v>
      </c>
      <c r="S56" s="1">
        <f t="shared" si="24"/>
        <v>0</v>
      </c>
      <c r="T56" s="1">
        <f t="shared" si="24"/>
        <v>0</v>
      </c>
      <c r="U56" s="1">
        <f t="shared" si="24"/>
        <v>0</v>
      </c>
      <c r="V56" s="1">
        <f t="shared" si="24"/>
        <v>0</v>
      </c>
      <c r="W56" s="1">
        <f t="shared" si="24"/>
        <v>0</v>
      </c>
      <c r="X56" s="1">
        <f t="shared" si="24"/>
        <v>0</v>
      </c>
      <c r="Y56" s="1">
        <f t="shared" si="24"/>
        <v>0</v>
      </c>
      <c r="Z56" s="1">
        <f t="shared" si="24"/>
        <v>0</v>
      </c>
      <c r="AA56" s="1">
        <f t="shared" si="24"/>
        <v>0</v>
      </c>
      <c r="AB56" s="1">
        <f t="shared" si="24"/>
        <v>0</v>
      </c>
      <c r="AC56" s="1">
        <f t="shared" si="24"/>
        <v>0</v>
      </c>
      <c r="AD56" s="1">
        <f t="shared" si="24"/>
        <v>0</v>
      </c>
      <c r="AE56" s="1">
        <f t="shared" si="24"/>
        <v>0</v>
      </c>
      <c r="AF56" s="1">
        <f t="shared" si="24"/>
        <v>0</v>
      </c>
      <c r="AG56" s="1">
        <f t="shared" si="24"/>
        <v>0</v>
      </c>
      <c r="AH56" s="1">
        <f t="shared" si="24"/>
        <v>0</v>
      </c>
      <c r="AI56" s="1">
        <f t="shared" si="24"/>
        <v>0</v>
      </c>
      <c r="AJ56" s="1">
        <f t="shared" si="24"/>
        <v>0</v>
      </c>
      <c r="AK56" s="1">
        <f t="shared" si="24"/>
        <v>5.0000000000000001E-3</v>
      </c>
      <c r="AL56" s="1">
        <f t="shared" si="24"/>
        <v>0</v>
      </c>
      <c r="AM56" s="1">
        <f t="shared" si="24"/>
        <v>0</v>
      </c>
      <c r="AN56" s="1">
        <f t="shared" si="24"/>
        <v>0</v>
      </c>
      <c r="AO56" s="1">
        <f t="shared" si="24"/>
        <v>0</v>
      </c>
    </row>
    <row r="57" spans="1:41" s="25" customFormat="1" ht="18.75" customHeight="1" x14ac:dyDescent="0.25">
      <c r="A57" s="312"/>
      <c r="B57" s="315"/>
      <c r="C57" s="7">
        <v>180</v>
      </c>
      <c r="D57" s="17" t="s">
        <v>58</v>
      </c>
      <c r="E57" s="17">
        <v>135</v>
      </c>
      <c r="F57" s="1"/>
      <c r="G57" s="1"/>
      <c r="H57" s="1"/>
      <c r="I57" s="1">
        <v>64</v>
      </c>
      <c r="J57" s="1"/>
      <c r="K57" s="1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>
        <v>6</v>
      </c>
      <c r="AL57" s="1"/>
      <c r="AM57" s="1"/>
      <c r="AN57" s="1"/>
      <c r="AO57" s="5"/>
    </row>
    <row r="58" spans="1:41" s="25" customFormat="1" ht="18.75" customHeight="1" thickBot="1" x14ac:dyDescent="0.3">
      <c r="A58" s="313"/>
      <c r="B58" s="316"/>
      <c r="C58" s="19"/>
      <c r="D58" s="20"/>
      <c r="E58" s="1">
        <f>E57*$U$4/1000</f>
        <v>0.13500000000000001</v>
      </c>
      <c r="F58" s="1">
        <f t="shared" ref="F58:AO58" si="25">F57*$U$4/1000</f>
        <v>0</v>
      </c>
      <c r="G58" s="1">
        <f t="shared" si="25"/>
        <v>0</v>
      </c>
      <c r="H58" s="1">
        <f t="shared" si="25"/>
        <v>0</v>
      </c>
      <c r="I58" s="1">
        <f t="shared" si="25"/>
        <v>6.4000000000000001E-2</v>
      </c>
      <c r="J58" s="1">
        <f t="shared" si="25"/>
        <v>0</v>
      </c>
      <c r="K58" s="1">
        <f t="shared" si="25"/>
        <v>0</v>
      </c>
      <c r="L58" s="1">
        <f t="shared" si="25"/>
        <v>0</v>
      </c>
      <c r="M58" s="1">
        <f t="shared" si="25"/>
        <v>0</v>
      </c>
      <c r="N58" s="1">
        <f t="shared" si="25"/>
        <v>0</v>
      </c>
      <c r="O58" s="1">
        <f t="shared" si="25"/>
        <v>0</v>
      </c>
      <c r="P58" s="1">
        <f t="shared" si="25"/>
        <v>0</v>
      </c>
      <c r="Q58" s="1">
        <f t="shared" si="25"/>
        <v>0</v>
      </c>
      <c r="R58" s="1">
        <f t="shared" si="25"/>
        <v>0</v>
      </c>
      <c r="S58" s="1">
        <f t="shared" si="25"/>
        <v>0</v>
      </c>
      <c r="T58" s="1">
        <f t="shared" si="25"/>
        <v>0</v>
      </c>
      <c r="U58" s="1">
        <f t="shared" si="25"/>
        <v>0</v>
      </c>
      <c r="V58" s="1">
        <f t="shared" si="25"/>
        <v>0</v>
      </c>
      <c r="W58" s="1">
        <f t="shared" si="25"/>
        <v>0</v>
      </c>
      <c r="X58" s="1">
        <f t="shared" si="25"/>
        <v>0</v>
      </c>
      <c r="Y58" s="1">
        <f t="shared" si="25"/>
        <v>0</v>
      </c>
      <c r="Z58" s="1">
        <f t="shared" si="25"/>
        <v>0</v>
      </c>
      <c r="AA58" s="1">
        <f t="shared" si="25"/>
        <v>0</v>
      </c>
      <c r="AB58" s="1">
        <f t="shared" si="25"/>
        <v>0</v>
      </c>
      <c r="AC58" s="1">
        <f t="shared" si="25"/>
        <v>0</v>
      </c>
      <c r="AD58" s="1">
        <f t="shared" si="25"/>
        <v>0</v>
      </c>
      <c r="AE58" s="1">
        <f t="shared" si="25"/>
        <v>0</v>
      </c>
      <c r="AF58" s="1">
        <f t="shared" si="25"/>
        <v>0</v>
      </c>
      <c r="AG58" s="1">
        <f t="shared" si="25"/>
        <v>0</v>
      </c>
      <c r="AH58" s="1">
        <f t="shared" si="25"/>
        <v>0</v>
      </c>
      <c r="AI58" s="1">
        <f t="shared" si="25"/>
        <v>0</v>
      </c>
      <c r="AJ58" s="1">
        <f t="shared" si="25"/>
        <v>0</v>
      </c>
      <c r="AK58" s="1">
        <f t="shared" si="25"/>
        <v>6.0000000000000001E-3</v>
      </c>
      <c r="AL58" s="1">
        <f t="shared" si="25"/>
        <v>0</v>
      </c>
      <c r="AM58" s="1">
        <f t="shared" si="25"/>
        <v>0</v>
      </c>
      <c r="AN58" s="1">
        <f t="shared" si="25"/>
        <v>0</v>
      </c>
      <c r="AO58" s="1">
        <f t="shared" si="25"/>
        <v>0</v>
      </c>
    </row>
    <row r="59" spans="1:41" s="25" customFormat="1" ht="18.75" customHeight="1" x14ac:dyDescent="0.25">
      <c r="A59" s="311"/>
      <c r="B59" s="314" t="s">
        <v>70</v>
      </c>
      <c r="C59" s="6">
        <v>20</v>
      </c>
      <c r="D59" s="14" t="s">
        <v>54</v>
      </c>
      <c r="E59" s="14"/>
      <c r="F59" s="3"/>
      <c r="G59" s="3"/>
      <c r="H59" s="3"/>
      <c r="I59" s="3"/>
      <c r="J59" s="3"/>
      <c r="K59" s="3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3"/>
      <c r="W59" s="3"/>
      <c r="X59" s="3"/>
      <c r="Y59" s="3"/>
      <c r="Z59" s="3"/>
      <c r="AA59" s="3"/>
      <c r="AB59" s="3">
        <v>20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4"/>
    </row>
    <row r="60" spans="1:41" s="25" customFormat="1" ht="18.75" customHeight="1" x14ac:dyDescent="0.25">
      <c r="A60" s="312"/>
      <c r="B60" s="315"/>
      <c r="C60" s="16"/>
      <c r="D60" s="17"/>
      <c r="E60" s="1">
        <f>E59*$U$3/1000</f>
        <v>0</v>
      </c>
      <c r="F60" s="1">
        <f t="shared" ref="F60:AO60" si="26">F59*$U$3/1000</f>
        <v>0</v>
      </c>
      <c r="G60" s="1">
        <f t="shared" si="26"/>
        <v>0</v>
      </c>
      <c r="H60" s="1">
        <f t="shared" si="26"/>
        <v>0</v>
      </c>
      <c r="I60" s="1">
        <f t="shared" si="26"/>
        <v>0</v>
      </c>
      <c r="J60" s="1">
        <f t="shared" si="26"/>
        <v>0</v>
      </c>
      <c r="K60" s="1">
        <f t="shared" si="26"/>
        <v>0</v>
      </c>
      <c r="L60" s="1">
        <f t="shared" si="26"/>
        <v>0</v>
      </c>
      <c r="M60" s="1">
        <f t="shared" si="26"/>
        <v>0</v>
      </c>
      <c r="N60" s="1">
        <f t="shared" si="26"/>
        <v>0</v>
      </c>
      <c r="O60" s="1">
        <f t="shared" si="26"/>
        <v>0</v>
      </c>
      <c r="P60" s="1">
        <f t="shared" si="26"/>
        <v>0</v>
      </c>
      <c r="Q60" s="1">
        <f t="shared" si="26"/>
        <v>0</v>
      </c>
      <c r="R60" s="1">
        <f t="shared" si="26"/>
        <v>0</v>
      </c>
      <c r="S60" s="1">
        <f t="shared" si="26"/>
        <v>0</v>
      </c>
      <c r="T60" s="1">
        <f t="shared" si="26"/>
        <v>0</v>
      </c>
      <c r="U60" s="1">
        <f t="shared" si="26"/>
        <v>0</v>
      </c>
      <c r="V60" s="1">
        <f t="shared" si="26"/>
        <v>0</v>
      </c>
      <c r="W60" s="1">
        <f t="shared" si="26"/>
        <v>0</v>
      </c>
      <c r="X60" s="1">
        <f t="shared" si="26"/>
        <v>0</v>
      </c>
      <c r="Y60" s="1">
        <f t="shared" si="26"/>
        <v>0</v>
      </c>
      <c r="Z60" s="1">
        <f t="shared" si="26"/>
        <v>0</v>
      </c>
      <c r="AA60" s="1">
        <f t="shared" si="26"/>
        <v>0</v>
      </c>
      <c r="AB60" s="1">
        <f t="shared" si="26"/>
        <v>0.02</v>
      </c>
      <c r="AC60" s="1">
        <f t="shared" si="26"/>
        <v>0</v>
      </c>
      <c r="AD60" s="1">
        <f t="shared" si="26"/>
        <v>0</v>
      </c>
      <c r="AE60" s="1">
        <f t="shared" si="26"/>
        <v>0</v>
      </c>
      <c r="AF60" s="1">
        <f t="shared" si="26"/>
        <v>0</v>
      </c>
      <c r="AG60" s="1">
        <f t="shared" si="26"/>
        <v>0</v>
      </c>
      <c r="AH60" s="1">
        <f t="shared" si="26"/>
        <v>0</v>
      </c>
      <c r="AI60" s="1">
        <f t="shared" si="26"/>
        <v>0</v>
      </c>
      <c r="AJ60" s="1">
        <f t="shared" si="26"/>
        <v>0</v>
      </c>
      <c r="AK60" s="1">
        <f t="shared" si="26"/>
        <v>0</v>
      </c>
      <c r="AL60" s="1">
        <f t="shared" si="26"/>
        <v>0</v>
      </c>
      <c r="AM60" s="1">
        <f t="shared" si="26"/>
        <v>0</v>
      </c>
      <c r="AN60" s="1">
        <f t="shared" si="26"/>
        <v>0</v>
      </c>
      <c r="AO60" s="1">
        <f t="shared" si="26"/>
        <v>0</v>
      </c>
    </row>
    <row r="61" spans="1:41" s="25" customFormat="1" ht="18.75" customHeight="1" x14ac:dyDescent="0.25">
      <c r="A61" s="312"/>
      <c r="B61" s="315"/>
      <c r="C61" s="7">
        <v>20</v>
      </c>
      <c r="D61" s="17" t="s">
        <v>58</v>
      </c>
      <c r="E61" s="17"/>
      <c r="F61" s="1"/>
      <c r="G61" s="1"/>
      <c r="H61" s="1"/>
      <c r="I61" s="1"/>
      <c r="J61" s="1"/>
      <c r="K61" s="1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"/>
      <c r="W61" s="1"/>
      <c r="X61" s="1"/>
      <c r="Y61" s="1"/>
      <c r="Z61" s="1"/>
      <c r="AA61" s="1"/>
      <c r="AB61" s="1">
        <v>20</v>
      </c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5"/>
    </row>
    <row r="62" spans="1:41" s="25" customFormat="1" ht="18.75" customHeight="1" thickBot="1" x14ac:dyDescent="0.3">
      <c r="A62" s="313"/>
      <c r="B62" s="316"/>
      <c r="C62" s="19"/>
      <c r="D62" s="20"/>
      <c r="E62" s="1">
        <f>E61*$U$4/1000</f>
        <v>0</v>
      </c>
      <c r="F62" s="1">
        <f t="shared" ref="F62:AO62" si="27">F61*$U$4/1000</f>
        <v>0</v>
      </c>
      <c r="G62" s="1">
        <f t="shared" si="27"/>
        <v>0</v>
      </c>
      <c r="H62" s="1">
        <f t="shared" si="27"/>
        <v>0</v>
      </c>
      <c r="I62" s="1">
        <f t="shared" si="27"/>
        <v>0</v>
      </c>
      <c r="J62" s="1">
        <f t="shared" si="27"/>
        <v>0</v>
      </c>
      <c r="K62" s="1">
        <f t="shared" si="27"/>
        <v>0</v>
      </c>
      <c r="L62" s="1">
        <f t="shared" si="27"/>
        <v>0</v>
      </c>
      <c r="M62" s="1">
        <f t="shared" si="27"/>
        <v>0</v>
      </c>
      <c r="N62" s="1">
        <f t="shared" si="27"/>
        <v>0</v>
      </c>
      <c r="O62" s="1">
        <f t="shared" si="27"/>
        <v>0</v>
      </c>
      <c r="P62" s="1">
        <f t="shared" si="27"/>
        <v>0</v>
      </c>
      <c r="Q62" s="1">
        <f t="shared" si="27"/>
        <v>0</v>
      </c>
      <c r="R62" s="1">
        <f t="shared" si="27"/>
        <v>0</v>
      </c>
      <c r="S62" s="1">
        <f t="shared" si="27"/>
        <v>0</v>
      </c>
      <c r="T62" s="1">
        <f t="shared" si="27"/>
        <v>0</v>
      </c>
      <c r="U62" s="1">
        <f t="shared" si="27"/>
        <v>0</v>
      </c>
      <c r="V62" s="1">
        <f t="shared" si="27"/>
        <v>0</v>
      </c>
      <c r="W62" s="1">
        <f t="shared" si="27"/>
        <v>0</v>
      </c>
      <c r="X62" s="1">
        <f t="shared" si="27"/>
        <v>0</v>
      </c>
      <c r="Y62" s="1">
        <f t="shared" si="27"/>
        <v>0</v>
      </c>
      <c r="Z62" s="1">
        <f t="shared" si="27"/>
        <v>0</v>
      </c>
      <c r="AA62" s="1">
        <f t="shared" si="27"/>
        <v>0</v>
      </c>
      <c r="AB62" s="1">
        <f t="shared" si="27"/>
        <v>0.02</v>
      </c>
      <c r="AC62" s="1">
        <f t="shared" si="27"/>
        <v>0</v>
      </c>
      <c r="AD62" s="1">
        <f t="shared" si="27"/>
        <v>0</v>
      </c>
      <c r="AE62" s="1">
        <f t="shared" si="27"/>
        <v>0</v>
      </c>
      <c r="AF62" s="1">
        <f t="shared" si="27"/>
        <v>0</v>
      </c>
      <c r="AG62" s="1">
        <f t="shared" si="27"/>
        <v>0</v>
      </c>
      <c r="AH62" s="1">
        <f t="shared" si="27"/>
        <v>0</v>
      </c>
      <c r="AI62" s="1">
        <f t="shared" si="27"/>
        <v>0</v>
      </c>
      <c r="AJ62" s="1">
        <f t="shared" si="27"/>
        <v>0</v>
      </c>
      <c r="AK62" s="1">
        <f t="shared" si="27"/>
        <v>0</v>
      </c>
      <c r="AL62" s="1">
        <f t="shared" si="27"/>
        <v>0</v>
      </c>
      <c r="AM62" s="1">
        <f t="shared" si="27"/>
        <v>0</v>
      </c>
      <c r="AN62" s="1">
        <f t="shared" si="27"/>
        <v>0</v>
      </c>
      <c r="AO62" s="1">
        <f t="shared" si="27"/>
        <v>0</v>
      </c>
    </row>
    <row r="63" spans="1:41" s="25" customFormat="1" ht="18.75" customHeight="1" x14ac:dyDescent="0.25">
      <c r="A63" s="311"/>
      <c r="B63" s="314" t="s">
        <v>69</v>
      </c>
      <c r="C63" s="6">
        <v>100</v>
      </c>
      <c r="D63" s="14" t="s">
        <v>54</v>
      </c>
      <c r="E63" s="14"/>
      <c r="F63" s="3">
        <v>50</v>
      </c>
      <c r="G63" s="3">
        <v>50</v>
      </c>
      <c r="H63" s="3"/>
      <c r="I63" s="3"/>
      <c r="J63" s="3"/>
      <c r="K63" s="3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4"/>
    </row>
    <row r="64" spans="1:41" s="25" customFormat="1" ht="18.75" customHeight="1" x14ac:dyDescent="0.25">
      <c r="A64" s="312"/>
      <c r="B64" s="315"/>
      <c r="C64" s="16"/>
      <c r="D64" s="17"/>
      <c r="E64" s="1">
        <f>E63*$U$3/1000</f>
        <v>0</v>
      </c>
      <c r="F64" s="1">
        <f t="shared" ref="F64:AO64" si="28">F63*$U$3/1000</f>
        <v>0.05</v>
      </c>
      <c r="G64" s="1">
        <f t="shared" si="28"/>
        <v>0.05</v>
      </c>
      <c r="H64" s="1">
        <f t="shared" si="28"/>
        <v>0</v>
      </c>
      <c r="I64" s="1">
        <f t="shared" si="28"/>
        <v>0</v>
      </c>
      <c r="J64" s="1">
        <f t="shared" si="28"/>
        <v>0</v>
      </c>
      <c r="K64" s="1">
        <f t="shared" si="28"/>
        <v>0</v>
      </c>
      <c r="L64" s="1">
        <f t="shared" si="28"/>
        <v>0</v>
      </c>
      <c r="M64" s="1">
        <f t="shared" si="28"/>
        <v>0</v>
      </c>
      <c r="N64" s="1">
        <f t="shared" si="28"/>
        <v>0</v>
      </c>
      <c r="O64" s="1">
        <f t="shared" si="28"/>
        <v>0</v>
      </c>
      <c r="P64" s="1">
        <f t="shared" si="28"/>
        <v>0</v>
      </c>
      <c r="Q64" s="1">
        <f t="shared" si="28"/>
        <v>0</v>
      </c>
      <c r="R64" s="1">
        <f t="shared" si="28"/>
        <v>0</v>
      </c>
      <c r="S64" s="1">
        <f t="shared" si="28"/>
        <v>0</v>
      </c>
      <c r="T64" s="1">
        <f t="shared" si="28"/>
        <v>0</v>
      </c>
      <c r="U64" s="1">
        <f t="shared" si="28"/>
        <v>0</v>
      </c>
      <c r="V64" s="1">
        <f t="shared" si="28"/>
        <v>0</v>
      </c>
      <c r="W64" s="1">
        <f t="shared" si="28"/>
        <v>0</v>
      </c>
      <c r="X64" s="1">
        <f t="shared" si="28"/>
        <v>0</v>
      </c>
      <c r="Y64" s="1">
        <f t="shared" si="28"/>
        <v>0</v>
      </c>
      <c r="Z64" s="1">
        <f t="shared" si="28"/>
        <v>0</v>
      </c>
      <c r="AA64" s="1">
        <f t="shared" si="28"/>
        <v>0</v>
      </c>
      <c r="AB64" s="1">
        <f t="shared" si="28"/>
        <v>0</v>
      </c>
      <c r="AC64" s="1">
        <f t="shared" si="28"/>
        <v>0</v>
      </c>
      <c r="AD64" s="1">
        <f t="shared" si="28"/>
        <v>0</v>
      </c>
      <c r="AE64" s="1">
        <f t="shared" si="28"/>
        <v>0</v>
      </c>
      <c r="AF64" s="1">
        <f t="shared" si="28"/>
        <v>0</v>
      </c>
      <c r="AG64" s="1">
        <f t="shared" si="28"/>
        <v>0</v>
      </c>
      <c r="AH64" s="1">
        <f t="shared" si="28"/>
        <v>0</v>
      </c>
      <c r="AI64" s="1">
        <f t="shared" si="28"/>
        <v>0</v>
      </c>
      <c r="AJ64" s="1">
        <f t="shared" si="28"/>
        <v>0</v>
      </c>
      <c r="AK64" s="1">
        <f t="shared" si="28"/>
        <v>0</v>
      </c>
      <c r="AL64" s="1">
        <f t="shared" si="28"/>
        <v>0</v>
      </c>
      <c r="AM64" s="1">
        <f t="shared" si="28"/>
        <v>0</v>
      </c>
      <c r="AN64" s="1">
        <f t="shared" si="28"/>
        <v>0</v>
      </c>
      <c r="AO64" s="1">
        <f t="shared" si="28"/>
        <v>0</v>
      </c>
    </row>
    <row r="65" spans="1:41" s="25" customFormat="1" ht="18.75" customHeight="1" x14ac:dyDescent="0.25">
      <c r="A65" s="312"/>
      <c r="B65" s="315"/>
      <c r="C65" s="7">
        <v>100</v>
      </c>
      <c r="D65" s="17" t="s">
        <v>58</v>
      </c>
      <c r="E65" s="17"/>
      <c r="F65" s="1">
        <v>50</v>
      </c>
      <c r="G65" s="1">
        <v>50</v>
      </c>
      <c r="H65" s="1"/>
      <c r="I65" s="1"/>
      <c r="J65" s="1"/>
      <c r="K65" s="1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5"/>
    </row>
    <row r="66" spans="1:41" s="25" customFormat="1" ht="18.75" customHeight="1" thickBot="1" x14ac:dyDescent="0.3">
      <c r="A66" s="313"/>
      <c r="B66" s="316"/>
      <c r="C66" s="19"/>
      <c r="D66" s="20"/>
      <c r="E66" s="1">
        <f>E65*$U$4/1000</f>
        <v>0</v>
      </c>
      <c r="F66" s="1">
        <f t="shared" ref="F66:AO66" si="29">F65*$U$4/1000</f>
        <v>0.05</v>
      </c>
      <c r="G66" s="1">
        <f t="shared" si="29"/>
        <v>0.05</v>
      </c>
      <c r="H66" s="1">
        <f t="shared" si="29"/>
        <v>0</v>
      </c>
      <c r="I66" s="1">
        <f t="shared" si="29"/>
        <v>0</v>
      </c>
      <c r="J66" s="1">
        <f t="shared" si="29"/>
        <v>0</v>
      </c>
      <c r="K66" s="1">
        <f t="shared" si="29"/>
        <v>0</v>
      </c>
      <c r="L66" s="1">
        <f t="shared" si="29"/>
        <v>0</v>
      </c>
      <c r="M66" s="1">
        <f t="shared" si="29"/>
        <v>0</v>
      </c>
      <c r="N66" s="1">
        <f t="shared" si="29"/>
        <v>0</v>
      </c>
      <c r="O66" s="1">
        <f t="shared" si="29"/>
        <v>0</v>
      </c>
      <c r="P66" s="1">
        <f t="shared" si="29"/>
        <v>0</v>
      </c>
      <c r="Q66" s="1">
        <f t="shared" si="29"/>
        <v>0</v>
      </c>
      <c r="R66" s="1">
        <f t="shared" si="29"/>
        <v>0</v>
      </c>
      <c r="S66" s="1">
        <f t="shared" si="29"/>
        <v>0</v>
      </c>
      <c r="T66" s="1">
        <f t="shared" si="29"/>
        <v>0</v>
      </c>
      <c r="U66" s="1">
        <f t="shared" si="29"/>
        <v>0</v>
      </c>
      <c r="V66" s="1">
        <f t="shared" si="29"/>
        <v>0</v>
      </c>
      <c r="W66" s="1">
        <f t="shared" si="29"/>
        <v>0</v>
      </c>
      <c r="X66" s="1">
        <f t="shared" si="29"/>
        <v>0</v>
      </c>
      <c r="Y66" s="1">
        <f t="shared" si="29"/>
        <v>0</v>
      </c>
      <c r="Z66" s="1">
        <f t="shared" si="29"/>
        <v>0</v>
      </c>
      <c r="AA66" s="1">
        <f t="shared" si="29"/>
        <v>0</v>
      </c>
      <c r="AB66" s="1">
        <f t="shared" si="29"/>
        <v>0</v>
      </c>
      <c r="AC66" s="1">
        <f t="shared" si="29"/>
        <v>0</v>
      </c>
      <c r="AD66" s="1">
        <f t="shared" si="29"/>
        <v>0</v>
      </c>
      <c r="AE66" s="1">
        <f t="shared" si="29"/>
        <v>0</v>
      </c>
      <c r="AF66" s="1">
        <f t="shared" si="29"/>
        <v>0</v>
      </c>
      <c r="AG66" s="1">
        <f t="shared" si="29"/>
        <v>0</v>
      </c>
      <c r="AH66" s="1">
        <f t="shared" si="29"/>
        <v>0</v>
      </c>
      <c r="AI66" s="1">
        <f t="shared" si="29"/>
        <v>0</v>
      </c>
      <c r="AJ66" s="1">
        <f t="shared" si="29"/>
        <v>0</v>
      </c>
      <c r="AK66" s="1">
        <f t="shared" si="29"/>
        <v>0</v>
      </c>
      <c r="AL66" s="1">
        <f t="shared" si="29"/>
        <v>0</v>
      </c>
      <c r="AM66" s="1">
        <f t="shared" si="29"/>
        <v>0</v>
      </c>
      <c r="AN66" s="1">
        <f t="shared" si="29"/>
        <v>0</v>
      </c>
      <c r="AO66" s="1">
        <f t="shared" si="29"/>
        <v>0</v>
      </c>
    </row>
    <row r="67" spans="1:41" s="101" customFormat="1" ht="18.75" customHeight="1" x14ac:dyDescent="0.25">
      <c r="A67" s="305"/>
      <c r="B67" s="308" t="s">
        <v>177</v>
      </c>
      <c r="C67" s="97">
        <v>200</v>
      </c>
      <c r="D67" s="98" t="s">
        <v>54</v>
      </c>
      <c r="E67" s="98">
        <v>200</v>
      </c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>
        <v>10</v>
      </c>
      <c r="W67" s="99">
        <v>20</v>
      </c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100">
        <v>0.1</v>
      </c>
    </row>
    <row r="68" spans="1:41" s="101" customFormat="1" ht="18.75" customHeight="1" x14ac:dyDescent="0.25">
      <c r="A68" s="306"/>
      <c r="B68" s="309"/>
      <c r="C68" s="102"/>
      <c r="D68" s="103"/>
      <c r="E68" s="104">
        <f>E67*$U$3/1000</f>
        <v>0.2</v>
      </c>
      <c r="F68" s="104">
        <f t="shared" ref="F68:AO68" si="30">F67*$U$3/1000</f>
        <v>0</v>
      </c>
      <c r="G68" s="104">
        <f t="shared" si="30"/>
        <v>0</v>
      </c>
      <c r="H68" s="104">
        <f t="shared" si="30"/>
        <v>0</v>
      </c>
      <c r="I68" s="104">
        <f t="shared" si="30"/>
        <v>0</v>
      </c>
      <c r="J68" s="104">
        <f t="shared" si="30"/>
        <v>0</v>
      </c>
      <c r="K68" s="104">
        <f t="shared" si="30"/>
        <v>0</v>
      </c>
      <c r="L68" s="104">
        <f t="shared" si="30"/>
        <v>0</v>
      </c>
      <c r="M68" s="104">
        <f t="shared" si="30"/>
        <v>0</v>
      </c>
      <c r="N68" s="104">
        <f t="shared" si="30"/>
        <v>0</v>
      </c>
      <c r="O68" s="104">
        <f t="shared" si="30"/>
        <v>0</v>
      </c>
      <c r="P68" s="104">
        <f t="shared" si="30"/>
        <v>0</v>
      </c>
      <c r="Q68" s="104">
        <f t="shared" si="30"/>
        <v>0</v>
      </c>
      <c r="R68" s="104">
        <f t="shared" si="30"/>
        <v>0</v>
      </c>
      <c r="S68" s="104">
        <f t="shared" si="30"/>
        <v>0</v>
      </c>
      <c r="T68" s="104">
        <f t="shared" si="30"/>
        <v>0</v>
      </c>
      <c r="U68" s="104">
        <f t="shared" si="30"/>
        <v>0</v>
      </c>
      <c r="V68" s="104">
        <f t="shared" si="30"/>
        <v>0.01</v>
      </c>
      <c r="W68" s="104">
        <f t="shared" si="30"/>
        <v>0.02</v>
      </c>
      <c r="X68" s="104">
        <f t="shared" si="30"/>
        <v>0</v>
      </c>
      <c r="Y68" s="104">
        <f t="shared" si="30"/>
        <v>0</v>
      </c>
      <c r="Z68" s="104">
        <f t="shared" si="30"/>
        <v>0</v>
      </c>
      <c r="AA68" s="104">
        <f t="shared" si="30"/>
        <v>0</v>
      </c>
      <c r="AB68" s="104">
        <f t="shared" si="30"/>
        <v>0</v>
      </c>
      <c r="AC68" s="104">
        <f t="shared" si="30"/>
        <v>0</v>
      </c>
      <c r="AD68" s="104">
        <f t="shared" si="30"/>
        <v>0</v>
      </c>
      <c r="AE68" s="104">
        <f t="shared" si="30"/>
        <v>0</v>
      </c>
      <c r="AF68" s="104">
        <f t="shared" si="30"/>
        <v>0</v>
      </c>
      <c r="AG68" s="104">
        <f t="shared" si="30"/>
        <v>0</v>
      </c>
      <c r="AH68" s="104">
        <f t="shared" si="30"/>
        <v>0</v>
      </c>
      <c r="AI68" s="104">
        <f t="shared" si="30"/>
        <v>0</v>
      </c>
      <c r="AJ68" s="104">
        <f t="shared" si="30"/>
        <v>0</v>
      </c>
      <c r="AK68" s="104">
        <f t="shared" si="30"/>
        <v>0</v>
      </c>
      <c r="AL68" s="104">
        <f t="shared" si="30"/>
        <v>0</v>
      </c>
      <c r="AM68" s="104">
        <f t="shared" si="30"/>
        <v>0</v>
      </c>
      <c r="AN68" s="104">
        <f t="shared" si="30"/>
        <v>0</v>
      </c>
      <c r="AO68" s="104">
        <f t="shared" si="30"/>
        <v>1E-4</v>
      </c>
    </row>
    <row r="69" spans="1:41" s="101" customFormat="1" ht="18.75" customHeight="1" x14ac:dyDescent="0.25">
      <c r="A69" s="306"/>
      <c r="B69" s="309"/>
      <c r="C69" s="105">
        <v>200</v>
      </c>
      <c r="D69" s="103" t="s">
        <v>58</v>
      </c>
      <c r="E69" s="103">
        <v>200</v>
      </c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>
        <v>10</v>
      </c>
      <c r="W69" s="104">
        <v>20</v>
      </c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6">
        <v>0.1</v>
      </c>
    </row>
    <row r="70" spans="1:41" s="101" customFormat="1" ht="18.75" customHeight="1" thickBot="1" x14ac:dyDescent="0.3">
      <c r="A70" s="307"/>
      <c r="B70" s="310"/>
      <c r="C70" s="107"/>
      <c r="D70" s="108"/>
      <c r="E70" s="104">
        <f>E69*$U$4/1000</f>
        <v>0.2</v>
      </c>
      <c r="F70" s="104">
        <f t="shared" ref="F70:AO70" si="31">F69*$U$4/1000</f>
        <v>0</v>
      </c>
      <c r="G70" s="104">
        <f t="shared" si="31"/>
        <v>0</v>
      </c>
      <c r="H70" s="104">
        <f t="shared" si="31"/>
        <v>0</v>
      </c>
      <c r="I70" s="104">
        <f t="shared" si="31"/>
        <v>0</v>
      </c>
      <c r="J70" s="104">
        <f t="shared" si="31"/>
        <v>0</v>
      </c>
      <c r="K70" s="104">
        <f t="shared" si="31"/>
        <v>0</v>
      </c>
      <c r="L70" s="104">
        <f t="shared" si="31"/>
        <v>0</v>
      </c>
      <c r="M70" s="104">
        <f t="shared" si="31"/>
        <v>0</v>
      </c>
      <c r="N70" s="104">
        <f t="shared" si="31"/>
        <v>0</v>
      </c>
      <c r="O70" s="104">
        <f t="shared" si="31"/>
        <v>0</v>
      </c>
      <c r="P70" s="104">
        <f t="shared" si="31"/>
        <v>0</v>
      </c>
      <c r="Q70" s="104">
        <f t="shared" si="31"/>
        <v>0</v>
      </c>
      <c r="R70" s="104">
        <f t="shared" si="31"/>
        <v>0</v>
      </c>
      <c r="S70" s="104">
        <f t="shared" si="31"/>
        <v>0</v>
      </c>
      <c r="T70" s="104">
        <f t="shared" si="31"/>
        <v>0</v>
      </c>
      <c r="U70" s="104">
        <f t="shared" si="31"/>
        <v>0</v>
      </c>
      <c r="V70" s="104">
        <f t="shared" si="31"/>
        <v>0.01</v>
      </c>
      <c r="W70" s="104">
        <f t="shared" si="31"/>
        <v>0.02</v>
      </c>
      <c r="X70" s="104">
        <f t="shared" si="31"/>
        <v>0</v>
      </c>
      <c r="Y70" s="104">
        <f t="shared" si="31"/>
        <v>0</v>
      </c>
      <c r="Z70" s="104">
        <f t="shared" si="31"/>
        <v>0</v>
      </c>
      <c r="AA70" s="104">
        <f t="shared" si="31"/>
        <v>0</v>
      </c>
      <c r="AB70" s="104">
        <f t="shared" si="31"/>
        <v>0</v>
      </c>
      <c r="AC70" s="104">
        <f t="shared" si="31"/>
        <v>0</v>
      </c>
      <c r="AD70" s="104">
        <f t="shared" si="31"/>
        <v>0</v>
      </c>
      <c r="AE70" s="104">
        <f t="shared" si="31"/>
        <v>0</v>
      </c>
      <c r="AF70" s="104">
        <f t="shared" si="31"/>
        <v>0</v>
      </c>
      <c r="AG70" s="104">
        <f t="shared" si="31"/>
        <v>0</v>
      </c>
      <c r="AH70" s="104">
        <f t="shared" si="31"/>
        <v>0</v>
      </c>
      <c r="AI70" s="104">
        <f t="shared" si="31"/>
        <v>0</v>
      </c>
      <c r="AJ70" s="104">
        <f t="shared" si="31"/>
        <v>0</v>
      </c>
      <c r="AK70" s="104">
        <f t="shared" si="31"/>
        <v>0</v>
      </c>
      <c r="AL70" s="104">
        <f t="shared" si="31"/>
        <v>0</v>
      </c>
      <c r="AM70" s="104">
        <f t="shared" si="31"/>
        <v>0</v>
      </c>
      <c r="AN70" s="104">
        <f t="shared" si="31"/>
        <v>0</v>
      </c>
      <c r="AO70" s="104">
        <f t="shared" si="31"/>
        <v>1E-4</v>
      </c>
    </row>
    <row r="71" spans="1:41" s="25" customFormat="1" ht="18.75" customHeight="1" x14ac:dyDescent="0.25">
      <c r="A71" s="311"/>
      <c r="B71" s="314"/>
      <c r="C71" s="6"/>
      <c r="D71" s="14" t="s">
        <v>54</v>
      </c>
      <c r="E71" s="14"/>
      <c r="F71" s="3"/>
      <c r="G71" s="3"/>
      <c r="H71" s="3"/>
      <c r="I71" s="3"/>
      <c r="J71" s="3"/>
      <c r="K71" s="3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4"/>
    </row>
    <row r="72" spans="1:41" s="25" customFormat="1" ht="18.75" customHeight="1" x14ac:dyDescent="0.25">
      <c r="A72" s="312"/>
      <c r="B72" s="315"/>
      <c r="C72" s="16"/>
      <c r="D72" s="17"/>
      <c r="E72" s="1">
        <f>E71*$U$3/1000</f>
        <v>0</v>
      </c>
      <c r="F72" s="1">
        <f t="shared" ref="F72:AO72" si="32">F71*$U$3/1000</f>
        <v>0</v>
      </c>
      <c r="G72" s="1">
        <f t="shared" si="32"/>
        <v>0</v>
      </c>
      <c r="H72" s="1">
        <f t="shared" si="32"/>
        <v>0</v>
      </c>
      <c r="I72" s="1">
        <f t="shared" si="32"/>
        <v>0</v>
      </c>
      <c r="J72" s="1">
        <f t="shared" si="32"/>
        <v>0</v>
      </c>
      <c r="K72" s="1">
        <f t="shared" si="32"/>
        <v>0</v>
      </c>
      <c r="L72" s="1">
        <f t="shared" si="32"/>
        <v>0</v>
      </c>
      <c r="M72" s="1">
        <f t="shared" si="32"/>
        <v>0</v>
      </c>
      <c r="N72" s="1">
        <f t="shared" si="32"/>
        <v>0</v>
      </c>
      <c r="O72" s="1">
        <f t="shared" si="32"/>
        <v>0</v>
      </c>
      <c r="P72" s="1">
        <f t="shared" si="32"/>
        <v>0</v>
      </c>
      <c r="Q72" s="1">
        <f t="shared" si="32"/>
        <v>0</v>
      </c>
      <c r="R72" s="1">
        <f t="shared" si="32"/>
        <v>0</v>
      </c>
      <c r="S72" s="1">
        <f t="shared" si="32"/>
        <v>0</v>
      </c>
      <c r="T72" s="1">
        <f t="shared" si="32"/>
        <v>0</v>
      </c>
      <c r="U72" s="1">
        <f t="shared" si="32"/>
        <v>0</v>
      </c>
      <c r="V72" s="1">
        <f t="shared" si="32"/>
        <v>0</v>
      </c>
      <c r="W72" s="1">
        <f t="shared" si="32"/>
        <v>0</v>
      </c>
      <c r="X72" s="1">
        <f t="shared" si="32"/>
        <v>0</v>
      </c>
      <c r="Y72" s="1">
        <f t="shared" si="32"/>
        <v>0</v>
      </c>
      <c r="Z72" s="1">
        <f t="shared" si="32"/>
        <v>0</v>
      </c>
      <c r="AA72" s="1">
        <f t="shared" si="32"/>
        <v>0</v>
      </c>
      <c r="AB72" s="1">
        <f t="shared" si="32"/>
        <v>0</v>
      </c>
      <c r="AC72" s="1">
        <f t="shared" si="32"/>
        <v>0</v>
      </c>
      <c r="AD72" s="1">
        <f t="shared" si="32"/>
        <v>0</v>
      </c>
      <c r="AE72" s="1">
        <f t="shared" si="32"/>
        <v>0</v>
      </c>
      <c r="AF72" s="1">
        <f t="shared" si="32"/>
        <v>0</v>
      </c>
      <c r="AG72" s="1">
        <f t="shared" si="32"/>
        <v>0</v>
      </c>
      <c r="AH72" s="1">
        <f t="shared" si="32"/>
        <v>0</v>
      </c>
      <c r="AI72" s="1">
        <f t="shared" si="32"/>
        <v>0</v>
      </c>
      <c r="AJ72" s="1">
        <f t="shared" si="32"/>
        <v>0</v>
      </c>
      <c r="AK72" s="1">
        <f t="shared" si="32"/>
        <v>0</v>
      </c>
      <c r="AL72" s="1">
        <f t="shared" si="32"/>
        <v>0</v>
      </c>
      <c r="AM72" s="1">
        <f t="shared" si="32"/>
        <v>0</v>
      </c>
      <c r="AN72" s="1">
        <f t="shared" si="32"/>
        <v>0</v>
      </c>
      <c r="AO72" s="1">
        <f t="shared" si="32"/>
        <v>0</v>
      </c>
    </row>
    <row r="73" spans="1:41" s="25" customFormat="1" ht="18.75" customHeight="1" x14ac:dyDescent="0.25">
      <c r="A73" s="312"/>
      <c r="B73" s="315"/>
      <c r="C73" s="7"/>
      <c r="D73" s="17" t="s">
        <v>58</v>
      </c>
      <c r="E73" s="17"/>
      <c r="F73" s="1"/>
      <c r="G73" s="1"/>
      <c r="H73" s="1"/>
      <c r="I73" s="1"/>
      <c r="J73" s="1"/>
      <c r="K73" s="1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5"/>
    </row>
    <row r="74" spans="1:41" s="25" customFormat="1" ht="18.75" customHeight="1" thickBot="1" x14ac:dyDescent="0.3">
      <c r="A74" s="313"/>
      <c r="B74" s="316"/>
      <c r="C74" s="19"/>
      <c r="D74" s="20"/>
      <c r="E74" s="1">
        <f>E73*$U$4/1000</f>
        <v>0</v>
      </c>
      <c r="F74" s="1">
        <f t="shared" ref="F74:AO74" si="33">F73*$U$4/1000</f>
        <v>0</v>
      </c>
      <c r="G74" s="1">
        <f t="shared" si="33"/>
        <v>0</v>
      </c>
      <c r="H74" s="1">
        <f t="shared" si="33"/>
        <v>0</v>
      </c>
      <c r="I74" s="1">
        <f t="shared" si="33"/>
        <v>0</v>
      </c>
      <c r="J74" s="1">
        <f t="shared" si="33"/>
        <v>0</v>
      </c>
      <c r="K74" s="1">
        <f t="shared" si="33"/>
        <v>0</v>
      </c>
      <c r="L74" s="1">
        <f t="shared" si="33"/>
        <v>0</v>
      </c>
      <c r="M74" s="1">
        <f t="shared" si="33"/>
        <v>0</v>
      </c>
      <c r="N74" s="1">
        <f t="shared" si="33"/>
        <v>0</v>
      </c>
      <c r="O74" s="1">
        <f t="shared" si="33"/>
        <v>0</v>
      </c>
      <c r="P74" s="1">
        <f t="shared" si="33"/>
        <v>0</v>
      </c>
      <c r="Q74" s="1">
        <f t="shared" si="33"/>
        <v>0</v>
      </c>
      <c r="R74" s="1">
        <f t="shared" si="33"/>
        <v>0</v>
      </c>
      <c r="S74" s="1">
        <f t="shared" si="33"/>
        <v>0</v>
      </c>
      <c r="T74" s="1">
        <f t="shared" si="33"/>
        <v>0</v>
      </c>
      <c r="U74" s="1">
        <f t="shared" si="33"/>
        <v>0</v>
      </c>
      <c r="V74" s="1">
        <f t="shared" si="33"/>
        <v>0</v>
      </c>
      <c r="W74" s="1">
        <f t="shared" si="33"/>
        <v>0</v>
      </c>
      <c r="X74" s="1">
        <f t="shared" si="33"/>
        <v>0</v>
      </c>
      <c r="Y74" s="1">
        <f t="shared" si="33"/>
        <v>0</v>
      </c>
      <c r="Z74" s="1">
        <f t="shared" si="33"/>
        <v>0</v>
      </c>
      <c r="AA74" s="1">
        <f t="shared" si="33"/>
        <v>0</v>
      </c>
      <c r="AB74" s="1">
        <f t="shared" si="33"/>
        <v>0</v>
      </c>
      <c r="AC74" s="1">
        <f t="shared" si="33"/>
        <v>0</v>
      </c>
      <c r="AD74" s="1">
        <f t="shared" si="33"/>
        <v>0</v>
      </c>
      <c r="AE74" s="1">
        <f t="shared" si="33"/>
        <v>0</v>
      </c>
      <c r="AF74" s="1">
        <f t="shared" si="33"/>
        <v>0</v>
      </c>
      <c r="AG74" s="1">
        <f t="shared" si="33"/>
        <v>0</v>
      </c>
      <c r="AH74" s="1">
        <f t="shared" si="33"/>
        <v>0</v>
      </c>
      <c r="AI74" s="1">
        <f t="shared" si="33"/>
        <v>0</v>
      </c>
      <c r="AJ74" s="1">
        <f t="shared" si="33"/>
        <v>0</v>
      </c>
      <c r="AK74" s="1">
        <f t="shared" si="33"/>
        <v>0</v>
      </c>
      <c r="AL74" s="1">
        <f t="shared" si="33"/>
        <v>0</v>
      </c>
      <c r="AM74" s="1">
        <f t="shared" si="33"/>
        <v>0</v>
      </c>
      <c r="AN74" s="1">
        <f t="shared" si="33"/>
        <v>0</v>
      </c>
      <c r="AO74" s="1">
        <f t="shared" si="33"/>
        <v>0</v>
      </c>
    </row>
    <row r="75" spans="1:41" s="25" customFormat="1" ht="17.25" customHeight="1" thickBot="1" x14ac:dyDescent="0.3">
      <c r="A75" s="317" t="s">
        <v>25</v>
      </c>
      <c r="B75" s="318"/>
      <c r="C75" s="318"/>
      <c r="D75" s="318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318"/>
      <c r="AL75" s="318"/>
      <c r="AM75" s="318"/>
      <c r="AN75" s="318"/>
      <c r="AO75" s="319"/>
    </row>
    <row r="76" spans="1:41" s="25" customFormat="1" ht="17.25" customHeight="1" x14ac:dyDescent="0.25">
      <c r="A76" s="311"/>
      <c r="B76" s="314" t="s">
        <v>178</v>
      </c>
      <c r="C76" s="6">
        <v>60</v>
      </c>
      <c r="D76" s="14" t="s">
        <v>54</v>
      </c>
      <c r="E76" s="3"/>
      <c r="F76" s="3"/>
      <c r="G76" s="3"/>
      <c r="H76" s="3"/>
      <c r="I76" s="3"/>
      <c r="J76" s="3"/>
      <c r="K76" s="3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4"/>
    </row>
    <row r="77" spans="1:41" s="25" customFormat="1" ht="17.25" customHeight="1" thickBot="1" x14ac:dyDescent="0.3">
      <c r="A77" s="312"/>
      <c r="B77" s="315"/>
      <c r="C77" s="16"/>
      <c r="D77" s="17"/>
      <c r="E77" s="1">
        <f>E76*$AA$3/1000</f>
        <v>0</v>
      </c>
      <c r="F77" s="1">
        <f t="shared" ref="F77:AO77" si="34">F76*$AA$3/1000</f>
        <v>0</v>
      </c>
      <c r="G77" s="1">
        <f t="shared" si="34"/>
        <v>0</v>
      </c>
      <c r="H77" s="1">
        <f t="shared" si="34"/>
        <v>0</v>
      </c>
      <c r="I77" s="1">
        <f t="shared" si="34"/>
        <v>0</v>
      </c>
      <c r="J77" s="1">
        <f t="shared" si="34"/>
        <v>0</v>
      </c>
      <c r="K77" s="1">
        <f t="shared" si="34"/>
        <v>0</v>
      </c>
      <c r="L77" s="1">
        <f t="shared" si="34"/>
        <v>0</v>
      </c>
      <c r="M77" s="1">
        <f t="shared" si="34"/>
        <v>0</v>
      </c>
      <c r="N77" s="1">
        <f t="shared" si="34"/>
        <v>0</v>
      </c>
      <c r="O77" s="1">
        <f t="shared" si="34"/>
        <v>0</v>
      </c>
      <c r="P77" s="1">
        <f t="shared" si="34"/>
        <v>0</v>
      </c>
      <c r="Q77" s="1">
        <f t="shared" si="34"/>
        <v>0</v>
      </c>
      <c r="R77" s="1">
        <f t="shared" si="34"/>
        <v>0</v>
      </c>
      <c r="S77" s="1">
        <f t="shared" si="34"/>
        <v>0</v>
      </c>
      <c r="T77" s="1">
        <f t="shared" si="34"/>
        <v>0</v>
      </c>
      <c r="U77" s="1">
        <f t="shared" si="34"/>
        <v>0</v>
      </c>
      <c r="V77" s="1">
        <f t="shared" si="34"/>
        <v>0</v>
      </c>
      <c r="W77" s="1">
        <f t="shared" si="34"/>
        <v>0</v>
      </c>
      <c r="X77" s="1">
        <f t="shared" si="34"/>
        <v>0</v>
      </c>
      <c r="Y77" s="1">
        <f t="shared" si="34"/>
        <v>0</v>
      </c>
      <c r="Z77" s="1">
        <f t="shared" si="34"/>
        <v>0</v>
      </c>
      <c r="AA77" s="1">
        <f t="shared" si="34"/>
        <v>0</v>
      </c>
      <c r="AB77" s="1">
        <f t="shared" si="34"/>
        <v>0</v>
      </c>
      <c r="AC77" s="1">
        <f t="shared" si="34"/>
        <v>0</v>
      </c>
      <c r="AD77" s="1">
        <f t="shared" si="34"/>
        <v>0</v>
      </c>
      <c r="AE77" s="1">
        <f t="shared" si="34"/>
        <v>0</v>
      </c>
      <c r="AF77" s="1">
        <f t="shared" si="34"/>
        <v>0</v>
      </c>
      <c r="AG77" s="1">
        <f t="shared" si="34"/>
        <v>0</v>
      </c>
      <c r="AH77" s="1">
        <f t="shared" si="34"/>
        <v>0</v>
      </c>
      <c r="AI77" s="1">
        <f t="shared" si="34"/>
        <v>0</v>
      </c>
      <c r="AJ77" s="1">
        <f t="shared" si="34"/>
        <v>0</v>
      </c>
      <c r="AK77" s="1">
        <f t="shared" si="34"/>
        <v>0</v>
      </c>
      <c r="AL77" s="1">
        <f t="shared" si="34"/>
        <v>0</v>
      </c>
      <c r="AM77" s="1">
        <f t="shared" si="34"/>
        <v>0</v>
      </c>
      <c r="AN77" s="1">
        <f t="shared" si="34"/>
        <v>0</v>
      </c>
      <c r="AO77" s="1">
        <f t="shared" si="34"/>
        <v>0</v>
      </c>
    </row>
    <row r="78" spans="1:41" s="25" customFormat="1" ht="17.25" customHeight="1" x14ac:dyDescent="0.25">
      <c r="A78" s="312"/>
      <c r="B78" s="315"/>
      <c r="C78" s="7"/>
      <c r="D78" s="17" t="s">
        <v>58</v>
      </c>
      <c r="E78" s="3"/>
      <c r="F78" s="1"/>
      <c r="G78" s="1"/>
      <c r="H78" s="1"/>
      <c r="I78" s="1"/>
      <c r="J78" s="1"/>
      <c r="K78" s="1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5"/>
    </row>
    <row r="79" spans="1:41" s="25" customFormat="1" ht="17.25" customHeight="1" thickBot="1" x14ac:dyDescent="0.3">
      <c r="A79" s="313"/>
      <c r="B79" s="316"/>
      <c r="C79" s="19"/>
      <c r="D79" s="20"/>
      <c r="E79" s="1">
        <f>E78*$AA$4/1000</f>
        <v>0</v>
      </c>
      <c r="F79" s="1">
        <f t="shared" ref="F79:AO79" si="35">F78*$AA$4/1000</f>
        <v>0</v>
      </c>
      <c r="G79" s="1">
        <f t="shared" si="35"/>
        <v>0</v>
      </c>
      <c r="H79" s="1">
        <f t="shared" si="35"/>
        <v>0</v>
      </c>
      <c r="I79" s="1">
        <f t="shared" si="35"/>
        <v>0</v>
      </c>
      <c r="J79" s="1">
        <f t="shared" si="35"/>
        <v>0</v>
      </c>
      <c r="K79" s="1">
        <f t="shared" si="35"/>
        <v>0</v>
      </c>
      <c r="L79" s="1">
        <f t="shared" si="35"/>
        <v>0</v>
      </c>
      <c r="M79" s="1">
        <f t="shared" si="35"/>
        <v>0</v>
      </c>
      <c r="N79" s="1">
        <f t="shared" si="35"/>
        <v>0</v>
      </c>
      <c r="O79" s="1">
        <f t="shared" si="35"/>
        <v>0</v>
      </c>
      <c r="P79" s="1">
        <f t="shared" si="35"/>
        <v>0</v>
      </c>
      <c r="Q79" s="1">
        <f t="shared" si="35"/>
        <v>0</v>
      </c>
      <c r="R79" s="1">
        <f t="shared" si="35"/>
        <v>0</v>
      </c>
      <c r="S79" s="1">
        <f t="shared" si="35"/>
        <v>0</v>
      </c>
      <c r="T79" s="1">
        <f t="shared" si="35"/>
        <v>0</v>
      </c>
      <c r="U79" s="1">
        <f t="shared" si="35"/>
        <v>0</v>
      </c>
      <c r="V79" s="1">
        <f t="shared" si="35"/>
        <v>0</v>
      </c>
      <c r="W79" s="1">
        <f t="shared" si="35"/>
        <v>0</v>
      </c>
      <c r="X79" s="1">
        <f t="shared" si="35"/>
        <v>0</v>
      </c>
      <c r="Y79" s="1">
        <f t="shared" si="35"/>
        <v>0</v>
      </c>
      <c r="Z79" s="1">
        <f t="shared" si="35"/>
        <v>0</v>
      </c>
      <c r="AA79" s="1">
        <f t="shared" si="35"/>
        <v>0</v>
      </c>
      <c r="AB79" s="1">
        <f t="shared" si="35"/>
        <v>0</v>
      </c>
      <c r="AC79" s="1">
        <f t="shared" si="35"/>
        <v>0</v>
      </c>
      <c r="AD79" s="1">
        <f t="shared" si="35"/>
        <v>0</v>
      </c>
      <c r="AE79" s="1">
        <f t="shared" si="35"/>
        <v>0</v>
      </c>
      <c r="AF79" s="1">
        <f t="shared" si="35"/>
        <v>0</v>
      </c>
      <c r="AG79" s="1">
        <f t="shared" si="35"/>
        <v>0</v>
      </c>
      <c r="AH79" s="1">
        <f t="shared" si="35"/>
        <v>0</v>
      </c>
      <c r="AI79" s="1">
        <f t="shared" si="35"/>
        <v>0</v>
      </c>
      <c r="AJ79" s="1">
        <f t="shared" si="35"/>
        <v>0</v>
      </c>
      <c r="AK79" s="1">
        <f t="shared" si="35"/>
        <v>0</v>
      </c>
      <c r="AL79" s="1">
        <f t="shared" si="35"/>
        <v>0</v>
      </c>
      <c r="AM79" s="1">
        <f t="shared" si="35"/>
        <v>0</v>
      </c>
      <c r="AN79" s="1">
        <f t="shared" si="35"/>
        <v>0</v>
      </c>
      <c r="AO79" s="1">
        <f t="shared" si="35"/>
        <v>0</v>
      </c>
    </row>
    <row r="80" spans="1:41" s="101" customFormat="1" ht="17.25" customHeight="1" x14ac:dyDescent="0.25">
      <c r="A80" s="305"/>
      <c r="B80" s="308" t="s">
        <v>179</v>
      </c>
      <c r="C80" s="97">
        <v>200</v>
      </c>
      <c r="D80" s="98" t="s">
        <v>54</v>
      </c>
      <c r="E80" s="99">
        <v>200</v>
      </c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>
        <v>10</v>
      </c>
      <c r="X80" s="99"/>
      <c r="Y80" s="99">
        <v>4</v>
      </c>
      <c r="Z80" s="99"/>
      <c r="AA80" s="99"/>
      <c r="AB80" s="99"/>
      <c r="AC80" s="99"/>
      <c r="AD80" s="99"/>
      <c r="AE80" s="99"/>
      <c r="AF80" s="99"/>
      <c r="AG80" s="99">
        <v>10</v>
      </c>
      <c r="AH80" s="99"/>
      <c r="AI80" s="99"/>
      <c r="AJ80" s="99"/>
      <c r="AK80" s="99"/>
      <c r="AL80" s="99"/>
      <c r="AM80" s="99"/>
      <c r="AN80" s="99"/>
      <c r="AO80" s="100"/>
    </row>
    <row r="81" spans="1:41" s="101" customFormat="1" ht="17.25" customHeight="1" thickBot="1" x14ac:dyDescent="0.3">
      <c r="A81" s="306"/>
      <c r="B81" s="309"/>
      <c r="C81" s="102"/>
      <c r="D81" s="103"/>
      <c r="E81" s="104">
        <f>E80*$AA$3/1000</f>
        <v>0.2</v>
      </c>
      <c r="F81" s="104">
        <f t="shared" ref="F81:AO81" si="36">F80*$AA$3/1000</f>
        <v>0</v>
      </c>
      <c r="G81" s="104">
        <f t="shared" si="36"/>
        <v>0</v>
      </c>
      <c r="H81" s="104">
        <f t="shared" si="36"/>
        <v>0</v>
      </c>
      <c r="I81" s="104">
        <f t="shared" si="36"/>
        <v>0</v>
      </c>
      <c r="J81" s="104">
        <f t="shared" si="36"/>
        <v>0</v>
      </c>
      <c r="K81" s="104">
        <f t="shared" si="36"/>
        <v>0</v>
      </c>
      <c r="L81" s="104">
        <f t="shared" si="36"/>
        <v>0</v>
      </c>
      <c r="M81" s="104">
        <f t="shared" si="36"/>
        <v>0</v>
      </c>
      <c r="N81" s="104">
        <f t="shared" si="36"/>
        <v>0</v>
      </c>
      <c r="O81" s="104">
        <f t="shared" si="36"/>
        <v>0</v>
      </c>
      <c r="P81" s="104">
        <f t="shared" si="36"/>
        <v>0</v>
      </c>
      <c r="Q81" s="104">
        <f t="shared" si="36"/>
        <v>0</v>
      </c>
      <c r="R81" s="104">
        <f t="shared" si="36"/>
        <v>0</v>
      </c>
      <c r="S81" s="104">
        <f t="shared" si="36"/>
        <v>0</v>
      </c>
      <c r="T81" s="104">
        <f t="shared" si="36"/>
        <v>0</v>
      </c>
      <c r="U81" s="104">
        <f t="shared" si="36"/>
        <v>0</v>
      </c>
      <c r="V81" s="104">
        <f t="shared" si="36"/>
        <v>0</v>
      </c>
      <c r="W81" s="104">
        <f t="shared" si="36"/>
        <v>0.01</v>
      </c>
      <c r="X81" s="104">
        <f t="shared" si="36"/>
        <v>0</v>
      </c>
      <c r="Y81" s="104">
        <f t="shared" si="36"/>
        <v>4.0000000000000001E-3</v>
      </c>
      <c r="Z81" s="104">
        <f t="shared" si="36"/>
        <v>0</v>
      </c>
      <c r="AA81" s="104">
        <f t="shared" si="36"/>
        <v>0</v>
      </c>
      <c r="AB81" s="104">
        <f t="shared" si="36"/>
        <v>0</v>
      </c>
      <c r="AC81" s="104">
        <f t="shared" si="36"/>
        <v>0</v>
      </c>
      <c r="AD81" s="104">
        <f t="shared" si="36"/>
        <v>0</v>
      </c>
      <c r="AE81" s="104">
        <f t="shared" si="36"/>
        <v>0</v>
      </c>
      <c r="AF81" s="104">
        <f t="shared" si="36"/>
        <v>0</v>
      </c>
      <c r="AG81" s="104">
        <f t="shared" si="36"/>
        <v>0.01</v>
      </c>
      <c r="AH81" s="104">
        <f t="shared" si="36"/>
        <v>0</v>
      </c>
      <c r="AI81" s="104">
        <f t="shared" si="36"/>
        <v>0</v>
      </c>
      <c r="AJ81" s="104">
        <f t="shared" si="36"/>
        <v>0</v>
      </c>
      <c r="AK81" s="104">
        <f t="shared" si="36"/>
        <v>0</v>
      </c>
      <c r="AL81" s="104">
        <f t="shared" si="36"/>
        <v>0</v>
      </c>
      <c r="AM81" s="104">
        <f t="shared" si="36"/>
        <v>0</v>
      </c>
      <c r="AN81" s="104">
        <f t="shared" si="36"/>
        <v>0</v>
      </c>
      <c r="AO81" s="104">
        <f t="shared" si="36"/>
        <v>0</v>
      </c>
    </row>
    <row r="82" spans="1:41" s="101" customFormat="1" ht="17.25" customHeight="1" x14ac:dyDescent="0.25">
      <c r="A82" s="306"/>
      <c r="B82" s="309"/>
      <c r="C82" s="105"/>
      <c r="D82" s="103" t="s">
        <v>58</v>
      </c>
      <c r="E82" s="99">
        <v>200</v>
      </c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>
        <v>10</v>
      </c>
      <c r="X82" s="104"/>
      <c r="Y82" s="104">
        <v>4</v>
      </c>
      <c r="Z82" s="104"/>
      <c r="AA82" s="104"/>
      <c r="AB82" s="104"/>
      <c r="AC82" s="104"/>
      <c r="AD82" s="104"/>
      <c r="AE82" s="104"/>
      <c r="AF82" s="104"/>
      <c r="AG82" s="104">
        <v>10</v>
      </c>
      <c r="AH82" s="104"/>
      <c r="AI82" s="104"/>
      <c r="AJ82" s="104"/>
      <c r="AK82" s="104"/>
      <c r="AL82" s="104"/>
      <c r="AM82" s="104"/>
      <c r="AN82" s="104"/>
      <c r="AO82" s="106"/>
    </row>
    <row r="83" spans="1:41" s="101" customFormat="1" ht="17.25" customHeight="1" thickBot="1" x14ac:dyDescent="0.3">
      <c r="A83" s="307"/>
      <c r="B83" s="310"/>
      <c r="C83" s="107"/>
      <c r="D83" s="108"/>
      <c r="E83" s="104">
        <f>E82*$AA$4/1000</f>
        <v>0.2</v>
      </c>
      <c r="F83" s="104">
        <f t="shared" ref="F83:AO83" si="37">F82*$AA$4/1000</f>
        <v>0</v>
      </c>
      <c r="G83" s="104">
        <f t="shared" si="37"/>
        <v>0</v>
      </c>
      <c r="H83" s="104">
        <f t="shared" si="37"/>
        <v>0</v>
      </c>
      <c r="I83" s="104">
        <f t="shared" si="37"/>
        <v>0</v>
      </c>
      <c r="J83" s="104">
        <f t="shared" si="37"/>
        <v>0</v>
      </c>
      <c r="K83" s="104">
        <f t="shared" si="37"/>
        <v>0</v>
      </c>
      <c r="L83" s="104">
        <f t="shared" si="37"/>
        <v>0</v>
      </c>
      <c r="M83" s="104">
        <f t="shared" si="37"/>
        <v>0</v>
      </c>
      <c r="N83" s="104">
        <f t="shared" si="37"/>
        <v>0</v>
      </c>
      <c r="O83" s="104">
        <f t="shared" si="37"/>
        <v>0</v>
      </c>
      <c r="P83" s="104">
        <f t="shared" si="37"/>
        <v>0</v>
      </c>
      <c r="Q83" s="104">
        <f t="shared" si="37"/>
        <v>0</v>
      </c>
      <c r="R83" s="104">
        <f t="shared" si="37"/>
        <v>0</v>
      </c>
      <c r="S83" s="104">
        <f t="shared" si="37"/>
        <v>0</v>
      </c>
      <c r="T83" s="104">
        <f t="shared" si="37"/>
        <v>0</v>
      </c>
      <c r="U83" s="104">
        <f t="shared" si="37"/>
        <v>0</v>
      </c>
      <c r="V83" s="104">
        <f t="shared" si="37"/>
        <v>0</v>
      </c>
      <c r="W83" s="104">
        <f t="shared" si="37"/>
        <v>0.01</v>
      </c>
      <c r="X83" s="104">
        <f t="shared" si="37"/>
        <v>0</v>
      </c>
      <c r="Y83" s="104">
        <f t="shared" si="37"/>
        <v>4.0000000000000001E-3</v>
      </c>
      <c r="Z83" s="104">
        <f t="shared" si="37"/>
        <v>0</v>
      </c>
      <c r="AA83" s="104">
        <f t="shared" si="37"/>
        <v>0</v>
      </c>
      <c r="AB83" s="104">
        <f t="shared" si="37"/>
        <v>0</v>
      </c>
      <c r="AC83" s="104">
        <f t="shared" si="37"/>
        <v>0</v>
      </c>
      <c r="AD83" s="104">
        <f t="shared" si="37"/>
        <v>0</v>
      </c>
      <c r="AE83" s="104">
        <f t="shared" si="37"/>
        <v>0</v>
      </c>
      <c r="AF83" s="104">
        <f t="shared" si="37"/>
        <v>0</v>
      </c>
      <c r="AG83" s="104">
        <f t="shared" si="37"/>
        <v>0.01</v>
      </c>
      <c r="AH83" s="104">
        <f t="shared" si="37"/>
        <v>0</v>
      </c>
      <c r="AI83" s="104">
        <f t="shared" si="37"/>
        <v>0</v>
      </c>
      <c r="AJ83" s="104">
        <f t="shared" si="37"/>
        <v>0</v>
      </c>
      <c r="AK83" s="104">
        <f t="shared" si="37"/>
        <v>0</v>
      </c>
      <c r="AL83" s="104">
        <f t="shared" si="37"/>
        <v>0</v>
      </c>
      <c r="AM83" s="104">
        <f t="shared" si="37"/>
        <v>0</v>
      </c>
      <c r="AN83" s="104">
        <f t="shared" si="37"/>
        <v>0</v>
      </c>
      <c r="AO83" s="104">
        <f t="shared" si="37"/>
        <v>0</v>
      </c>
    </row>
    <row r="84" spans="1:41" s="25" customFormat="1" ht="17.25" customHeight="1" x14ac:dyDescent="0.25">
      <c r="A84" s="311"/>
      <c r="B84" s="314"/>
      <c r="C84" s="6"/>
      <c r="D84" s="14"/>
      <c r="E84" s="3"/>
      <c r="F84" s="3"/>
      <c r="G84" s="3"/>
      <c r="H84" s="3"/>
      <c r="I84" s="3"/>
      <c r="J84" s="3"/>
      <c r="K84" s="3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4"/>
    </row>
    <row r="85" spans="1:41" s="25" customFormat="1" ht="17.25" customHeight="1" thickBot="1" x14ac:dyDescent="0.3">
      <c r="A85" s="312"/>
      <c r="B85" s="315"/>
      <c r="C85" s="16"/>
      <c r="D85" s="1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1" s="25" customFormat="1" ht="17.25" customHeight="1" x14ac:dyDescent="0.25">
      <c r="A86" s="312"/>
      <c r="B86" s="315"/>
      <c r="C86" s="7"/>
      <c r="D86" s="17"/>
      <c r="E86" s="3"/>
      <c r="F86" s="1"/>
      <c r="G86" s="1"/>
      <c r="H86" s="1"/>
      <c r="I86" s="1"/>
      <c r="J86" s="1"/>
      <c r="K86" s="1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5"/>
    </row>
    <row r="87" spans="1:41" s="25" customFormat="1" ht="17.25" customHeight="1" thickBot="1" x14ac:dyDescent="0.3">
      <c r="A87" s="313"/>
      <c r="B87" s="316"/>
      <c r="C87" s="19"/>
      <c r="D87" s="20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:41" s="25" customFormat="1" ht="17.25" customHeight="1" x14ac:dyDescent="0.25">
      <c r="A88" s="311"/>
      <c r="B88" s="314"/>
      <c r="C88" s="6"/>
      <c r="D88" s="14"/>
      <c r="E88" s="3"/>
      <c r="F88" s="3"/>
      <c r="G88" s="3"/>
      <c r="H88" s="3"/>
      <c r="I88" s="3"/>
      <c r="J88" s="3"/>
      <c r="K88" s="3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4"/>
    </row>
    <row r="89" spans="1:41" s="25" customFormat="1" ht="17.25" customHeight="1" thickBot="1" x14ac:dyDescent="0.3">
      <c r="A89" s="312"/>
      <c r="B89" s="315"/>
      <c r="C89" s="16"/>
      <c r="D89" s="1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 s="25" customFormat="1" ht="17.25" customHeight="1" x14ac:dyDescent="0.25">
      <c r="A90" s="312"/>
      <c r="B90" s="315"/>
      <c r="C90" s="7"/>
      <c r="D90" s="17"/>
      <c r="E90" s="3"/>
      <c r="F90" s="1"/>
      <c r="G90" s="1"/>
      <c r="H90" s="1"/>
      <c r="I90" s="1"/>
      <c r="J90" s="1"/>
      <c r="K90" s="1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5"/>
    </row>
    <row r="91" spans="1:41" s="25" customFormat="1" ht="17.25" customHeight="1" thickBot="1" x14ac:dyDescent="0.3">
      <c r="A91" s="313"/>
      <c r="B91" s="316"/>
      <c r="C91" s="19"/>
      <c r="D91" s="20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:41" s="37" customFormat="1" ht="17.25" customHeight="1" x14ac:dyDescent="0.25">
      <c r="A92" s="76"/>
      <c r="B92" s="77" t="s">
        <v>24</v>
      </c>
      <c r="C92" s="77"/>
      <c r="D92" s="78"/>
      <c r="E92" s="27">
        <f>E10+E12+E14+E16+E18+E20+E22+E24+E29+E31+E33+E35+E37+E39+E41+E43+E45+E48+E50+E54+E56+E58+E60+E62+E64+E66+E68+E70+E72+E74</f>
        <v>30.896999999999995</v>
      </c>
      <c r="F92" s="27">
        <f t="shared" ref="F92:AO92" si="38">F10+F12+F14+F16+F18+F20+F22+F24+F29+F31+F33+F35+F37+F39+F41+F43+F45+F48+F50+F54+F56+F58+F60+F62+F64+F66+F68+F70+F72+F74</f>
        <v>5.1999999999999993</v>
      </c>
      <c r="G92" s="27">
        <f t="shared" si="38"/>
        <v>2.6499999999999995</v>
      </c>
      <c r="H92" s="27">
        <f t="shared" si="38"/>
        <v>6.0000000000000001E-3</v>
      </c>
      <c r="I92" s="27">
        <f t="shared" si="38"/>
        <v>4.6779999999999999</v>
      </c>
      <c r="J92" s="27">
        <f t="shared" si="38"/>
        <v>0.40400000000000003</v>
      </c>
      <c r="K92" s="27">
        <f t="shared" si="38"/>
        <v>7.0000000000000007E-2</v>
      </c>
      <c r="L92" s="27">
        <f t="shared" si="38"/>
        <v>0.121</v>
      </c>
      <c r="M92" s="27">
        <f t="shared" si="38"/>
        <v>0.40500000000000003</v>
      </c>
      <c r="N92" s="27">
        <f t="shared" si="38"/>
        <v>0</v>
      </c>
      <c r="O92" s="27">
        <f t="shared" si="38"/>
        <v>2.1999999999999999E-2</v>
      </c>
      <c r="P92" s="27">
        <f t="shared" si="38"/>
        <v>0</v>
      </c>
      <c r="Q92" s="27">
        <f t="shared" si="38"/>
        <v>2.8999999999999998E-2</v>
      </c>
      <c r="R92" s="27">
        <f t="shared" si="38"/>
        <v>3.6000000000000004E-2</v>
      </c>
      <c r="S92" s="27">
        <f t="shared" si="38"/>
        <v>0.20200000000000001</v>
      </c>
      <c r="T92" s="27">
        <f t="shared" si="38"/>
        <v>1.01E-2</v>
      </c>
      <c r="U92" s="27">
        <f t="shared" si="38"/>
        <v>0</v>
      </c>
      <c r="V92" s="27">
        <f t="shared" si="38"/>
        <v>0.02</v>
      </c>
      <c r="W92" s="27">
        <f t="shared" si="38"/>
        <v>2.4759999999999995</v>
      </c>
      <c r="X92" s="27">
        <f t="shared" si="38"/>
        <v>0</v>
      </c>
      <c r="Y92" s="27">
        <f t="shared" si="38"/>
        <v>0</v>
      </c>
      <c r="Z92" s="27">
        <f t="shared" si="38"/>
        <v>0.20400000000000001</v>
      </c>
      <c r="AA92" s="27">
        <f t="shared" si="38"/>
        <v>0</v>
      </c>
      <c r="AB92" s="27">
        <f t="shared" si="38"/>
        <v>0.04</v>
      </c>
      <c r="AC92" s="27">
        <f t="shared" si="38"/>
        <v>0.122</v>
      </c>
      <c r="AD92" s="27">
        <f t="shared" si="38"/>
        <v>3.1E-2</v>
      </c>
      <c r="AE92" s="27">
        <f t="shared" si="38"/>
        <v>0</v>
      </c>
      <c r="AF92" s="27">
        <f t="shared" si="38"/>
        <v>1.4999999999999999E-2</v>
      </c>
      <c r="AG92" s="27">
        <f t="shared" si="38"/>
        <v>1.02</v>
      </c>
      <c r="AH92" s="27">
        <f t="shared" si="38"/>
        <v>2.4319999999999999</v>
      </c>
      <c r="AI92" s="27">
        <f t="shared" si="38"/>
        <v>0.40500000000000003</v>
      </c>
      <c r="AJ92" s="27">
        <f t="shared" si="38"/>
        <v>0.03</v>
      </c>
      <c r="AK92" s="27">
        <f t="shared" si="38"/>
        <v>1.6379999999999999</v>
      </c>
      <c r="AL92" s="27">
        <f t="shared" si="38"/>
        <v>1.2E-2</v>
      </c>
      <c r="AM92" s="27">
        <f t="shared" si="38"/>
        <v>4.6866666666666661E-2</v>
      </c>
      <c r="AN92" s="27">
        <f t="shared" si="38"/>
        <v>0</v>
      </c>
      <c r="AO92" s="27">
        <f t="shared" si="38"/>
        <v>1.2100000000000001E-3</v>
      </c>
    </row>
    <row r="93" spans="1:41" s="37" customFormat="1" ht="17.25" customHeight="1" x14ac:dyDescent="0.25">
      <c r="A93" s="75"/>
      <c r="B93" s="74"/>
      <c r="C93" s="74"/>
      <c r="D93" s="79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</row>
    <row r="94" spans="1:41" s="25" customFormat="1" ht="18.75" customHeight="1" thickBot="1" x14ac:dyDescent="0.3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80"/>
    </row>
    <row r="95" spans="1:41" s="26" customFormat="1" ht="18.75" customHeight="1" thickBot="1" x14ac:dyDescent="0.3">
      <c r="A95" s="81"/>
      <c r="B95" s="61" t="s">
        <v>61</v>
      </c>
      <c r="C95" s="328"/>
      <c r="D95" s="329"/>
      <c r="E95" s="330" t="s">
        <v>29</v>
      </c>
      <c r="F95" s="331"/>
      <c r="G95" s="320">
        <v>1</v>
      </c>
      <c r="H95" s="321"/>
      <c r="I95" s="61" t="s">
        <v>60</v>
      </c>
      <c r="J95" s="62"/>
      <c r="K95" s="84"/>
      <c r="L95" s="9" t="s">
        <v>55</v>
      </c>
      <c r="M95" s="10"/>
      <c r="N95" s="320">
        <v>1</v>
      </c>
      <c r="O95" s="321"/>
      <c r="P95" s="322" t="s">
        <v>57</v>
      </c>
      <c r="Q95" s="323"/>
      <c r="R95" s="324"/>
      <c r="S95" s="9" t="s">
        <v>55</v>
      </c>
      <c r="T95" s="320">
        <v>1</v>
      </c>
      <c r="U95" s="321"/>
      <c r="V95" s="328"/>
      <c r="W95" s="329"/>
      <c r="X95" s="9" t="s">
        <v>55</v>
      </c>
      <c r="Y95" s="10"/>
      <c r="Z95" s="320">
        <v>1</v>
      </c>
      <c r="AA95" s="325"/>
      <c r="AB95" s="332"/>
      <c r="AC95" s="332"/>
      <c r="AD95" s="11"/>
      <c r="AE95" s="11"/>
      <c r="AF95" s="11"/>
      <c r="AG95" s="325"/>
      <c r="AH95" s="325"/>
      <c r="AI95" s="332"/>
      <c r="AJ95" s="332"/>
      <c r="AK95" s="11"/>
      <c r="AL95" s="11"/>
      <c r="AM95" s="325"/>
      <c r="AN95" s="325"/>
      <c r="AO95" s="66"/>
    </row>
    <row r="96" spans="1:41" s="25" customFormat="1" ht="18.75" customHeight="1" thickBot="1" x14ac:dyDescent="0.3">
      <c r="A96" s="64"/>
      <c r="B96" s="326" t="s">
        <v>27</v>
      </c>
      <c r="C96" s="326"/>
      <c r="D96" s="326"/>
      <c r="E96" s="326"/>
      <c r="F96" s="326"/>
      <c r="G96" s="326"/>
      <c r="H96" s="326"/>
      <c r="I96" s="326"/>
      <c r="J96" s="326"/>
      <c r="K96" s="326"/>
      <c r="L96" s="326"/>
      <c r="M96" s="326"/>
      <c r="N96" s="326"/>
      <c r="O96" s="326"/>
      <c r="P96" s="326"/>
      <c r="Q96" s="326"/>
      <c r="R96" s="326"/>
      <c r="S96" s="326"/>
      <c r="T96" s="326"/>
      <c r="U96" s="326"/>
      <c r="V96" s="326"/>
      <c r="W96" s="326"/>
      <c r="X96" s="326"/>
      <c r="Y96" s="326"/>
      <c r="Z96" s="326"/>
      <c r="AA96" s="326"/>
      <c r="AB96" s="326"/>
      <c r="AC96" s="326"/>
      <c r="AD96" s="326"/>
      <c r="AE96" s="326"/>
      <c r="AF96" s="326"/>
      <c r="AG96" s="326"/>
      <c r="AH96" s="326"/>
      <c r="AI96" s="326"/>
      <c r="AJ96" s="326"/>
      <c r="AK96" s="326"/>
      <c r="AL96" s="326"/>
      <c r="AM96" s="326"/>
      <c r="AN96" s="326"/>
      <c r="AO96" s="327"/>
    </row>
    <row r="97" spans="1:41" s="25" customFormat="1" ht="18.75" customHeight="1" x14ac:dyDescent="0.25">
      <c r="A97" s="299"/>
      <c r="B97" s="302"/>
      <c r="C97" s="39"/>
      <c r="D97" s="40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6"/>
    </row>
    <row r="98" spans="1:41" s="25" customFormat="1" ht="18.75" customHeight="1" thickBot="1" x14ac:dyDescent="0.3">
      <c r="A98" s="300"/>
      <c r="B98" s="303"/>
      <c r="C98" s="43"/>
      <c r="D98" s="44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52"/>
    </row>
    <row r="99" spans="1:41" s="25" customFormat="1" ht="18.75" customHeight="1" x14ac:dyDescent="0.25">
      <c r="A99" s="300"/>
      <c r="B99" s="303"/>
      <c r="C99" s="47"/>
      <c r="D99" s="44"/>
      <c r="E99" s="48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2"/>
    </row>
    <row r="100" spans="1:41" s="25" customFormat="1" ht="18.75" customHeight="1" thickBot="1" x14ac:dyDescent="0.3">
      <c r="A100" s="301"/>
      <c r="B100" s="304"/>
      <c r="C100" s="49"/>
      <c r="D100" s="50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46"/>
    </row>
    <row r="101" spans="1:41" s="25" customFormat="1" ht="18.75" customHeight="1" x14ac:dyDescent="0.25">
      <c r="A101" s="299"/>
      <c r="B101" s="302"/>
      <c r="C101" s="39"/>
      <c r="D101" s="40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6"/>
    </row>
    <row r="102" spans="1:41" s="25" customFormat="1" ht="18.75" customHeight="1" thickBot="1" x14ac:dyDescent="0.3">
      <c r="A102" s="300"/>
      <c r="B102" s="303"/>
      <c r="C102" s="43"/>
      <c r="D102" s="44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52"/>
    </row>
    <row r="103" spans="1:41" s="25" customFormat="1" ht="18.75" customHeight="1" x14ac:dyDescent="0.25">
      <c r="A103" s="300"/>
      <c r="B103" s="303"/>
      <c r="C103" s="47"/>
      <c r="D103" s="44"/>
      <c r="E103" s="41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2"/>
    </row>
    <row r="104" spans="1:41" s="25" customFormat="1" ht="18.75" customHeight="1" thickBot="1" x14ac:dyDescent="0.3">
      <c r="A104" s="301"/>
      <c r="B104" s="304"/>
      <c r="C104" s="49"/>
      <c r="D104" s="50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46"/>
    </row>
    <row r="105" spans="1:41" s="25" customFormat="1" ht="18.75" customHeight="1" x14ac:dyDescent="0.25">
      <c r="A105" s="299"/>
      <c r="B105" s="302"/>
      <c r="C105" s="39"/>
      <c r="D105" s="40"/>
      <c r="E105" s="40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6"/>
    </row>
    <row r="106" spans="1:41" s="25" customFormat="1" ht="18.75" customHeight="1" thickBot="1" x14ac:dyDescent="0.3">
      <c r="A106" s="300"/>
      <c r="B106" s="303"/>
      <c r="C106" s="43"/>
      <c r="D106" s="44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52"/>
    </row>
    <row r="107" spans="1:41" s="25" customFormat="1" ht="18.75" customHeight="1" x14ac:dyDescent="0.25">
      <c r="A107" s="300"/>
      <c r="B107" s="303"/>
      <c r="C107" s="47"/>
      <c r="D107" s="44"/>
      <c r="E107" s="44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2"/>
    </row>
    <row r="108" spans="1:41" s="25" customFormat="1" ht="18.75" customHeight="1" thickBot="1" x14ac:dyDescent="0.3">
      <c r="A108" s="301"/>
      <c r="B108" s="304"/>
      <c r="C108" s="49"/>
      <c r="D108" s="50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46"/>
    </row>
    <row r="109" spans="1:41" s="25" customFormat="1" ht="18.75" customHeight="1" x14ac:dyDescent="0.25">
      <c r="A109" s="299"/>
      <c r="B109" s="302"/>
      <c r="C109" s="39"/>
      <c r="D109" s="40"/>
      <c r="E109" s="40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6"/>
    </row>
    <row r="110" spans="1:41" s="25" customFormat="1" ht="18.75" customHeight="1" thickBot="1" x14ac:dyDescent="0.3">
      <c r="A110" s="300"/>
      <c r="B110" s="303"/>
      <c r="C110" s="43"/>
      <c r="D110" s="44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52"/>
    </row>
    <row r="111" spans="1:41" s="25" customFormat="1" ht="18.75" customHeight="1" x14ac:dyDescent="0.25">
      <c r="A111" s="300"/>
      <c r="B111" s="303"/>
      <c r="C111" s="47"/>
      <c r="D111" s="44"/>
      <c r="E111" s="44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2"/>
    </row>
    <row r="112" spans="1:41" s="25" customFormat="1" ht="18.75" customHeight="1" thickBot="1" x14ac:dyDescent="0.3">
      <c r="A112" s="301"/>
      <c r="B112" s="304"/>
      <c r="C112" s="49"/>
      <c r="D112" s="50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46"/>
    </row>
    <row r="113" spans="1:41" s="25" customFormat="1" ht="18.75" customHeight="1" x14ac:dyDescent="0.25">
      <c r="A113" s="299"/>
      <c r="B113" s="302"/>
      <c r="C113" s="39"/>
      <c r="D113" s="40"/>
      <c r="E113" s="40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6"/>
    </row>
    <row r="114" spans="1:41" s="25" customFormat="1" ht="18.75" customHeight="1" thickBot="1" x14ac:dyDescent="0.3">
      <c r="A114" s="300"/>
      <c r="B114" s="303"/>
      <c r="C114" s="43"/>
      <c r="D114" s="44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52"/>
    </row>
    <row r="115" spans="1:41" s="25" customFormat="1" ht="18.75" customHeight="1" thickBot="1" x14ac:dyDescent="0.3">
      <c r="A115" s="300"/>
      <c r="B115" s="303"/>
      <c r="C115" s="47"/>
      <c r="D115" s="44"/>
      <c r="E115" s="44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66"/>
    </row>
    <row r="116" spans="1:41" s="25" customFormat="1" ht="18.75" customHeight="1" thickBot="1" x14ac:dyDescent="0.3">
      <c r="A116" s="301"/>
      <c r="B116" s="304"/>
      <c r="C116" s="49"/>
      <c r="D116" s="50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42"/>
    </row>
    <row r="117" spans="1:41" s="25" customFormat="1" ht="18.75" customHeight="1" thickBot="1" x14ac:dyDescent="0.3">
      <c r="A117" s="64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46"/>
    </row>
    <row r="118" spans="1:41" s="25" customFormat="1" ht="18.75" customHeight="1" x14ac:dyDescent="0.25">
      <c r="A118" s="299"/>
      <c r="B118" s="302"/>
      <c r="C118" s="39"/>
      <c r="D118" s="40"/>
      <c r="E118" s="40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6"/>
    </row>
    <row r="119" spans="1:41" s="25" customFormat="1" ht="18.75" customHeight="1" thickBot="1" x14ac:dyDescent="0.3">
      <c r="A119" s="300"/>
      <c r="B119" s="303"/>
      <c r="C119" s="43"/>
      <c r="D119" s="44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6"/>
    </row>
    <row r="120" spans="1:41" s="25" customFormat="1" ht="18.75" customHeight="1" x14ac:dyDescent="0.25">
      <c r="A120" s="300"/>
      <c r="B120" s="303"/>
      <c r="C120" s="47"/>
      <c r="D120" s="44"/>
      <c r="E120" s="44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2"/>
    </row>
    <row r="121" spans="1:41" s="25" customFormat="1" ht="18.75" customHeight="1" thickBot="1" x14ac:dyDescent="0.3">
      <c r="A121" s="301"/>
      <c r="B121" s="304"/>
      <c r="C121" s="49"/>
      <c r="D121" s="50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6"/>
    </row>
    <row r="122" spans="1:41" s="25" customFormat="1" ht="18.75" customHeight="1" x14ac:dyDescent="0.25">
      <c r="A122" s="299"/>
      <c r="B122" s="302"/>
      <c r="C122" s="39"/>
      <c r="D122" s="40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6"/>
    </row>
    <row r="123" spans="1:41" s="25" customFormat="1" ht="18.75" customHeight="1" thickBot="1" x14ac:dyDescent="0.3">
      <c r="A123" s="300"/>
      <c r="B123" s="303"/>
      <c r="C123" s="43"/>
      <c r="D123" s="44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6"/>
    </row>
    <row r="124" spans="1:41" s="25" customFormat="1" ht="18.75" customHeight="1" x14ac:dyDescent="0.25">
      <c r="A124" s="300"/>
      <c r="B124" s="303"/>
      <c r="C124" s="47"/>
      <c r="D124" s="44"/>
      <c r="E124" s="41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2"/>
    </row>
    <row r="125" spans="1:41" s="25" customFormat="1" ht="18.75" customHeight="1" thickBot="1" x14ac:dyDescent="0.3">
      <c r="A125" s="301"/>
      <c r="B125" s="304"/>
      <c r="C125" s="49"/>
      <c r="D125" s="50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6"/>
    </row>
    <row r="126" spans="1:41" s="25" customFormat="1" ht="18.75" customHeight="1" x14ac:dyDescent="0.25">
      <c r="A126" s="299"/>
      <c r="B126" s="302"/>
      <c r="C126" s="39"/>
      <c r="D126" s="40"/>
      <c r="E126" s="40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6"/>
    </row>
    <row r="127" spans="1:41" s="25" customFormat="1" ht="18.75" customHeight="1" thickBot="1" x14ac:dyDescent="0.3">
      <c r="A127" s="300"/>
      <c r="B127" s="303"/>
      <c r="C127" s="43"/>
      <c r="D127" s="44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6"/>
    </row>
    <row r="128" spans="1:41" s="25" customFormat="1" ht="18.75" customHeight="1" x14ac:dyDescent="0.25">
      <c r="A128" s="300"/>
      <c r="B128" s="303"/>
      <c r="C128" s="47"/>
      <c r="D128" s="44"/>
      <c r="E128" s="44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2"/>
    </row>
    <row r="129" spans="1:41" s="25" customFormat="1" ht="18.75" customHeight="1" thickBot="1" x14ac:dyDescent="0.3">
      <c r="A129" s="301"/>
      <c r="B129" s="304"/>
      <c r="C129" s="49"/>
      <c r="D129" s="50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6"/>
    </row>
    <row r="130" spans="1:41" s="25" customFormat="1" ht="18.75" customHeight="1" x14ac:dyDescent="0.25">
      <c r="A130" s="299"/>
      <c r="B130" s="302"/>
      <c r="C130" s="39"/>
      <c r="D130" s="40"/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6"/>
    </row>
    <row r="131" spans="1:41" s="25" customFormat="1" ht="18.75" customHeight="1" thickBot="1" x14ac:dyDescent="0.3">
      <c r="A131" s="300"/>
      <c r="B131" s="303"/>
      <c r="C131" s="43"/>
      <c r="D131" s="44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6"/>
    </row>
    <row r="132" spans="1:41" s="25" customFormat="1" ht="18.75" customHeight="1" x14ac:dyDescent="0.25">
      <c r="A132" s="300"/>
      <c r="B132" s="303"/>
      <c r="C132" s="47"/>
      <c r="D132" s="44"/>
      <c r="E132" s="4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2"/>
    </row>
    <row r="133" spans="1:41" s="25" customFormat="1" ht="18.75" customHeight="1" thickBot="1" x14ac:dyDescent="0.3">
      <c r="A133" s="301"/>
      <c r="B133" s="304"/>
      <c r="C133" s="49"/>
      <c r="D133" s="50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6"/>
    </row>
    <row r="134" spans="1:41" s="25" customFormat="1" ht="18.75" customHeight="1" x14ac:dyDescent="0.25">
      <c r="A134" s="299"/>
      <c r="B134" s="302"/>
      <c r="C134" s="39"/>
      <c r="D134" s="40"/>
      <c r="E134" s="40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6"/>
    </row>
    <row r="135" spans="1:41" s="25" customFormat="1" ht="18.75" customHeight="1" thickBot="1" x14ac:dyDescent="0.3">
      <c r="A135" s="300"/>
      <c r="B135" s="303"/>
      <c r="C135" s="43"/>
      <c r="D135" s="44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6"/>
    </row>
    <row r="136" spans="1:41" s="25" customFormat="1" ht="18.75" customHeight="1" x14ac:dyDescent="0.25">
      <c r="A136" s="300"/>
      <c r="B136" s="303"/>
      <c r="C136" s="47"/>
      <c r="D136" s="44"/>
      <c r="E136" s="44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2"/>
    </row>
    <row r="137" spans="1:41" s="25" customFormat="1" ht="18.75" customHeight="1" thickBot="1" x14ac:dyDescent="0.3">
      <c r="A137" s="301"/>
      <c r="B137" s="304"/>
      <c r="C137" s="49"/>
      <c r="D137" s="50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6"/>
    </row>
    <row r="138" spans="1:41" s="25" customFormat="1" ht="18.75" customHeight="1" x14ac:dyDescent="0.25">
      <c r="A138" s="299"/>
      <c r="B138" s="302"/>
      <c r="C138" s="39"/>
      <c r="D138" s="40"/>
      <c r="E138" s="40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6"/>
    </row>
    <row r="139" spans="1:41" s="25" customFormat="1" ht="18.75" customHeight="1" thickBot="1" x14ac:dyDescent="0.3">
      <c r="A139" s="300"/>
      <c r="B139" s="303"/>
      <c r="C139" s="43"/>
      <c r="D139" s="44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52"/>
    </row>
    <row r="140" spans="1:41" s="25" customFormat="1" ht="18.75" customHeight="1" x14ac:dyDescent="0.25">
      <c r="A140" s="300"/>
      <c r="B140" s="303"/>
      <c r="C140" s="47"/>
      <c r="D140" s="44"/>
      <c r="E140" s="44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2"/>
    </row>
    <row r="141" spans="1:41" s="25" customFormat="1" ht="18.75" customHeight="1" thickBot="1" x14ac:dyDescent="0.3">
      <c r="A141" s="301"/>
      <c r="B141" s="304"/>
      <c r="C141" s="49"/>
      <c r="D141" s="50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45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45"/>
    </row>
    <row r="142" spans="1:41" s="25" customFormat="1" ht="18.75" customHeight="1" x14ac:dyDescent="0.25">
      <c r="A142" s="299"/>
      <c r="B142" s="302"/>
      <c r="C142" s="39"/>
      <c r="D142" s="40"/>
      <c r="E142" s="40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6"/>
    </row>
    <row r="143" spans="1:41" s="25" customFormat="1" ht="18.75" customHeight="1" thickBot="1" x14ac:dyDescent="0.3">
      <c r="A143" s="300"/>
      <c r="B143" s="303"/>
      <c r="C143" s="43"/>
      <c r="D143" s="44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</row>
    <row r="144" spans="1:41" s="25" customFormat="1" ht="17.25" customHeight="1" thickBot="1" x14ac:dyDescent="0.3">
      <c r="A144" s="300"/>
      <c r="B144" s="303"/>
      <c r="C144" s="47"/>
      <c r="D144" s="44"/>
      <c r="E144" s="44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66"/>
    </row>
    <row r="145" spans="1:41" s="25" customFormat="1" ht="17.25" customHeight="1" thickBot="1" x14ac:dyDescent="0.3">
      <c r="A145" s="301"/>
      <c r="B145" s="304"/>
      <c r="C145" s="49"/>
      <c r="D145" s="50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2"/>
    </row>
    <row r="146" spans="1:41" s="25" customFormat="1" ht="17.25" customHeight="1" thickBot="1" x14ac:dyDescent="0.3">
      <c r="A146" s="64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46"/>
    </row>
    <row r="147" spans="1:41" s="25" customFormat="1" ht="17.25" customHeight="1" x14ac:dyDescent="0.25">
      <c r="A147" s="299"/>
      <c r="B147" s="302"/>
      <c r="C147" s="39"/>
      <c r="D147" s="40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6"/>
    </row>
    <row r="148" spans="1:41" s="25" customFormat="1" ht="17.25" customHeight="1" thickBot="1" x14ac:dyDescent="0.3">
      <c r="A148" s="300"/>
      <c r="B148" s="303"/>
      <c r="C148" s="43"/>
      <c r="D148" s="44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6"/>
    </row>
    <row r="149" spans="1:41" s="25" customFormat="1" ht="17.25" customHeight="1" x14ac:dyDescent="0.25">
      <c r="A149" s="300"/>
      <c r="B149" s="303"/>
      <c r="C149" s="47"/>
      <c r="D149" s="44"/>
      <c r="E149" s="41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2"/>
    </row>
    <row r="150" spans="1:41" s="25" customFormat="1" ht="17.25" customHeight="1" thickBot="1" x14ac:dyDescent="0.3">
      <c r="A150" s="301"/>
      <c r="B150" s="304"/>
      <c r="C150" s="49"/>
      <c r="D150" s="50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6"/>
    </row>
    <row r="151" spans="1:41" s="25" customFormat="1" ht="17.25" customHeight="1" x14ac:dyDescent="0.25">
      <c r="A151" s="299"/>
      <c r="B151" s="302"/>
      <c r="C151" s="39"/>
      <c r="D151" s="40"/>
      <c r="E151" s="40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6"/>
    </row>
    <row r="152" spans="1:41" s="25" customFormat="1" ht="17.25" customHeight="1" thickBot="1" x14ac:dyDescent="0.3">
      <c r="A152" s="300"/>
      <c r="B152" s="303"/>
      <c r="C152" s="43"/>
      <c r="D152" s="44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6"/>
    </row>
    <row r="153" spans="1:41" s="25" customFormat="1" ht="17.25" customHeight="1" x14ac:dyDescent="0.25">
      <c r="A153" s="300"/>
      <c r="B153" s="303"/>
      <c r="C153" s="47"/>
      <c r="D153" s="44"/>
      <c r="E153" s="44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2"/>
    </row>
    <row r="154" spans="1:41" s="25" customFormat="1" ht="17.25" customHeight="1" thickBot="1" x14ac:dyDescent="0.3">
      <c r="A154" s="301"/>
      <c r="B154" s="304"/>
      <c r="C154" s="49"/>
      <c r="D154" s="50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6"/>
    </row>
    <row r="155" spans="1:41" s="25" customFormat="1" ht="17.25" customHeight="1" x14ac:dyDescent="0.25">
      <c r="A155" s="299"/>
      <c r="B155" s="302"/>
      <c r="C155" s="39"/>
      <c r="D155" s="40"/>
      <c r="E155" s="40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6"/>
    </row>
    <row r="156" spans="1:41" s="25" customFormat="1" ht="17.25" customHeight="1" thickBot="1" x14ac:dyDescent="0.3">
      <c r="A156" s="300"/>
      <c r="B156" s="303"/>
      <c r="C156" s="43"/>
      <c r="D156" s="44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52"/>
    </row>
    <row r="157" spans="1:41" s="25" customFormat="1" ht="17.25" customHeight="1" thickBot="1" x14ac:dyDescent="0.3">
      <c r="A157" s="300"/>
      <c r="B157" s="303"/>
      <c r="C157" s="47"/>
      <c r="D157" s="44"/>
      <c r="E157" s="44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69"/>
    </row>
    <row r="158" spans="1:41" s="25" customFormat="1" ht="17.25" customHeight="1" thickBot="1" x14ac:dyDescent="0.3">
      <c r="A158" s="301"/>
      <c r="B158" s="304"/>
      <c r="C158" s="49"/>
      <c r="D158" s="50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42"/>
    </row>
    <row r="159" spans="1:41" s="25" customFormat="1" ht="17.25" customHeight="1" thickBot="1" x14ac:dyDescent="0.3">
      <c r="A159" s="67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46"/>
    </row>
    <row r="160" spans="1:41" s="25" customFormat="1" ht="17.25" customHeight="1" x14ac:dyDescent="0.25">
      <c r="A160" s="299"/>
      <c r="B160" s="302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6"/>
    </row>
    <row r="161" spans="1:41" s="25" customFormat="1" ht="17.25" customHeight="1" thickBot="1" x14ac:dyDescent="0.3">
      <c r="A161" s="300"/>
      <c r="B161" s="303"/>
      <c r="C161" s="43"/>
      <c r="D161" s="44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6"/>
    </row>
    <row r="162" spans="1:41" s="25" customFormat="1" ht="17.25" customHeight="1" x14ac:dyDescent="0.25">
      <c r="A162" s="300"/>
      <c r="B162" s="303"/>
      <c r="C162" s="47"/>
      <c r="D162" s="44"/>
      <c r="E162" s="44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2"/>
    </row>
    <row r="163" spans="1:41" s="25" customFormat="1" ht="17.25" customHeight="1" thickBot="1" x14ac:dyDescent="0.3">
      <c r="A163" s="301"/>
      <c r="B163" s="304"/>
      <c r="C163" s="49"/>
      <c r="D163" s="50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6"/>
    </row>
    <row r="164" spans="1:41" s="25" customFormat="1" ht="17.25" customHeight="1" x14ac:dyDescent="0.25">
      <c r="A164" s="299"/>
      <c r="B164" s="302"/>
      <c r="C164" s="39"/>
      <c r="D164" s="40"/>
      <c r="E164" s="40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6"/>
    </row>
    <row r="165" spans="1:41" s="25" customFormat="1" ht="17.25" customHeight="1" thickBot="1" x14ac:dyDescent="0.3">
      <c r="A165" s="300"/>
      <c r="B165" s="303"/>
      <c r="C165" s="43"/>
      <c r="D165" s="44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6"/>
    </row>
    <row r="166" spans="1:41" s="25" customFormat="1" ht="17.25" customHeight="1" x14ac:dyDescent="0.25">
      <c r="A166" s="300"/>
      <c r="B166" s="303"/>
      <c r="C166" s="47"/>
      <c r="D166" s="44"/>
      <c r="E166" s="4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2"/>
    </row>
    <row r="167" spans="1:41" s="25" customFormat="1" ht="17.25" customHeight="1" thickBot="1" x14ac:dyDescent="0.3">
      <c r="A167" s="301"/>
      <c r="B167" s="304"/>
      <c r="C167" s="49"/>
      <c r="D167" s="50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6"/>
    </row>
    <row r="168" spans="1:41" s="25" customFormat="1" ht="17.25" customHeight="1" x14ac:dyDescent="0.25">
      <c r="A168" s="299"/>
      <c r="B168" s="302"/>
      <c r="C168" s="39"/>
      <c r="D168" s="40"/>
      <c r="E168" s="40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6"/>
    </row>
    <row r="169" spans="1:41" s="25" customFormat="1" ht="17.25" customHeight="1" thickBot="1" x14ac:dyDescent="0.3">
      <c r="A169" s="300"/>
      <c r="B169" s="303"/>
      <c r="C169" s="43"/>
      <c r="D169" s="44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6"/>
    </row>
    <row r="170" spans="1:41" s="25" customFormat="1" ht="17.25" customHeight="1" x14ac:dyDescent="0.25">
      <c r="A170" s="300"/>
      <c r="B170" s="303"/>
      <c r="C170" s="47"/>
      <c r="D170" s="44"/>
      <c r="E170" s="4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2"/>
    </row>
    <row r="171" spans="1:41" s="25" customFormat="1" ht="17.25" customHeight="1" thickBot="1" x14ac:dyDescent="0.3">
      <c r="A171" s="301"/>
      <c r="B171" s="304"/>
      <c r="C171" s="49"/>
      <c r="D171" s="50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6"/>
    </row>
    <row r="172" spans="1:41" s="25" customFormat="1" ht="17.25" customHeight="1" x14ac:dyDescent="0.25">
      <c r="A172" s="299"/>
      <c r="B172" s="302"/>
      <c r="C172" s="39"/>
      <c r="D172" s="40"/>
      <c r="E172" s="40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6"/>
    </row>
    <row r="173" spans="1:41" s="25" customFormat="1" ht="17.25" customHeight="1" thickBot="1" x14ac:dyDescent="0.3">
      <c r="A173" s="300"/>
      <c r="B173" s="303"/>
      <c r="C173" s="43"/>
      <c r="D173" s="44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6"/>
    </row>
    <row r="174" spans="1:41" s="25" customFormat="1" ht="17.25" customHeight="1" x14ac:dyDescent="0.25">
      <c r="A174" s="300"/>
      <c r="B174" s="303"/>
      <c r="C174" s="47"/>
      <c r="D174" s="44"/>
      <c r="E174" s="44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2"/>
    </row>
    <row r="175" spans="1:41" s="25" customFormat="1" ht="17.25" customHeight="1" thickBot="1" x14ac:dyDescent="0.3">
      <c r="A175" s="301"/>
      <c r="B175" s="304"/>
      <c r="C175" s="49"/>
      <c r="D175" s="50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6"/>
    </row>
    <row r="176" spans="1:41" s="25" customFormat="1" ht="17.25" customHeight="1" x14ac:dyDescent="0.25">
      <c r="A176" s="299"/>
      <c r="B176" s="302"/>
      <c r="C176" s="39"/>
      <c r="D176" s="40"/>
      <c r="E176" s="40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6"/>
    </row>
    <row r="177" spans="1:41" s="25" customFormat="1" ht="17.25" customHeight="1" thickBot="1" x14ac:dyDescent="0.3">
      <c r="A177" s="300"/>
      <c r="B177" s="303"/>
      <c r="C177" s="43"/>
      <c r="D177" s="44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6"/>
    </row>
    <row r="178" spans="1:41" s="25" customFormat="1" ht="17.25" customHeight="1" x14ac:dyDescent="0.25">
      <c r="A178" s="300"/>
      <c r="B178" s="303"/>
      <c r="C178" s="47"/>
      <c r="D178" s="44"/>
      <c r="E178" s="44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2"/>
    </row>
    <row r="179" spans="1:41" s="25" customFormat="1" ht="17.25" customHeight="1" thickBot="1" x14ac:dyDescent="0.3">
      <c r="A179" s="301"/>
      <c r="B179" s="304"/>
      <c r="C179" s="49"/>
      <c r="D179" s="50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6"/>
    </row>
    <row r="180" spans="1:41" s="25" customFormat="1" ht="17.25" customHeight="1" x14ac:dyDescent="0.25">
      <c r="A180" s="299"/>
      <c r="B180" s="302"/>
      <c r="C180" s="39"/>
      <c r="D180" s="40"/>
      <c r="E180" s="40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6"/>
    </row>
    <row r="181" spans="1:41" s="25" customFormat="1" ht="17.25" customHeight="1" thickBot="1" x14ac:dyDescent="0.3">
      <c r="A181" s="300"/>
      <c r="B181" s="303"/>
      <c r="C181" s="43"/>
      <c r="D181" s="44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6"/>
    </row>
    <row r="182" spans="1:41" s="25" customFormat="1" ht="17.25" customHeight="1" x14ac:dyDescent="0.25">
      <c r="A182" s="300"/>
      <c r="B182" s="303"/>
      <c r="C182" s="47"/>
      <c r="D182" s="44"/>
      <c r="E182" s="44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2"/>
    </row>
    <row r="183" spans="1:41" s="25" customFormat="1" ht="17.25" customHeight="1" thickBot="1" x14ac:dyDescent="0.3">
      <c r="A183" s="301"/>
      <c r="B183" s="304"/>
      <c r="C183" s="49"/>
      <c r="D183" s="50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6"/>
    </row>
    <row r="184" spans="1:41" s="25" customFormat="1" ht="17.25" customHeight="1" x14ac:dyDescent="0.25">
      <c r="A184" s="299"/>
      <c r="B184" s="302"/>
      <c r="C184" s="39"/>
      <c r="D184" s="40"/>
      <c r="E184" s="40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6"/>
    </row>
    <row r="185" spans="1:41" s="25" customFormat="1" ht="17.25" customHeight="1" thickBot="1" x14ac:dyDescent="0.3">
      <c r="A185" s="300"/>
      <c r="B185" s="303"/>
      <c r="C185" s="43"/>
      <c r="D185" s="44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52"/>
    </row>
    <row r="186" spans="1:41" s="25" customFormat="1" ht="17.25" customHeight="1" thickBot="1" x14ac:dyDescent="0.3">
      <c r="A186" s="300"/>
      <c r="B186" s="303"/>
      <c r="C186" s="47"/>
      <c r="D186" s="44"/>
      <c r="E186" s="44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69"/>
    </row>
    <row r="187" spans="1:41" s="25" customFormat="1" ht="17.25" customHeight="1" thickBot="1" x14ac:dyDescent="0.3">
      <c r="A187" s="301"/>
      <c r="B187" s="304"/>
      <c r="C187" s="49"/>
      <c r="D187" s="50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1"/>
      <c r="AN187" s="51"/>
      <c r="AO187" s="42"/>
    </row>
    <row r="188" spans="1:41" s="25" customFormat="1" ht="17.25" customHeight="1" thickBot="1" x14ac:dyDescent="0.3">
      <c r="A188" s="67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8"/>
      <c r="AL188" s="68"/>
      <c r="AM188" s="68"/>
      <c r="AN188" s="68"/>
      <c r="AO188" s="46"/>
    </row>
    <row r="189" spans="1:41" s="25" customFormat="1" ht="17.25" customHeight="1" x14ac:dyDescent="0.25">
      <c r="A189" s="299"/>
      <c r="B189" s="302"/>
      <c r="C189" s="39"/>
      <c r="D189" s="40"/>
      <c r="E189" s="40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6"/>
    </row>
    <row r="190" spans="1:41" s="25" customFormat="1" ht="17.25" customHeight="1" thickBot="1" x14ac:dyDescent="0.3">
      <c r="A190" s="300"/>
      <c r="B190" s="303"/>
      <c r="C190" s="43"/>
      <c r="D190" s="44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52"/>
    </row>
    <row r="191" spans="1:41" s="37" customFormat="1" ht="17.25" customHeight="1" thickBot="1" x14ac:dyDescent="0.3">
      <c r="A191" s="300"/>
      <c r="B191" s="303"/>
      <c r="C191" s="47"/>
      <c r="D191" s="44"/>
      <c r="E191" s="44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57"/>
    </row>
    <row r="192" spans="1:41" ht="17.25" customHeight="1" thickBot="1" x14ac:dyDescent="0.3">
      <c r="A192" s="301"/>
      <c r="B192" s="304"/>
      <c r="C192" s="49"/>
      <c r="D192" s="50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</row>
    <row r="193" spans="1:40" ht="17.25" customHeight="1" thickBot="1" x14ac:dyDescent="0.3">
      <c r="A193" s="53"/>
      <c r="B193" s="54"/>
      <c r="C193" s="54"/>
      <c r="D193" s="55"/>
      <c r="E193" s="56">
        <f>E98+E100+E102+E104+E106+E108+E110+E112+E114+E116+E119+E121+E123+E125+E127+E129+E131+E133+E135+E137+E139+E141+E143+E145+E148+E150+E152+E154+E156+E158+E161+E163+E165+E167+E173+E175+E177+E179+E181+E183+E185+E187+E190+E192+E169+E171</f>
        <v>0</v>
      </c>
      <c r="F193" s="57">
        <f t="shared" ref="F193:AN193" si="39">F98+F100+F102+F104+F106+F108+F110+F112+F114+F116+F119+F121+F123+F125+F127+F129+F131+F133+F135+F137+F139+F141+F143+F145+F148+F150+F152+F154+F156+F158+F161+F163+F165+F167+F173+F175+F177+F179+F181+F183+F185+F187+F190+F192+F169+F171</f>
        <v>0</v>
      </c>
      <c r="G193" s="57">
        <f t="shared" si="39"/>
        <v>0</v>
      </c>
      <c r="H193" s="57">
        <f t="shared" si="39"/>
        <v>0</v>
      </c>
      <c r="I193" s="57">
        <f t="shared" si="39"/>
        <v>0</v>
      </c>
      <c r="J193" s="57">
        <f t="shared" si="39"/>
        <v>0</v>
      </c>
      <c r="K193" s="57">
        <f t="shared" si="39"/>
        <v>0</v>
      </c>
      <c r="L193" s="57">
        <f t="shared" si="39"/>
        <v>0</v>
      </c>
      <c r="M193" s="57">
        <f t="shared" si="39"/>
        <v>0</v>
      </c>
      <c r="N193" s="57">
        <f t="shared" si="39"/>
        <v>0</v>
      </c>
      <c r="O193" s="57">
        <f t="shared" si="39"/>
        <v>0</v>
      </c>
      <c r="P193" s="57">
        <f t="shared" si="39"/>
        <v>0</v>
      </c>
      <c r="Q193" s="57">
        <f t="shared" si="39"/>
        <v>0</v>
      </c>
      <c r="R193" s="57">
        <f t="shared" si="39"/>
        <v>0</v>
      </c>
      <c r="S193" s="57">
        <f t="shared" si="39"/>
        <v>0</v>
      </c>
      <c r="T193" s="57">
        <f t="shared" si="39"/>
        <v>0</v>
      </c>
      <c r="U193" s="57">
        <f t="shared" si="39"/>
        <v>0</v>
      </c>
      <c r="V193" s="57">
        <f t="shared" si="39"/>
        <v>0</v>
      </c>
      <c r="W193" s="57">
        <f t="shared" si="39"/>
        <v>0</v>
      </c>
      <c r="X193" s="57">
        <f t="shared" si="39"/>
        <v>0</v>
      </c>
      <c r="Y193" s="57">
        <f t="shared" si="39"/>
        <v>0</v>
      </c>
      <c r="Z193" s="57">
        <f t="shared" si="39"/>
        <v>0</v>
      </c>
      <c r="AA193" s="57">
        <f t="shared" si="39"/>
        <v>0</v>
      </c>
      <c r="AB193" s="57">
        <f t="shared" si="39"/>
        <v>0</v>
      </c>
      <c r="AC193" s="57">
        <f t="shared" si="39"/>
        <v>0</v>
      </c>
      <c r="AD193" s="57">
        <f t="shared" si="39"/>
        <v>0</v>
      </c>
      <c r="AE193" s="57">
        <f t="shared" si="39"/>
        <v>0</v>
      </c>
      <c r="AF193" s="57">
        <f t="shared" si="39"/>
        <v>0</v>
      </c>
      <c r="AG193" s="57">
        <f t="shared" si="39"/>
        <v>0</v>
      </c>
      <c r="AH193" s="57">
        <f t="shared" si="39"/>
        <v>0</v>
      </c>
      <c r="AI193" s="57">
        <f t="shared" si="39"/>
        <v>0</v>
      </c>
      <c r="AJ193" s="57">
        <f t="shared" si="39"/>
        <v>0</v>
      </c>
      <c r="AK193" s="57">
        <f t="shared" si="39"/>
        <v>0</v>
      </c>
      <c r="AL193" s="57">
        <f t="shared" si="39"/>
        <v>0</v>
      </c>
      <c r="AM193" s="57">
        <f t="shared" si="39"/>
        <v>0</v>
      </c>
      <c r="AN193" s="57">
        <f t="shared" si="39"/>
        <v>0</v>
      </c>
    </row>
  </sheetData>
  <mergeCells count="122">
    <mergeCell ref="A189:A192"/>
    <mergeCell ref="B189:B192"/>
    <mergeCell ref="A176:A179"/>
    <mergeCell ref="B176:B179"/>
    <mergeCell ref="A180:A183"/>
    <mergeCell ref="B180:B183"/>
    <mergeCell ref="A184:A187"/>
    <mergeCell ref="B184:B187"/>
    <mergeCell ref="A164:A167"/>
    <mergeCell ref="B164:B167"/>
    <mergeCell ref="A168:A171"/>
    <mergeCell ref="B168:B171"/>
    <mergeCell ref="A172:A175"/>
    <mergeCell ref="B172:B175"/>
    <mergeCell ref="A151:A154"/>
    <mergeCell ref="B151:B154"/>
    <mergeCell ref="A155:A158"/>
    <mergeCell ref="B155:B158"/>
    <mergeCell ref="A160:A163"/>
    <mergeCell ref="B160:B163"/>
    <mergeCell ref="A138:A141"/>
    <mergeCell ref="B138:B141"/>
    <mergeCell ref="A142:A145"/>
    <mergeCell ref="B142:B145"/>
    <mergeCell ref="A147:A150"/>
    <mergeCell ref="B147:B150"/>
    <mergeCell ref="A126:A129"/>
    <mergeCell ref="B126:B129"/>
    <mergeCell ref="A130:A133"/>
    <mergeCell ref="B130:B133"/>
    <mergeCell ref="A134:A137"/>
    <mergeCell ref="B134:B137"/>
    <mergeCell ref="A113:A116"/>
    <mergeCell ref="B113:B116"/>
    <mergeCell ref="A118:A121"/>
    <mergeCell ref="B118:B121"/>
    <mergeCell ref="A122:A125"/>
    <mergeCell ref="B122:B125"/>
    <mergeCell ref="A101:A104"/>
    <mergeCell ref="B101:B104"/>
    <mergeCell ref="A105:A108"/>
    <mergeCell ref="B105:B108"/>
    <mergeCell ref="A109:A112"/>
    <mergeCell ref="B109:B112"/>
    <mergeCell ref="AB95:AC95"/>
    <mergeCell ref="AG95:AH95"/>
    <mergeCell ref="AI95:AJ95"/>
    <mergeCell ref="B96:AO96"/>
    <mergeCell ref="A97:A100"/>
    <mergeCell ref="B97:B100"/>
    <mergeCell ref="G95:H95"/>
    <mergeCell ref="N95:O95"/>
    <mergeCell ref="P95:R95"/>
    <mergeCell ref="T95:U95"/>
    <mergeCell ref="V95:W95"/>
    <mergeCell ref="Z95:AA95"/>
    <mergeCell ref="A84:A87"/>
    <mergeCell ref="B84:B87"/>
    <mergeCell ref="A88:A91"/>
    <mergeCell ref="B88:B91"/>
    <mergeCell ref="C95:D95"/>
    <mergeCell ref="E95:F95"/>
    <mergeCell ref="A71:A74"/>
    <mergeCell ref="B71:B74"/>
    <mergeCell ref="A75:AO75"/>
    <mergeCell ref="A76:A79"/>
    <mergeCell ref="B76:B79"/>
    <mergeCell ref="A80:A83"/>
    <mergeCell ref="B80:B83"/>
    <mergeCell ref="AM95:AN95"/>
    <mergeCell ref="A63:A66"/>
    <mergeCell ref="B63:B66"/>
    <mergeCell ref="A67:A70"/>
    <mergeCell ref="B67:B70"/>
    <mergeCell ref="A46:AO46"/>
    <mergeCell ref="A47:A50"/>
    <mergeCell ref="B47:B50"/>
    <mergeCell ref="A51:A54"/>
    <mergeCell ref="B51:B54"/>
    <mergeCell ref="A55:A58"/>
    <mergeCell ref="B55:B58"/>
    <mergeCell ref="A13:A16"/>
    <mergeCell ref="B13:B16"/>
    <mergeCell ref="A17:A20"/>
    <mergeCell ref="B17:B20"/>
    <mergeCell ref="AH4:AI4"/>
    <mergeCell ref="AN4:AO4"/>
    <mergeCell ref="A5:AO5"/>
    <mergeCell ref="A59:A62"/>
    <mergeCell ref="B59:B62"/>
    <mergeCell ref="A34:A37"/>
    <mergeCell ref="B34:B37"/>
    <mergeCell ref="A38:A41"/>
    <mergeCell ref="B38:B41"/>
    <mergeCell ref="A42:A45"/>
    <mergeCell ref="B42:B45"/>
    <mergeCell ref="A21:A24"/>
    <mergeCell ref="B21:B24"/>
    <mergeCell ref="A25:AO25"/>
    <mergeCell ref="A26:A29"/>
    <mergeCell ref="B26:B29"/>
    <mergeCell ref="A30:A33"/>
    <mergeCell ref="B30:B33"/>
    <mergeCell ref="A8:AO8"/>
    <mergeCell ref="A9:A12"/>
    <mergeCell ref="B9:B12"/>
    <mergeCell ref="B3:B4"/>
    <mergeCell ref="AA3:AB3"/>
    <mergeCell ref="AC3:AD4"/>
    <mergeCell ref="AH3:AI3"/>
    <mergeCell ref="AJ3:AK4"/>
    <mergeCell ref="AN3:AO3"/>
    <mergeCell ref="H4:I4"/>
    <mergeCell ref="O4:P4"/>
    <mergeCell ref="Q4:S4"/>
    <mergeCell ref="U4:V4"/>
    <mergeCell ref="AA4:AB4"/>
    <mergeCell ref="H3:I3"/>
    <mergeCell ref="O3:P3"/>
    <mergeCell ref="Q3:S3"/>
    <mergeCell ref="U3:V3"/>
    <mergeCell ref="W3:X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8 день</vt:lpstr>
      <vt:lpstr>9 день</vt:lpstr>
      <vt:lpstr>10 день</vt:lpstr>
      <vt:lpstr>1 день</vt:lpstr>
      <vt:lpstr>2 день</vt:lpstr>
      <vt:lpstr>3 день</vt:lpstr>
      <vt:lpstr>4 день</vt:lpstr>
      <vt:lpstr>5 день</vt:lpstr>
      <vt:lpstr>7 день</vt:lpstr>
      <vt:lpstr>6день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2019-05-29T11:35:01Z</cp:lastPrinted>
  <dcterms:created xsi:type="dcterms:W3CDTF">2019-05-25T02:45:40Z</dcterms:created>
  <dcterms:modified xsi:type="dcterms:W3CDTF">2020-01-03T11:58:14Z</dcterms:modified>
</cp:coreProperties>
</file>