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адача для решения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<sst xmlns="http://schemas.openxmlformats.org/spreadsheetml/2006/main" count="47" uniqueCount="26">
  <si>
    <t>Приход в</t>
  </si>
  <si>
    <t>Расход в</t>
  </si>
  <si>
    <t>сч. 10 Сырье за 2018г.</t>
  </si>
  <si>
    <t>на 01.01.2018</t>
  </si>
  <si>
    <t>2018г</t>
  </si>
  <si>
    <t>на 31.12.2018</t>
  </si>
  <si>
    <t>Каучук СКТ</t>
  </si>
  <si>
    <t>БУ</t>
  </si>
  <si>
    <t>Кол.</t>
  </si>
  <si>
    <t>с/сть по средневзвешенной</t>
  </si>
  <si>
    <t>сумма к присанию по средневзвешенной</t>
  </si>
  <si>
    <t>DIFF</t>
  </si>
  <si>
    <t>списание материалов за период по с/сти &lt; средней</t>
  </si>
  <si>
    <t>стоимость сырья на конец периода &gt; средней</t>
  </si>
  <si>
    <t>Январь 2018 до корректировки стоимости</t>
  </si>
  <si>
    <t>Январь 2018 после корректировки стоимости</t>
  </si>
  <si>
    <r>
      <t>По правилам бухгалтерского учета сумма корректировки определяется как </t>
    </r>
    <r>
      <rPr>
        <rFont val="Arial"/>
        <b/>
        <color rgb="FF353535"/>
        <sz val="11.0"/>
      </rPr>
      <t>разница между средней взвешенной и общей суммой списания</t>
    </r>
    <r>
      <rPr>
        <rFont val="Arial"/>
        <color rgb="FF353535"/>
        <sz val="11.0"/>
      </rPr>
      <t>. Величина средней взвешенной равна отношению </t>
    </r>
    <r>
      <rPr>
        <rFont val="Arial"/>
        <b/>
        <color rgb="FF353535"/>
        <sz val="11.0"/>
      </rPr>
      <t>общей суммы поступления</t>
    </r>
    <r>
      <rPr>
        <rFont val="Arial"/>
        <color rgb="FF353535"/>
        <sz val="11.0"/>
      </rPr>
      <t> к </t>
    </r>
    <r>
      <rPr>
        <rFont val="Arial"/>
        <b/>
        <color rgb="FF353535"/>
        <sz val="11.0"/>
      </rPr>
      <t>общему количеству поступления</t>
    </r>
    <r>
      <rPr>
        <rFont val="Arial"/>
        <color rgb="FF353535"/>
        <sz val="11.0"/>
      </rPr>
      <t> и это отношение умножается на </t>
    </r>
    <r>
      <rPr>
        <rFont val="Arial"/>
        <b/>
        <color rgb="FF353535"/>
        <sz val="11.0"/>
      </rPr>
      <t>общее количество списания</t>
    </r>
    <r>
      <rPr>
        <rFont val="Arial"/>
        <color rgb="FF353535"/>
        <sz val="11.0"/>
      </rPr>
      <t>. Представлю это более наглядно в виде формул:</t>
    </r>
  </si>
  <si>
    <t>Необходимая настройка</t>
  </si>
  <si>
    <t>СуммаКорректировки = СреднеВзвешенная – ОбщаяСуммаСписания</t>
  </si>
  <si>
    <t>верно</t>
  </si>
  <si>
    <t>СреднеВзвешенная = ОбщаяСуммаПоступления : ОбщееКоличествоПоступления * ОбщееКоличествоСписания = (844304,07):(900)*(736) = 690734,54</t>
  </si>
  <si>
    <t>неверно</t>
  </si>
  <si>
    <t xml:space="preserve">СреднеВзвешенная = (ОбщаяСуммаОстатка/ОбщееКоличествоОстатка+ОбщаяСуммаПоступления : ОбщееКоличествоПоступления) * ОбщееКоличествоСписания </t>
  </si>
  <si>
    <t>ОбщаяСуммаСписания = 691201,82</t>
  </si>
  <si>
    <t>СуммаКорректировки = 691201,82 –  691201,82 = 467,28</t>
  </si>
  <si>
    <r>
      <t>По правилам бухгалтерского учета сумма корректировки определяется как </t>
    </r>
    <r>
      <rPr>
        <rFont val="Arial"/>
        <b/>
        <color rgb="FF353535"/>
        <sz val="11.0"/>
      </rPr>
      <t>разница между средней взвешенной и общей суммой списания</t>
    </r>
    <r>
      <rPr>
        <rFont val="Arial"/>
        <color rgb="FF353535"/>
        <sz val="11.0"/>
      </rPr>
      <t>. Величина средней взвешенной равна отношению </t>
    </r>
    <r>
      <rPr>
        <rFont val="Arial"/>
        <b/>
        <color rgb="FF353535"/>
        <sz val="11.0"/>
      </rPr>
      <t>общей суммы поступления</t>
    </r>
    <r>
      <rPr>
        <rFont val="Arial"/>
        <color rgb="FF353535"/>
        <sz val="11.0"/>
      </rPr>
      <t> к </t>
    </r>
    <r>
      <rPr>
        <rFont val="Arial"/>
        <b/>
        <color rgb="FF353535"/>
        <sz val="11.0"/>
      </rPr>
      <t>общему количеству поступления</t>
    </r>
    <r>
      <rPr>
        <rFont val="Arial"/>
        <color rgb="FF353535"/>
        <sz val="11.0"/>
      </rPr>
      <t> и это отношение умножается на </t>
    </r>
    <r>
      <rPr>
        <rFont val="Arial"/>
        <b/>
        <color rgb="FF353535"/>
        <sz val="11.0"/>
      </rPr>
      <t>общее количество списания</t>
    </r>
    <r>
      <rPr>
        <rFont val="Arial"/>
        <color rgb="FF353535"/>
        <sz val="11.0"/>
      </rPr>
      <t>. Представлю это более наглядно в виде формул: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</si>
</sst>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_₽_-;\-* #,##0.00\ _₽_-;_-* &quot;-&quot;??\ _₽_-;_-@"/>
    <numFmt numFmtId="165" formatCode="#,##0.000"/>
    <numFmt numFmtId="166" formatCode="0.000"/>
  </numFmts>
  <fonts count="11">
    <font>
      <sz val="11.0"/>
      <color rgb="FF000000"/>
      <name val="Calibri"/>
    </font>
    <font>
      <sz val="10.0"/>
      <color rgb="FF000000"/>
      <name val="Arial"/>
    </font>
    <font>
      <sz val="10.0"/>
      <color rgb="FF008080"/>
      <name val="Arial"/>
    </font>
    <font>
      <sz val="10.0"/>
      <color rgb="FF548135"/>
      <name val="Arial"/>
    </font>
    <font/>
    <font>
      <sz val="10.0"/>
      <color rgb="FFFF0000"/>
      <name val="Arial"/>
    </font>
    <font>
      <b/>
      <sz val="10.0"/>
      <color rgb="FF008080"/>
      <name val="Arial"/>
    </font>
    <font>
      <sz val="11.0"/>
      <color rgb="FF353535"/>
      <name val="Arial"/>
    </font>
    <font>
      <b/>
      <i/>
      <sz val="11.0"/>
      <color rgb="FFFF0000"/>
      <name val="Arial"/>
    </font>
    <font>
      <b/>
      <i/>
      <sz val="11.0"/>
      <color rgb="FF353535"/>
      <name val="Arial"/>
    </font>
    <font>
      <b/>
      <sz val="12.0"/>
      <color rgb="FF339933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3F4F"/>
        <bgColor rgb="FF333F4F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</border>
    <border>
      <left style="thin">
        <color rgb="FF993300"/>
      </left>
      <right/>
      <top style="thin">
        <color rgb="FF993300"/>
      </top>
      <bottom style="thin">
        <color rgb="FF993300"/>
      </bottom>
    </border>
    <border>
      <left style="thin">
        <color rgb="FF993300"/>
      </left>
      <right style="thin">
        <color rgb="FF993300"/>
      </right>
      <top/>
      <bottom style="thin">
        <color rgb="FF9933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left" shrinkToFit="0" vertical="top" wrapText="1"/>
    </xf>
    <xf borderId="2" fillId="2" fontId="2" numFmtId="0" xfId="0" applyAlignment="1" applyBorder="1" applyFont="1">
      <alignment horizontal="left" vertical="top"/>
    </xf>
    <xf borderId="2" fillId="2" fontId="2" numFmtId="164" xfId="0" applyAlignment="1" applyBorder="1" applyFont="1" applyNumberFormat="1">
      <alignment horizontal="right" shrinkToFit="0" vertical="top" wrapText="1"/>
    </xf>
    <xf borderId="2" fillId="0" fontId="3" numFmtId="164" xfId="0" applyBorder="1" applyFont="1" applyNumberFormat="1"/>
    <xf borderId="3" fillId="0" fontId="4" numFmtId="0" xfId="0" applyBorder="1" applyFont="1"/>
    <xf borderId="2" fillId="0" fontId="1" numFmtId="0" xfId="0" applyBorder="1" applyFont="1"/>
    <xf borderId="2" fillId="0" fontId="1" numFmtId="164" xfId="0" applyBorder="1" applyFont="1" applyNumberFormat="1"/>
    <xf borderId="2" fillId="0" fontId="5" numFmtId="0" xfId="0" applyBorder="1" applyFont="1"/>
    <xf borderId="2" fillId="0" fontId="5" numFmtId="164" xfId="0" applyBorder="1" applyFont="1" applyNumberFormat="1"/>
    <xf borderId="4" fillId="3" fontId="1" numFmtId="0" xfId="0" applyBorder="1" applyFill="1" applyFont="1"/>
    <xf borderId="4" fillId="3" fontId="1" numFmtId="164" xfId="0" applyBorder="1" applyFont="1" applyNumberFormat="1"/>
    <xf borderId="0" fillId="0" fontId="1" numFmtId="17" xfId="0" applyFont="1" applyNumberFormat="1"/>
    <xf borderId="5" fillId="2" fontId="6" numFmtId="4" xfId="0" applyAlignment="1" applyBorder="1" applyFont="1" applyNumberFormat="1">
      <alignment horizontal="right" shrinkToFit="0" vertical="top" wrapText="1"/>
    </xf>
    <xf borderId="5" fillId="2" fontId="6" numFmtId="0" xfId="0" applyAlignment="1" applyBorder="1" applyFont="1">
      <alignment horizontal="right" shrinkToFit="0" vertical="top" wrapText="1"/>
    </xf>
    <xf borderId="6" fillId="2" fontId="6" numFmtId="4" xfId="0" applyAlignment="1" applyBorder="1" applyFont="1" applyNumberFormat="1">
      <alignment horizontal="right" shrinkToFit="0" vertical="top" wrapText="1"/>
    </xf>
    <xf borderId="2" fillId="2" fontId="6" numFmtId="4" xfId="0" applyAlignment="1" applyBorder="1" applyFont="1" applyNumberFormat="1">
      <alignment horizontal="right" shrinkToFit="0" vertical="top" wrapText="1"/>
    </xf>
    <xf borderId="5" fillId="2" fontId="6" numFmtId="165" xfId="0" applyAlignment="1" applyBorder="1" applyFont="1" applyNumberFormat="1">
      <alignment horizontal="right" shrinkToFit="0" vertical="top" wrapText="1"/>
    </xf>
    <xf borderId="5" fillId="2" fontId="6" numFmtId="166" xfId="0" applyAlignment="1" applyBorder="1" applyFont="1" applyNumberFormat="1">
      <alignment horizontal="right" shrinkToFit="0" vertical="top" wrapText="1"/>
    </xf>
    <xf borderId="7" fillId="2" fontId="6" numFmtId="165" xfId="0" applyAlignment="1" applyBorder="1" applyFont="1" applyNumberFormat="1">
      <alignment horizontal="right" shrinkToFit="0" vertical="top" wrapText="1"/>
    </xf>
    <xf borderId="0" fillId="0" fontId="1" numFmtId="4" xfId="0" applyFont="1" applyNumberFormat="1"/>
    <xf borderId="8" fillId="2" fontId="7" numFmtId="0" xfId="0" applyAlignment="1" applyBorder="1" applyFont="1">
      <alignment horizontal="left" shrinkToFit="0" vertical="top" wrapText="1"/>
    </xf>
    <xf borderId="9" fillId="0" fontId="4" numFmtId="0" xfId="0" applyBorder="1" applyFont="1"/>
    <xf borderId="10" fillId="0" fontId="4" numFmtId="0" xfId="0" applyBorder="1" applyFont="1"/>
    <xf borderId="11" fillId="0" fontId="1" numFmtId="0" xfId="0" applyBorder="1" applyFont="1"/>
    <xf borderId="12" fillId="0" fontId="8" numFmtId="0" xfId="0" applyAlignment="1" applyBorder="1" applyFont="1">
      <alignment horizontal="center" shrinkToFit="0" vertical="top" wrapText="1"/>
    </xf>
    <xf borderId="13" fillId="0" fontId="4" numFmtId="0" xfId="0" applyBorder="1" applyFont="1"/>
    <xf borderId="14" fillId="0" fontId="4" numFmtId="0" xfId="0" applyBorder="1" applyFont="1"/>
    <xf borderId="15" fillId="0" fontId="9" numFmtId="0" xfId="0" applyAlignment="1" applyBorder="1" applyFont="1">
      <alignment horizontal="left" shrinkToFit="0" vertical="top" wrapText="1"/>
    </xf>
    <xf borderId="16" fillId="0" fontId="4" numFmtId="0" xfId="0" applyBorder="1" applyFont="1"/>
    <xf borderId="16" fillId="0" fontId="10" numFmtId="0" xfId="0" applyBorder="1" applyFont="1"/>
    <xf borderId="17" fillId="0" fontId="9" numFmtId="0" xfId="0" applyAlignment="1" applyBorder="1" applyFont="1">
      <alignment horizontal="left" shrinkToFit="0" vertical="top" wrapText="1"/>
    </xf>
    <xf borderId="18" fillId="0" fontId="4" numFmtId="0" xfId="0" applyBorder="1" applyFont="1"/>
    <xf borderId="19" fillId="0" fontId="4" numFmtId="0" xfId="0" applyBorder="1" applyFont="1"/>
    <xf borderId="19" fillId="0" fontId="10" numFmtId="0" xfId="0" applyBorder="1" applyFont="1"/>
    <xf borderId="0" fillId="0" fontId="9" numFmtId="0" xfId="0" applyAlignment="1" applyFont="1">
      <alignment horizontal="left" shrinkToFit="0" vertical="top" wrapText="1"/>
    </xf>
    <xf borderId="20" fillId="2" fontId="7" numFmtId="0" xfId="0" applyAlignment="1" applyBorder="1" applyFont="1">
      <alignment horizontal="left" shrinkToFit="0" vertical="top" wrapText="1"/>
    </xf>
    <xf borderId="21" fillId="0" fontId="4" numFmtId="0" xfId="0" applyBorder="1" applyFont="1"/>
    <xf borderId="22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86"/>
    <col customWidth="1" min="2" max="2" width="4.43"/>
    <col customWidth="1" min="3" max="4" width="14.14"/>
    <col customWidth="1" min="5" max="5" width="14.71"/>
    <col customWidth="1" min="6" max="6" width="14.14"/>
    <col customWidth="1" min="7" max="7" width="13.29"/>
    <col customWidth="1" min="8" max="8" width="11.0"/>
    <col customWidth="1" min="9" max="9" width="57.71"/>
    <col customWidth="1" min="10" max="15" width="9.14"/>
  </cols>
  <sheetData>
    <row r="1" ht="12.75" customHeight="1">
      <c r="A1" s="1"/>
      <c r="B1" s="1"/>
      <c r="C1" s="2"/>
      <c r="D1" s="3" t="s">
        <v>0</v>
      </c>
      <c r="E1" s="3" t="s">
        <v>1</v>
      </c>
      <c r="F1" s="2"/>
      <c r="G1" s="1"/>
      <c r="H1" s="1"/>
      <c r="I1" s="1"/>
      <c r="J1" s="1"/>
      <c r="K1" s="1"/>
      <c r="L1" s="1"/>
      <c r="M1" s="1"/>
      <c r="N1" s="1"/>
      <c r="O1" s="1"/>
    </row>
    <row r="2" ht="12.75" customHeight="1">
      <c r="A2" s="1" t="s">
        <v>2</v>
      </c>
      <c r="B2" s="4"/>
      <c r="C2" s="3" t="s">
        <v>3</v>
      </c>
      <c r="D2" s="3" t="s">
        <v>4</v>
      </c>
      <c r="E2" s="3" t="s">
        <v>4</v>
      </c>
      <c r="F2" s="3" t="s">
        <v>5</v>
      </c>
      <c r="G2" s="4"/>
      <c r="H2" s="4"/>
      <c r="I2" s="4"/>
      <c r="J2" s="4"/>
      <c r="K2" s="4"/>
      <c r="L2" s="4"/>
      <c r="M2" s="4"/>
      <c r="N2" s="4"/>
      <c r="O2" s="4"/>
    </row>
    <row r="3" ht="12.75" customHeight="1">
      <c r="A3" s="5" t="s">
        <v>6</v>
      </c>
      <c r="B3" s="6" t="s">
        <v>7</v>
      </c>
      <c r="C3" s="7">
        <v>1396000.97</v>
      </c>
      <c r="D3" s="7">
        <v>6645748.99</v>
      </c>
      <c r="E3" s="7">
        <v>7718101.75</v>
      </c>
      <c r="F3" s="7">
        <v>323648.21</v>
      </c>
      <c r="G3" s="8" t="str">
        <f>C3+D3-E3=F3</f>
        <v> TRUE</v>
      </c>
      <c r="H3" s="1"/>
      <c r="I3" s="1"/>
      <c r="J3" s="1"/>
      <c r="K3" s="1"/>
      <c r="L3" s="1"/>
      <c r="M3" s="1"/>
      <c r="N3" s="1"/>
      <c r="O3" s="1"/>
    </row>
    <row r="4" ht="12.75" customHeight="1">
      <c r="A4" s="9"/>
      <c r="B4" s="6" t="s">
        <v>8</v>
      </c>
      <c r="C4" s="7">
        <v>2429.424</v>
      </c>
      <c r="D4" s="7">
        <v>7100.0</v>
      </c>
      <c r="E4" s="7">
        <v>9294.65</v>
      </c>
      <c r="F4" s="7">
        <v>234.774</v>
      </c>
      <c r="G4" s="10"/>
      <c r="H4" s="1"/>
      <c r="I4" s="1"/>
      <c r="J4" s="1"/>
      <c r="K4" s="1"/>
      <c r="L4" s="1"/>
      <c r="M4" s="1"/>
      <c r="N4" s="1"/>
      <c r="O4" s="1"/>
    </row>
    <row r="5" ht="12.75" customHeight="1">
      <c r="A5" s="10" t="s">
        <v>9</v>
      </c>
      <c r="B5" s="10"/>
      <c r="C5" s="11"/>
      <c r="D5" s="11"/>
      <c r="E5" s="11" t="str">
        <f>(C3+D3)/(C4+D4)</f>
        <v>  843.89   </v>
      </c>
      <c r="F5" s="11"/>
      <c r="G5" s="10"/>
      <c r="H5" s="1" t="str">
        <f>C3/C4+D3/D4</f>
        <v>1510.643187</v>
      </c>
      <c r="I5" s="1"/>
      <c r="J5" s="1"/>
      <c r="K5" s="1"/>
      <c r="L5" s="1"/>
      <c r="M5" s="1"/>
      <c r="N5" s="1"/>
      <c r="O5" s="1"/>
    </row>
    <row r="6" ht="12.75" customHeight="1">
      <c r="A6" s="10" t="s">
        <v>10</v>
      </c>
      <c r="B6" s="10"/>
      <c r="C6" s="11"/>
      <c r="D6" s="11"/>
      <c r="E6" s="11" t="str">
        <f>E5*E4</f>
        <v>  7,843,627.41   </v>
      </c>
      <c r="F6" s="11" t="str">
        <f>F4*E5</f>
        <v>  198,122.55   </v>
      </c>
      <c r="G6" s="10"/>
      <c r="H6" s="1"/>
      <c r="I6" s="1"/>
      <c r="J6" s="1"/>
      <c r="K6" s="1"/>
      <c r="L6" s="1"/>
      <c r="M6" s="1"/>
      <c r="N6" s="1"/>
      <c r="O6" s="1"/>
    </row>
    <row r="7" ht="12.75" customHeight="1">
      <c r="A7" s="12" t="s">
        <v>11</v>
      </c>
      <c r="B7" s="10"/>
      <c r="C7" s="11"/>
      <c r="D7" s="11"/>
      <c r="E7" s="13" t="str">
        <f t="shared" ref="E7:F7" si="1">E3-E6</f>
        <v>- 125,525.66   </v>
      </c>
      <c r="F7" s="13" t="str">
        <f t="shared" si="1"/>
        <v>  125,525.66   </v>
      </c>
      <c r="G7" s="10"/>
      <c r="H7" s="1"/>
      <c r="I7" s="1"/>
      <c r="J7" s="1"/>
      <c r="K7" s="1"/>
      <c r="L7" s="1"/>
      <c r="M7" s="1"/>
      <c r="N7" s="1"/>
      <c r="O7" s="1"/>
    </row>
    <row r="8" ht="12.75" customHeight="1">
      <c r="A8" s="1"/>
      <c r="B8" s="1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</row>
    <row r="9" ht="12.75" customHeight="1">
      <c r="A9" s="1" t="s">
        <v>12</v>
      </c>
      <c r="B9" s="1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</row>
    <row r="10" ht="12.75" customHeight="1">
      <c r="A10" s="1" t="s">
        <v>13</v>
      </c>
      <c r="B10" s="1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</row>
    <row r="11" ht="12.75" customHeight="1">
      <c r="A11" s="14"/>
      <c r="B11" s="14"/>
      <c r="C11" s="15"/>
      <c r="D11" s="15"/>
      <c r="E11" s="15"/>
      <c r="F11" s="15"/>
      <c r="G11" s="14"/>
      <c r="H11" s="1"/>
      <c r="I11" s="1"/>
      <c r="J11" s="1"/>
      <c r="K11" s="1"/>
      <c r="L11" s="1"/>
      <c r="M11" s="1"/>
      <c r="N11" s="1"/>
      <c r="O11" s="1"/>
    </row>
    <row r="12" ht="12.75" customHeight="1">
      <c r="A12" s="16" t="s">
        <v>14</v>
      </c>
      <c r="B12" s="1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</row>
    <row r="13" ht="12.75" customHeight="1">
      <c r="A13" s="17">
        <v>1368291.66</v>
      </c>
      <c r="B13" s="18"/>
      <c r="C13" s="17">
        <v>844304.07</v>
      </c>
      <c r="D13" s="19">
        <v>691201.82</v>
      </c>
      <c r="E13" s="20">
        <v>1535631.2</v>
      </c>
      <c r="F13" s="2"/>
      <c r="G13" s="1" t="str">
        <f>C13/C14*D14</f>
        <v>690734.5408</v>
      </c>
      <c r="H13" s="1"/>
      <c r="I13" s="1"/>
      <c r="J13" s="1"/>
      <c r="K13" s="1"/>
      <c r="L13" s="1"/>
      <c r="M13" s="1"/>
      <c r="N13" s="1"/>
      <c r="O13" s="1"/>
    </row>
    <row r="14" ht="12.75" customHeight="1">
      <c r="A14" s="21">
        <v>2389.424</v>
      </c>
      <c r="B14" s="18"/>
      <c r="C14" s="22">
        <v>900.0</v>
      </c>
      <c r="D14" s="22">
        <v>736.3</v>
      </c>
      <c r="E14" s="23">
        <v>2553.124</v>
      </c>
      <c r="F14" s="2"/>
      <c r="G14" s="24" t="str">
        <f>D13-G13</f>
        <v>467.28</v>
      </c>
      <c r="H14" s="1"/>
      <c r="I14" s="1"/>
      <c r="J14" s="1"/>
      <c r="K14" s="1"/>
      <c r="L14" s="1"/>
      <c r="M14" s="1"/>
      <c r="N14" s="1"/>
      <c r="O14" s="1"/>
    </row>
    <row r="15" ht="12.75" customHeight="1">
      <c r="A15" s="16" t="s">
        <v>15</v>
      </c>
      <c r="B15" s="18"/>
      <c r="C15" s="22"/>
      <c r="D15" s="22"/>
      <c r="E15" s="21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ht="12.75" customHeight="1">
      <c r="A16" s="17">
        <v>1368291.66</v>
      </c>
      <c r="B16" s="18"/>
      <c r="C16" s="17">
        <v>844304.07</v>
      </c>
      <c r="D16" s="17">
        <v>690734.54</v>
      </c>
      <c r="E16" s="17">
        <v>1521861.19</v>
      </c>
      <c r="F16" s="2"/>
      <c r="G16" s="24" t="str">
        <f>D13-D16</f>
        <v>467.28</v>
      </c>
      <c r="H16" s="1"/>
      <c r="I16" s="1"/>
      <c r="J16" s="1"/>
      <c r="K16" s="1"/>
      <c r="L16" s="1"/>
      <c r="M16" s="1"/>
      <c r="N16" s="1"/>
      <c r="O16" s="1"/>
    </row>
    <row r="17" ht="12.75" customHeight="1">
      <c r="A17" s="21">
        <v>2389.424</v>
      </c>
      <c r="B17" s="18"/>
      <c r="C17" s="22">
        <v>900.0</v>
      </c>
      <c r="D17" s="22">
        <v>736.3</v>
      </c>
      <c r="E17" s="21">
        <v>2553.124</v>
      </c>
      <c r="F17" s="2"/>
      <c r="G17" s="1"/>
      <c r="H17" s="1"/>
      <c r="I17" s="1"/>
      <c r="J17" s="1"/>
      <c r="K17" s="1"/>
      <c r="L17" s="1"/>
      <c r="M17" s="1"/>
      <c r="N17" s="1"/>
      <c r="O17" s="1"/>
    </row>
    <row r="18" ht="12.75" customHeight="1">
      <c r="A18" s="1"/>
      <c r="B18" s="1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ht="12.75" customHeight="1">
      <c r="A19" s="1"/>
      <c r="B19" s="1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ht="63.75" customHeight="1">
      <c r="A20" s="25" t="s">
        <v>16</v>
      </c>
      <c r="B20" s="26"/>
      <c r="C20" s="26"/>
      <c r="D20" s="26"/>
      <c r="E20" s="26"/>
      <c r="F20" s="26"/>
      <c r="G20" s="27"/>
      <c r="H20" s="28"/>
      <c r="I20" s="29" t="s">
        <v>17</v>
      </c>
      <c r="J20" s="30"/>
      <c r="K20" s="30"/>
      <c r="L20" s="30"/>
      <c r="M20" s="30"/>
      <c r="N20" s="30"/>
      <c r="O20" s="31"/>
    </row>
    <row r="21" ht="19.5" customHeight="1">
      <c r="A21" s="32" t="s">
        <v>18</v>
      </c>
      <c r="G21" s="33"/>
      <c r="H21" s="34" t="s">
        <v>19</v>
      </c>
      <c r="I21" s="32" t="s">
        <v>18</v>
      </c>
      <c r="O21" s="33"/>
    </row>
    <row r="22" ht="38.25" customHeight="1">
      <c r="A22" s="35" t="s">
        <v>20</v>
      </c>
      <c r="B22" s="36"/>
      <c r="C22" s="36"/>
      <c r="D22" s="36"/>
      <c r="E22" s="36"/>
      <c r="F22" s="36"/>
      <c r="G22" s="37"/>
      <c r="H22" s="38" t="s">
        <v>21</v>
      </c>
      <c r="I22" s="35" t="s">
        <v>22</v>
      </c>
      <c r="J22" s="36"/>
      <c r="K22" s="36"/>
      <c r="L22" s="36"/>
      <c r="M22" s="36"/>
      <c r="N22" s="36"/>
      <c r="O22" s="37"/>
    </row>
    <row r="23" ht="19.5" customHeight="1">
      <c r="A23" s="39" t="s">
        <v>23</v>
      </c>
      <c r="H23" s="1"/>
      <c r="I23" s="1"/>
      <c r="J23" s="1"/>
      <c r="K23" s="1"/>
      <c r="L23" s="1"/>
      <c r="M23" s="1"/>
      <c r="N23" s="1"/>
      <c r="O23" s="1"/>
    </row>
    <row r="24" ht="18.75" customHeight="1">
      <c r="A24" s="39" t="s">
        <v>24</v>
      </c>
      <c r="H24" s="1"/>
      <c r="I24" s="1"/>
      <c r="J24" s="1"/>
      <c r="K24" s="1"/>
      <c r="L24" s="1"/>
      <c r="M24" s="1"/>
      <c r="N24" s="1"/>
      <c r="O24" s="1"/>
    </row>
    <row r="25" ht="12.75" customHeight="1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ht="12.75" customHeight="1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ht="12.75" customHeight="1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ht="12.75" customHeight="1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ht="12.75" customHeight="1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ht="12.75" customHeight="1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ht="12.75" customHeight="1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ht="12.75" customHeight="1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ht="12.75" customHeight="1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ht="12.75" customHeight="1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ht="12.75" customHeight="1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ht="12.75" customHeight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ht="12.75" customHeight="1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ht="12.75" customHeight="1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ht="12.75" customHeight="1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ht="12.75" customHeight="1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ht="12.75" customHeight="1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ht="12.75" customHeight="1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ht="12.75" customHeight="1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ht="12.75" customHeight="1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ht="12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ht="12.75" customHeight="1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ht="12.75" customHeight="1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ht="12.75" customHeight="1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ht="12.75" customHeight="1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ht="12.7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ht="12.7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ht="12.7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ht="12.7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ht="12.7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ht="12.7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ht="12.7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ht="12.7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ht="12.7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</row>
    <row r="59" ht="12.7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</row>
    <row r="60" ht="12.7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</row>
    <row r="61" ht="12.7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</row>
    <row r="62" ht="12.7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</row>
    <row r="63" ht="12.7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</row>
    <row r="64" ht="12.7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</row>
    <row r="65" ht="12.7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</row>
    <row r="66" ht="12.7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</row>
    <row r="67" ht="12.7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</row>
    <row r="68" ht="12.7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</row>
    <row r="69" ht="12.7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</row>
    <row r="70" ht="12.7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</row>
    <row r="71" ht="12.7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</row>
    <row r="72" ht="12.7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</row>
    <row r="73" ht="12.7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</row>
    <row r="74" ht="12.7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</row>
    <row r="75" ht="12.7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</row>
    <row r="76" ht="12.7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</row>
    <row r="77" ht="12.7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</row>
    <row r="78" ht="12.7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</row>
    <row r="79" ht="12.7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</row>
    <row r="80" ht="12.7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</row>
    <row r="81" ht="12.7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ht="12.7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</row>
    <row r="83" ht="12.7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</row>
    <row r="84" ht="12.7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</row>
    <row r="85" ht="12.7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</row>
    <row r="86" ht="12.7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</row>
    <row r="87" ht="12.7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</row>
    <row r="88" ht="12.7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</row>
    <row r="89" ht="12.7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</row>
    <row r="90" ht="12.7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</row>
    <row r="91" ht="12.7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</row>
    <row r="92" ht="12.7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</row>
    <row r="93" ht="12.7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</row>
    <row r="94" ht="12.7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</row>
    <row r="95" ht="12.7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</row>
    <row r="96" ht="12.7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</row>
    <row r="97" ht="12.7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</row>
    <row r="98" ht="12.7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</row>
    <row r="99" ht="12.7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</row>
    <row r="100" ht="12.7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9">
    <mergeCell ref="A23:G23"/>
    <mergeCell ref="A24:G24"/>
    <mergeCell ref="I21:O21"/>
    <mergeCell ref="I22:O22"/>
    <mergeCell ref="I20:O20"/>
    <mergeCell ref="A3:A4"/>
    <mergeCell ref="A20:G20"/>
    <mergeCell ref="A21:G21"/>
    <mergeCell ref="A22:G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86"/>
    <col customWidth="1" min="2" max="2" width="4.43"/>
    <col customWidth="1" min="3" max="4" width="14.14"/>
    <col customWidth="1" min="5" max="5" width="14.71"/>
    <col customWidth="1" min="6" max="6" width="14.14"/>
    <col customWidth="1" min="7" max="7" width="13.29"/>
    <col customWidth="1" min="8" max="11" width="8.71"/>
  </cols>
  <sheetData>
    <row r="1" ht="12.75" customHeight="1">
      <c r="A1" s="1" t="s">
        <v>2</v>
      </c>
      <c r="B1" s="4"/>
      <c r="C1" s="3" t="s">
        <v>3</v>
      </c>
      <c r="D1" s="3" t="s">
        <v>4</v>
      </c>
      <c r="E1" s="3" t="s">
        <v>4</v>
      </c>
      <c r="F1" s="3" t="s">
        <v>5</v>
      </c>
      <c r="G1" s="4"/>
      <c r="H1" s="4"/>
      <c r="I1" s="4"/>
      <c r="J1" s="4"/>
      <c r="K1" s="4"/>
    </row>
    <row r="2" ht="12.75" customHeight="1">
      <c r="A2" s="5" t="s">
        <v>6</v>
      </c>
      <c r="B2" s="6" t="s">
        <v>7</v>
      </c>
      <c r="C2" s="7">
        <v>1396000.97</v>
      </c>
      <c r="D2" s="7">
        <v>6645748.99</v>
      </c>
      <c r="E2" s="7">
        <v>7718101.75</v>
      </c>
      <c r="F2" s="7">
        <v>323648.21</v>
      </c>
      <c r="G2" s="8" t="str">
        <f>C2+D2-E2=F2</f>
        <v> TRUE</v>
      </c>
      <c r="H2" s="1"/>
      <c r="I2" s="1"/>
      <c r="J2" s="1"/>
      <c r="K2" s="1"/>
    </row>
    <row r="3" ht="12.75" customHeight="1">
      <c r="A3" s="9"/>
      <c r="B3" s="6" t="s">
        <v>8</v>
      </c>
      <c r="C3" s="7">
        <v>2429.424</v>
      </c>
      <c r="D3" s="7">
        <v>7100.0</v>
      </c>
      <c r="E3" s="7">
        <v>9294.65</v>
      </c>
      <c r="F3" s="7">
        <v>234.774</v>
      </c>
      <c r="G3" s="10"/>
      <c r="H3" s="1"/>
      <c r="I3" s="1"/>
      <c r="J3" s="1"/>
      <c r="K3" s="1"/>
    </row>
    <row r="4" ht="12.75" customHeight="1">
      <c r="A4" s="10" t="s">
        <v>9</v>
      </c>
      <c r="B4" s="10"/>
      <c r="C4" s="11"/>
      <c r="D4" s="11"/>
      <c r="E4" s="11" t="str">
        <f>(C2+D2)/(C3+D3)</f>
        <v>  843.89   </v>
      </c>
      <c r="F4" s="11"/>
      <c r="G4" s="10"/>
      <c r="H4" s="1"/>
      <c r="I4" s="1"/>
      <c r="J4" s="1"/>
      <c r="K4" s="1"/>
    </row>
    <row r="5" ht="12.75" customHeight="1">
      <c r="A5" s="10" t="s">
        <v>10</v>
      </c>
      <c r="B5" s="10"/>
      <c r="C5" s="11"/>
      <c r="D5" s="11"/>
      <c r="E5" s="11" t="str">
        <f>E4*E3</f>
        <v>  7,843,627.41   </v>
      </c>
      <c r="F5" s="11" t="str">
        <f>F3*E4</f>
        <v>  198,122.55   </v>
      </c>
      <c r="G5" s="10"/>
      <c r="H5" s="1"/>
      <c r="I5" s="1"/>
      <c r="J5" s="1"/>
      <c r="K5" s="1"/>
    </row>
    <row r="6" ht="12.75" customHeight="1">
      <c r="A6" s="12" t="s">
        <v>11</v>
      </c>
      <c r="B6" s="10"/>
      <c r="C6" s="11"/>
      <c r="D6" s="11"/>
      <c r="E6" s="13" t="str">
        <f t="shared" ref="E6:F6" si="1">E2-E5</f>
        <v>- 125,525.66   </v>
      </c>
      <c r="F6" s="13" t="str">
        <f t="shared" si="1"/>
        <v>  125,525.66   </v>
      </c>
      <c r="G6" s="10"/>
      <c r="H6" s="1"/>
      <c r="I6" s="1"/>
      <c r="J6" s="1"/>
      <c r="K6" s="1"/>
    </row>
    <row r="7" ht="12.75" customHeight="1">
      <c r="A7" s="1"/>
      <c r="B7" s="1"/>
      <c r="C7" s="2"/>
      <c r="D7" s="2"/>
      <c r="E7" s="2"/>
      <c r="F7" s="2"/>
      <c r="G7" s="1"/>
      <c r="H7" s="1"/>
      <c r="I7" s="1"/>
      <c r="J7" s="1"/>
      <c r="K7" s="1"/>
    </row>
    <row r="8" ht="12.75" customHeight="1">
      <c r="A8" s="1" t="s">
        <v>12</v>
      </c>
      <c r="B8" s="1"/>
      <c r="C8" s="2"/>
      <c r="D8" s="2"/>
      <c r="E8" s="2"/>
      <c r="F8" s="2"/>
      <c r="G8" s="1"/>
      <c r="H8" s="1"/>
      <c r="I8" s="1"/>
      <c r="J8" s="1"/>
      <c r="K8" s="1"/>
    </row>
    <row r="9" ht="12.75" customHeight="1">
      <c r="A9" s="1" t="s">
        <v>13</v>
      </c>
      <c r="B9" s="1"/>
      <c r="C9" s="2"/>
      <c r="D9" s="2"/>
      <c r="E9" s="2"/>
      <c r="F9" s="2"/>
      <c r="G9" s="1"/>
      <c r="H9" s="1"/>
      <c r="I9" s="1"/>
      <c r="J9" s="1"/>
      <c r="K9" s="1"/>
    </row>
    <row r="10" ht="12.75" customHeight="1">
      <c r="A10" s="14"/>
      <c r="B10" s="14"/>
      <c r="C10" s="15"/>
      <c r="D10" s="15"/>
      <c r="E10" s="15"/>
      <c r="F10" s="15"/>
      <c r="G10" s="14"/>
      <c r="H10" s="1"/>
      <c r="I10" s="1"/>
      <c r="J10" s="1"/>
      <c r="K10" s="1"/>
    </row>
    <row r="11" ht="12.75" customHeight="1">
      <c r="A11" s="16" t="s">
        <v>14</v>
      </c>
      <c r="B11" s="1"/>
      <c r="C11" s="2"/>
      <c r="D11" s="2"/>
      <c r="E11" s="2"/>
      <c r="F11" s="2"/>
      <c r="G11" s="1"/>
      <c r="H11" s="1"/>
      <c r="I11" s="1"/>
      <c r="J11" s="1"/>
      <c r="K11" s="1"/>
    </row>
    <row r="12" ht="12.75" customHeight="1">
      <c r="A12" s="17">
        <v>1368291.66</v>
      </c>
      <c r="B12" s="18"/>
      <c r="C12" s="17">
        <v>844304.07</v>
      </c>
      <c r="D12" s="19">
        <v>691201.82</v>
      </c>
      <c r="E12" s="20">
        <v>1535631.2</v>
      </c>
      <c r="F12" s="2"/>
      <c r="G12" s="1" t="str">
        <f>C12/C13*D13</f>
        <v>690734.5408</v>
      </c>
      <c r="H12" s="1"/>
      <c r="I12" s="1"/>
      <c r="J12" s="1"/>
      <c r="K12" s="1"/>
    </row>
    <row r="13" ht="12.75" customHeight="1">
      <c r="A13" s="21">
        <v>2389.424</v>
      </c>
      <c r="B13" s="18"/>
      <c r="C13" s="22">
        <v>900.0</v>
      </c>
      <c r="D13" s="22">
        <v>736.3</v>
      </c>
      <c r="E13" s="23">
        <v>2553.124</v>
      </c>
      <c r="F13" s="2"/>
      <c r="G13" s="24" t="str">
        <f>D12-G12</f>
        <v>467.28</v>
      </c>
      <c r="H13" s="1"/>
      <c r="I13" s="1"/>
      <c r="J13" s="1"/>
      <c r="K13" s="1"/>
    </row>
    <row r="14" ht="12.75" customHeight="1">
      <c r="A14" s="16" t="s">
        <v>15</v>
      </c>
      <c r="B14" s="18"/>
      <c r="C14" s="22"/>
      <c r="D14" s="22"/>
      <c r="E14" s="21"/>
      <c r="F14" s="2"/>
      <c r="G14" s="1"/>
      <c r="H14" s="1"/>
      <c r="I14" s="1"/>
      <c r="J14" s="1"/>
      <c r="K14" s="1"/>
    </row>
    <row r="15" ht="12.75" customHeight="1">
      <c r="A15" s="17">
        <v>1368291.66</v>
      </c>
      <c r="B15" s="18"/>
      <c r="C15" s="17">
        <v>844304.07</v>
      </c>
      <c r="D15" s="17">
        <v>690734.54</v>
      </c>
      <c r="E15" s="17">
        <v>1521861.19</v>
      </c>
      <c r="F15" s="2"/>
      <c r="G15" s="24" t="str">
        <f>D12-D15</f>
        <v>467.28</v>
      </c>
      <c r="H15" s="1"/>
      <c r="I15" s="1"/>
      <c r="J15" s="1"/>
      <c r="K15" s="1"/>
    </row>
    <row r="16" ht="12.75" customHeight="1">
      <c r="A16" s="21">
        <v>2389.424</v>
      </c>
      <c r="B16" s="18"/>
      <c r="C16" s="22">
        <v>900.0</v>
      </c>
      <c r="D16" s="22">
        <v>736.3</v>
      </c>
      <c r="E16" s="21">
        <v>2553.124</v>
      </c>
      <c r="F16" s="2"/>
      <c r="G16" s="1"/>
      <c r="H16" s="1"/>
      <c r="I16" s="1"/>
      <c r="J16" s="1"/>
      <c r="K16" s="1"/>
    </row>
    <row r="17" ht="12.75" customHeight="1">
      <c r="A17" s="1"/>
      <c r="B17" s="1"/>
      <c r="C17" s="2"/>
      <c r="D17" s="2"/>
      <c r="E17" s="2"/>
      <c r="F17" s="2"/>
      <c r="G17" s="1"/>
      <c r="H17" s="1"/>
      <c r="I17" s="1"/>
      <c r="J17" s="1"/>
      <c r="K17" s="1"/>
    </row>
    <row r="18" ht="12.75" customHeight="1">
      <c r="A18" s="1"/>
      <c r="B18" s="1"/>
      <c r="C18" s="2"/>
      <c r="D18" s="2"/>
      <c r="E18" s="2"/>
      <c r="F18" s="2"/>
      <c r="G18" s="1"/>
      <c r="H18" s="1"/>
      <c r="I18" s="1"/>
      <c r="J18" s="1"/>
      <c r="K18" s="1"/>
    </row>
    <row r="19" ht="63.75" customHeight="1">
      <c r="A19" s="40" t="s">
        <v>25</v>
      </c>
      <c r="B19" s="41"/>
      <c r="C19" s="41"/>
      <c r="D19" s="41"/>
      <c r="E19" s="41"/>
      <c r="F19" s="41"/>
      <c r="G19" s="42"/>
      <c r="H19" s="1"/>
      <c r="I19" s="1"/>
      <c r="J19" s="1"/>
      <c r="K19" s="1"/>
    </row>
    <row r="20" ht="19.5" customHeight="1">
      <c r="A20" s="39" t="s">
        <v>18</v>
      </c>
      <c r="H20" s="1"/>
      <c r="I20" s="1"/>
      <c r="J20" s="1"/>
      <c r="K20" s="1"/>
    </row>
    <row r="21" ht="38.25" customHeight="1">
      <c r="A21" s="39" t="s">
        <v>20</v>
      </c>
      <c r="H21" s="1"/>
      <c r="I21" s="1"/>
      <c r="J21" s="1"/>
      <c r="K21" s="1"/>
    </row>
    <row r="22" ht="19.5" customHeight="1">
      <c r="A22" s="39" t="s">
        <v>23</v>
      </c>
      <c r="H22" s="1"/>
      <c r="I22" s="1"/>
      <c r="J22" s="1"/>
      <c r="K22" s="1"/>
    </row>
    <row r="23" ht="18.75" customHeight="1">
      <c r="A23" s="39" t="s">
        <v>24</v>
      </c>
      <c r="H23" s="1"/>
      <c r="I23" s="1"/>
      <c r="J23" s="1"/>
      <c r="K23" s="1"/>
    </row>
    <row r="24" ht="12.75" customHeight="1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</row>
    <row r="25" ht="12.75" customHeight="1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</row>
    <row r="26" ht="12.75" customHeight="1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</row>
    <row r="27" ht="12.75" customHeight="1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</row>
    <row r="28" ht="12.75" customHeight="1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</row>
    <row r="29" ht="12.75" customHeight="1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</row>
    <row r="30" ht="12.75" customHeight="1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</row>
    <row r="31" ht="12.75" customHeight="1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</row>
    <row r="32" ht="12.75" customHeight="1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</row>
    <row r="33" ht="12.75" customHeight="1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</row>
    <row r="34" ht="12.75" customHeight="1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</row>
    <row r="35" ht="12.75" customHeight="1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</row>
    <row r="36" ht="12.75" customHeight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</row>
    <row r="37" ht="12.75" customHeight="1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</row>
    <row r="38" ht="12.75" customHeight="1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</row>
    <row r="39" ht="12.75" customHeight="1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</row>
    <row r="40" ht="12.75" customHeight="1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</row>
    <row r="41" ht="12.75" customHeight="1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</row>
    <row r="42" ht="12.75" customHeight="1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</row>
    <row r="43" ht="12.75" customHeight="1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</row>
    <row r="44" ht="12.75" customHeight="1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</row>
    <row r="45" ht="12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</row>
    <row r="46" ht="12.75" customHeight="1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</row>
    <row r="47" ht="12.75" customHeight="1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</row>
    <row r="48" ht="12.75" customHeight="1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</row>
    <row r="49" ht="12.75" customHeight="1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</row>
    <row r="50" ht="12.7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</row>
    <row r="51" ht="12.7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</row>
    <row r="52" ht="12.7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</row>
    <row r="53" ht="12.7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</row>
    <row r="54" ht="12.7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</row>
    <row r="55" ht="12.7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</row>
    <row r="56" ht="12.7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</row>
    <row r="57" ht="12.7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</row>
    <row r="58" ht="12.7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</row>
    <row r="59" ht="12.7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</row>
    <row r="60" ht="12.7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</row>
    <row r="61" ht="12.7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</row>
    <row r="62" ht="12.7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</row>
    <row r="63" ht="12.7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</row>
    <row r="64" ht="12.7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</row>
    <row r="65" ht="12.7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</row>
    <row r="66" ht="12.7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</row>
    <row r="67" ht="12.7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</row>
    <row r="68" ht="12.7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</row>
    <row r="69" ht="12.7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</row>
    <row r="70" ht="12.7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</row>
    <row r="71" ht="12.7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</row>
    <row r="72" ht="12.7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</row>
    <row r="73" ht="12.7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</row>
    <row r="74" ht="12.7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</row>
    <row r="75" ht="12.7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</row>
    <row r="76" ht="12.7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</row>
    <row r="77" ht="12.7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</row>
    <row r="78" ht="12.7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</row>
    <row r="79" ht="12.7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</row>
    <row r="80" ht="12.7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</row>
    <row r="81" ht="12.7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</row>
    <row r="82" ht="12.7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</row>
    <row r="83" ht="12.7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</row>
    <row r="84" ht="12.7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</row>
    <row r="85" ht="12.7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</row>
    <row r="86" ht="12.7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</row>
    <row r="87" ht="12.7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</row>
    <row r="88" ht="12.7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</row>
    <row r="89" ht="12.7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</row>
    <row r="90" ht="12.7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</row>
    <row r="91" ht="12.7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</row>
    <row r="92" ht="12.7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</row>
    <row r="93" ht="12.7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</row>
    <row r="94" ht="12.7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</row>
    <row r="95" ht="12.7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</row>
    <row r="96" ht="12.7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</row>
    <row r="97" ht="12.7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</row>
    <row r="98" ht="12.7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</row>
    <row r="99" ht="12.7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</row>
    <row r="100" ht="12.7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</row>
  </sheetData>
  <mergeCells count="6">
    <mergeCell ref="A2:A3"/>
    <mergeCell ref="A19:G19"/>
    <mergeCell ref="A20:G20"/>
    <mergeCell ref="A21:G21"/>
    <mergeCell ref="A22:G22"/>
    <mergeCell ref="A23:G23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Задача для решения</vt:lpstr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2019-10-14T17:57:48Z</dcterms:created>
  <dc:creator>buh1</dc:creator>
  <cp:lastModifiedBy>buh1</cp:lastModifiedBy>
  <dcterms:modified xsi:type="dcterms:W3CDTF">2019-12-17T08:18:36Z</dcterms:modified>
</cp:coreProperties>
</file>