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0"/>
          </rPr>
          <t>ВыработкаИсполнителей(СуммаОплатыТрудаИтого)+РасходДеталейПоЗаказНаряду(СебестоимостьИтого)</t>
        </r>
      </text>
    </comment>
  </commentList>
</comments>
</file>

<file path=xl/sharedStrings.xml><?xml version="1.0" encoding="utf-8"?>
<sst xmlns="http://schemas.openxmlformats.org/spreadsheetml/2006/main" count="16" uniqueCount="16">
  <si>
    <t>Цех</t>
  </si>
  <si>
    <t>Себестоимость</t>
  </si>
  <si>
    <t>Сумма документа</t>
  </si>
  <si>
    <t>Вид ремонта</t>
  </si>
  <si>
    <t>Основной цех</t>
  </si>
  <si>
    <t>Слесарный ремонт</t>
  </si>
  <si>
    <t>Кузовной ремонт</t>
  </si>
  <si>
    <t>Автоэлектрик</t>
  </si>
  <si>
    <t>Итого</t>
  </si>
  <si>
    <t>Страховая</t>
  </si>
  <si>
    <t>Сдельная часть</t>
  </si>
  <si>
    <t>Валовая прибыль</t>
  </si>
  <si>
    <t>Зарплата замдиректора</t>
  </si>
  <si>
    <t>Премия замдиректора</t>
  </si>
  <si>
    <t>Дата отбора</t>
  </si>
  <si>
    <t>16.10.2019 - 16.10.2019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</si>
</sst>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22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Tahoma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 indent="2"/>
    </xf>
    <xf numFmtId="2" fontId="2" fillId="0" borderId="11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0"/>
  <sheetViews>
    <sheetView tabSelected="1" zoomScalePageLayoutView="0" workbookViewId="0" topLeftCell="A1">
      <selection activeCell="G10" sqref="G10"/>
    </sheetView>
  </sheetViews>
  <sheetFormatPr defaultColWidth="9.33203125" defaultRowHeight="11.25" outlineLevelRow="1"/>
  <cols>
    <col min="1" max="1" width="23.33203125" style="0" customWidth="1"/>
    <col min="2" max="2" width="10" style="0" customWidth="1"/>
    <col min="3" max="3" width="11.5" style="0" customWidth="1"/>
    <col min="4" max="4" width="11" style="0" customWidth="1"/>
    <col min="5" max="5" width="13.16015625" style="0" customWidth="1"/>
    <col min="6" max="7" width="15.33203125" style="0" customWidth="1"/>
    <col min="8" max="8" width="10.66015625" style="0" customWidth="1"/>
    <col min="9" max="9" width="21.16015625" style="0" bestFit="1" customWidth="1"/>
    <col min="10" max="16384" width="10.66015625" style="0" customWidth="1"/>
  </cols>
  <sheetData>
    <row r="1" spans="1:9" ht="12" customHeight="1" thickBot="1">
      <c r="A1" s="1" t="s">
        <v>0</v>
      </c>
      <c r="B1" s="10" t="s">
        <v>1</v>
      </c>
      <c r="C1" s="10" t="s">
        <v>2</v>
      </c>
      <c r="D1" s="10" t="s">
        <v>11</v>
      </c>
      <c r="E1" s="10" t="s">
        <v>10</v>
      </c>
      <c r="F1" s="10" t="s">
        <v>12</v>
      </c>
      <c r="G1" s="10" t="s">
        <v>13</v>
      </c>
      <c r="I1" s="12" t="s">
        <v>14</v>
      </c>
    </row>
    <row r="2" spans="1:9" ht="12" customHeight="1" thickBot="1">
      <c r="A2" s="1" t="s">
        <v>3</v>
      </c>
      <c r="B2" s="10"/>
      <c r="C2" s="10"/>
      <c r="D2" s="10"/>
      <c r="E2" s="10"/>
      <c r="F2" s="10"/>
      <c r="G2" s="10"/>
      <c r="I2" s="13" t="s">
        <v>15</v>
      </c>
    </row>
    <row r="3" spans="1:7" ht="12" customHeight="1" thickBot="1">
      <c r="A3" s="1"/>
      <c r="B3" s="10"/>
      <c r="C3" s="10"/>
      <c r="D3" s="10"/>
      <c r="E3" s="10"/>
      <c r="F3" s="10"/>
      <c r="G3" s="10"/>
    </row>
    <row r="4" spans="1:7" ht="12" customHeight="1" thickBot="1">
      <c r="A4" s="1"/>
      <c r="B4" s="11"/>
      <c r="C4" s="11"/>
      <c r="D4" s="11"/>
      <c r="E4" s="11"/>
      <c r="F4" s="11"/>
      <c r="G4" s="11"/>
    </row>
    <row r="5" spans="1:7" ht="12" customHeight="1">
      <c r="A5" s="2" t="s">
        <v>4</v>
      </c>
      <c r="B5" s="3"/>
      <c r="C5" s="3"/>
      <c r="D5" s="3"/>
      <c r="E5" s="3"/>
      <c r="F5" s="3"/>
      <c r="G5" s="3"/>
    </row>
    <row r="6" spans="1:8" ht="12" customHeight="1" outlineLevel="1">
      <c r="A6" s="5" t="s">
        <v>5</v>
      </c>
      <c r="B6" s="3">
        <f>2808.43+258+150+100</f>
        <v>3316.43</v>
      </c>
      <c r="C6" s="3">
        <f>4410+300+600</f>
        <v>5310</v>
      </c>
      <c r="D6" s="3">
        <f>C6-B6</f>
        <v>1993.5700000000002</v>
      </c>
      <c r="E6" s="3">
        <f>$D$6*8%</f>
        <v>159.4856</v>
      </c>
      <c r="F6" s="3"/>
      <c r="G6" s="3"/>
      <c r="H6" s="3"/>
    </row>
    <row r="7" spans="1:7" ht="12" customHeight="1" outlineLevel="1">
      <c r="A7" s="5" t="s">
        <v>6</v>
      </c>
      <c r="B7" s="3">
        <v>1000</v>
      </c>
      <c r="C7" s="3">
        <f>2000</f>
        <v>2000</v>
      </c>
      <c r="D7" s="3">
        <f>C7-B7</f>
        <v>1000</v>
      </c>
      <c r="E7" s="3">
        <f>$D$7*4%</f>
        <v>40</v>
      </c>
      <c r="F7" s="3"/>
      <c r="G7" s="3"/>
    </row>
    <row r="8" spans="1:7" ht="12" customHeight="1" outlineLevel="1">
      <c r="A8" s="5" t="s">
        <v>7</v>
      </c>
      <c r="B8" s="4">
        <v>150</v>
      </c>
      <c r="C8" s="6">
        <f>300</f>
        <v>300</v>
      </c>
      <c r="D8" s="3">
        <f>C8-B8</f>
        <v>150</v>
      </c>
      <c r="E8" s="3">
        <f>$D$8*4%</f>
        <v>6</v>
      </c>
      <c r="F8" s="3"/>
      <c r="G8" s="3"/>
    </row>
    <row r="9" spans="1:7" ht="12" customHeight="1" thickBot="1">
      <c r="A9" s="5" t="s">
        <v>9</v>
      </c>
      <c r="B9" s="9"/>
      <c r="C9" s="9"/>
      <c r="D9" s="3">
        <f>C9-B9</f>
        <v>0</v>
      </c>
      <c r="E9" s="3">
        <f>$D$9*8%</f>
        <v>0</v>
      </c>
      <c r="F9" s="3"/>
      <c r="G9" s="3"/>
    </row>
    <row r="10" spans="1:7" ht="12">
      <c r="A10" s="7" t="s">
        <v>8</v>
      </c>
      <c r="B10" s="8">
        <f>SUM(B5:B9)</f>
        <v>4466.43</v>
      </c>
      <c r="C10" s="8">
        <f>SUM(C5:C9)</f>
        <v>7610</v>
      </c>
      <c r="D10" s="8">
        <f>SUM(D5:D9)</f>
        <v>3143.57</v>
      </c>
      <c r="E10" s="8">
        <f>SUM(E5:E9)</f>
        <v>205.4856</v>
      </c>
      <c r="F10" s="8">
        <f>10500+$E$10</f>
        <v>10705.4856</v>
      </c>
      <c r="G10" s="8">
        <f>((D6+D8)-150000*10%)+((D7+D9)-350000*6%)</f>
        <v>-32856.43</v>
      </c>
    </row>
  </sheetData>
  <sheetProtection/>
  <mergeCells count="6">
    <mergeCell ref="E1:E4"/>
    <mergeCell ref="F1:F4"/>
    <mergeCell ref="G1:G4"/>
    <mergeCell ref="B1:B4"/>
    <mergeCell ref="C1:C4"/>
    <mergeCell ref="D1:D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2019-09-16T15:16:13Z</cp:lastPrinted>
  <dcterms:created xsi:type="dcterms:W3CDTF">2019-09-16T15:16:13Z</dcterms:created>
  <dcterms:modified xsi:type="dcterms:W3CDTF">2019-10-17T18:27:22Z</dcterms:modified>
  <cp:category/>
  <cp:version/>
  <cp:contentType/>
  <cp:contentStatus/>
  <cp:revision>1</cp:revision>
</cp:coreProperties>
</file>