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495" activeTab="0"/>
  </bookViews>
  <sheets>
    <sheet name="Карточки пример по НДФЛ" sheetId="1" r:id="rId1"/>
    <sheet name="ОСВ  пример  по НДФЛ" sheetId="2" r:id="rId2"/>
  </sheets>
  <definedNames/>
  <calcPr fullCalcOnLoad="1"/>
</workbook>
</file>

<file path=xl/sharedStrings.xml><?xml version="1.0" encoding="utf-8"?>
<sst xmlns="http://schemas.openxmlformats.org/spreadsheetml/2006/main" count="422" uniqueCount="80">
  <si>
    <t>Оборотно-сальдовая ведомость по счету 70 за Июнь 2019 г.</t>
  </si>
  <si>
    <t>Счет</t>
  </si>
  <si>
    <t>Сальдо на начало периода</t>
  </si>
  <si>
    <t>Обороты за период</t>
  </si>
  <si>
    <t>Сальдо на конец периода</t>
  </si>
  <si>
    <t>Работники организаций</t>
  </si>
  <si>
    <t>Дебет</t>
  </si>
  <si>
    <t>Кредит</t>
  </si>
  <si>
    <t xml:space="preserve">Гурский  </t>
  </si>
  <si>
    <t xml:space="preserve">Егоров </t>
  </si>
  <si>
    <t xml:space="preserve">Каверзин </t>
  </si>
  <si>
    <t>Ковалев1</t>
  </si>
  <si>
    <t xml:space="preserve">Метелев </t>
  </si>
  <si>
    <t>Миронов</t>
  </si>
  <si>
    <t xml:space="preserve">Мундурга </t>
  </si>
  <si>
    <t>Муханбет</t>
  </si>
  <si>
    <t xml:space="preserve">Санмал </t>
  </si>
  <si>
    <t xml:space="preserve">Семенов </t>
  </si>
  <si>
    <t xml:space="preserve">Суздальцев </t>
  </si>
  <si>
    <t>Фазылов</t>
  </si>
  <si>
    <t>Шариф</t>
  </si>
  <si>
    <t>Итого</t>
  </si>
  <si>
    <t>Буб</t>
  </si>
  <si>
    <t>Веряскин</t>
  </si>
  <si>
    <t>Водитель_Урала Стром</t>
  </si>
  <si>
    <t>Гуля</t>
  </si>
  <si>
    <t xml:space="preserve">Дятлова </t>
  </si>
  <si>
    <t>Иванов1</t>
  </si>
  <si>
    <t>Кантегир_Буровик</t>
  </si>
  <si>
    <t>Киш</t>
  </si>
  <si>
    <t xml:space="preserve">Нетепа </t>
  </si>
  <si>
    <t>Потапчиков</t>
  </si>
  <si>
    <t>Рукосуев</t>
  </si>
  <si>
    <t xml:space="preserve">Трофимов </t>
  </si>
  <si>
    <t xml:space="preserve">Фролова </t>
  </si>
  <si>
    <t>Хохлов</t>
  </si>
  <si>
    <t>Цеха</t>
  </si>
  <si>
    <t xml:space="preserve">Варианты  по  НДФЛ:      </t>
  </si>
  <si>
    <t xml:space="preserve">   1-й   без  объединения  с  НДФЛ</t>
  </si>
  <si>
    <t xml:space="preserve">   2-й   с объединением   (суммируем две ОСВ)   с НДФЛ</t>
  </si>
  <si>
    <t xml:space="preserve">   1а-й   без  объединения   без  НДФЛ</t>
  </si>
  <si>
    <t>Требуемые  варианты  карточек</t>
  </si>
  <si>
    <t>ООО "Прогресс-А"</t>
  </si>
  <si>
    <t>Карточка счета 70 за Июнь 2019 г.</t>
  </si>
  <si>
    <t>Отбор:</t>
  </si>
  <si>
    <t>Работники организаций Равно "Шариф"</t>
  </si>
  <si>
    <t>Организация</t>
  </si>
  <si>
    <t>Период</t>
  </si>
  <si>
    <t>Документ</t>
  </si>
  <si>
    <t>номер</t>
  </si>
  <si>
    <t>Текущее сальдо</t>
  </si>
  <si>
    <t>Примечание *1</t>
  </si>
  <si>
    <t>документа</t>
  </si>
  <si>
    <t>Сальдо на начало</t>
  </si>
  <si>
    <t>К</t>
  </si>
  <si>
    <t>Прогресс-А</t>
  </si>
  <si>
    <t>30.06.2019</t>
  </si>
  <si>
    <t>Начисление зарплаты</t>
  </si>
  <si>
    <t xml:space="preserve">Начисление зарплаты </t>
  </si>
  <si>
    <t xml:space="preserve">Операция </t>
  </si>
  <si>
    <t>Выплата алиментов</t>
  </si>
  <si>
    <t>Обороты за период и сальдо на конец</t>
  </si>
  <si>
    <t>ООО "Прогресс-Б"</t>
  </si>
  <si>
    <t>Примечание</t>
  </si>
  <si>
    <t>Прогресс-Б</t>
  </si>
  <si>
    <t>06.06.2019</t>
  </si>
  <si>
    <t>РКО</t>
  </si>
  <si>
    <t>11.06.2019</t>
  </si>
  <si>
    <t>Начисление з/п - июнь</t>
  </si>
  <si>
    <t xml:space="preserve">   2а-й   с объединением   (суммируем две ОСВ)   без  НДФЛ</t>
  </si>
  <si>
    <t xml:space="preserve"> ВАРИАНТ 1  -  раздельно по ОСВ  с НДФЛ</t>
  </si>
  <si>
    <t xml:space="preserve"> ВАРИАНТ 2  -  объединенные  ОСВ с НДФЛ</t>
  </si>
  <si>
    <t xml:space="preserve"> ВАРИАНТ 1а  -  раздельно по ОСВ  без НДФЛ</t>
  </si>
  <si>
    <t xml:space="preserve"> ВАРИАНТ 2б  -  объединенные  ОСВ  без НДФЛ</t>
  </si>
  <si>
    <t>Июнь</t>
  </si>
  <si>
    <t>НДФЛ - июнь *2</t>
  </si>
  <si>
    <t>*1 -  в поле Примечание заполняестя из поля Коментарий в документе</t>
  </si>
  <si>
    <t>*2 -  в поле Примечание для строки выделения НДФЛ дополнительно вставляется  словом НДФЛ и +  из поля Коментарий в документе</t>
  </si>
  <si>
    <t xml:space="preserve"> 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</t>
  </si>
  <si>
    <t xml:space="preserve"> 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=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</si>
</sst>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26"/>
      </left>
      <right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  <border>
      <left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9"/>
      </right>
      <top style="thin">
        <color indexed="29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/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left" vertical="top" wrapText="1" indent="1"/>
    </xf>
    <xf numFmtId="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4" fontId="5" fillId="33" borderId="13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4" fontId="3" fillId="34" borderId="1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7" xfId="0" applyNumberFormat="1" applyFont="1" applyFill="1" applyBorder="1" applyAlignment="1">
      <alignment vertical="top"/>
    </xf>
    <xf numFmtId="0" fontId="3" fillId="33" borderId="13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3" fillId="33" borderId="18" xfId="0" applyNumberFormat="1" applyFont="1" applyFill="1" applyBorder="1" applyAlignment="1">
      <alignment vertical="top"/>
    </xf>
    <xf numFmtId="0" fontId="3" fillId="33" borderId="19" xfId="0" applyNumberFormat="1" applyFont="1" applyFill="1" applyBorder="1" applyAlignment="1">
      <alignment vertical="top"/>
    </xf>
    <xf numFmtId="0" fontId="3" fillId="33" borderId="20" xfId="0" applyNumberFormat="1" applyFont="1" applyFill="1" applyBorder="1" applyAlignment="1">
      <alignment horizontal="left" vertical="top" indent="1"/>
    </xf>
    <xf numFmtId="0" fontId="3" fillId="34" borderId="21" xfId="0" applyNumberFormat="1" applyFont="1" applyFill="1" applyBorder="1" applyAlignment="1">
      <alignment vertical="top"/>
    </xf>
    <xf numFmtId="4" fontId="5" fillId="34" borderId="14" xfId="0" applyNumberFormat="1" applyFont="1" applyFill="1" applyBorder="1" applyAlignment="1">
      <alignment vertical="top" wrapText="1"/>
    </xf>
    <xf numFmtId="0" fontId="3" fillId="34" borderId="22" xfId="0" applyNumberFormat="1" applyFont="1" applyFill="1" applyBorder="1" applyAlignment="1">
      <alignment vertical="top"/>
    </xf>
    <xf numFmtId="0" fontId="3" fillId="34" borderId="23" xfId="0" applyNumberFormat="1" applyFont="1" applyFill="1" applyBorder="1" applyAlignment="1">
      <alignment vertical="top"/>
    </xf>
    <xf numFmtId="4" fontId="3" fillId="34" borderId="24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4" fontId="4" fillId="0" borderId="14" xfId="0" applyNumberFormat="1" applyFont="1" applyBorder="1" applyAlignment="1">
      <alignment vertical="top" wrapText="1"/>
    </xf>
    <xf numFmtId="0" fontId="4" fillId="0" borderId="24" xfId="0" applyNumberFormat="1" applyFont="1" applyBorder="1" applyAlignment="1">
      <alignment horizontal="right" vertical="top" wrapText="1"/>
    </xf>
    <xf numFmtId="0" fontId="4" fillId="0" borderId="14" xfId="0" applyNumberFormat="1" applyFont="1" applyBorder="1" applyAlignment="1">
      <alignment vertical="top"/>
    </xf>
    <xf numFmtId="4" fontId="4" fillId="0" borderId="24" xfId="0" applyNumberFormat="1" applyFont="1" applyBorder="1" applyAlignment="1">
      <alignment horizontal="right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vertical="top" wrapText="1"/>
    </xf>
    <xf numFmtId="0" fontId="5" fillId="34" borderId="11" xfId="0" applyNumberFormat="1" applyFont="1" applyFill="1" applyBorder="1" applyAlignment="1">
      <alignment horizontal="left" vertical="top"/>
    </xf>
    <xf numFmtId="4" fontId="5" fillId="34" borderId="24" xfId="0" applyNumberFormat="1" applyFont="1" applyFill="1" applyBorder="1" applyAlignment="1">
      <alignment vertical="top" wrapText="1"/>
    </xf>
    <xf numFmtId="0" fontId="5" fillId="34" borderId="14" xfId="0" applyNumberFormat="1" applyFont="1" applyFill="1" applyBorder="1" applyAlignment="1">
      <alignment vertical="top"/>
    </xf>
    <xf numFmtId="4" fontId="5" fillId="34" borderId="2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4" fillId="0" borderId="25" xfId="0" applyNumberFormat="1" applyFont="1" applyBorder="1" applyAlignment="1">
      <alignment vertical="top" wrapText="1"/>
    </xf>
    <xf numFmtId="4" fontId="5" fillId="33" borderId="13" xfId="0" applyNumberFormat="1" applyFont="1" applyFill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4" fontId="3" fillId="34" borderId="21" xfId="0" applyNumberFormat="1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26" xfId="0" applyNumberFormat="1" applyFont="1" applyFill="1" applyBorder="1" applyAlignment="1">
      <alignment horizontal="left" vertical="top"/>
    </xf>
    <xf numFmtId="0" fontId="3" fillId="33" borderId="19" xfId="0" applyNumberFormat="1" applyFont="1" applyFill="1" applyBorder="1" applyAlignment="1">
      <alignment horizontal="left" vertical="top"/>
    </xf>
    <xf numFmtId="0" fontId="3" fillId="34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 inden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27" xfId="0" applyNumberFormat="1" applyFont="1" applyBorder="1" applyAlignment="1">
      <alignment horizontal="left" vertical="top" wrapText="1" indent="1"/>
    </xf>
    <xf numFmtId="0" fontId="4" fillId="0" borderId="28" xfId="0" applyNumberFormat="1" applyFont="1" applyBorder="1" applyAlignment="1">
      <alignment horizontal="left" vertical="top" wrapText="1" indent="1"/>
    </xf>
    <xf numFmtId="0" fontId="5" fillId="33" borderId="10" xfId="0" applyNumberFormat="1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1" fontId="3" fillId="34" borderId="11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1" fontId="3" fillId="34" borderId="12" xfId="0" applyNumberFormat="1" applyFont="1" applyFill="1" applyBorder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3" fillId="33" borderId="29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3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72"/>
  <sheetViews>
    <sheetView tabSelected="1" zoomScalePageLayoutView="0" workbookViewId="0" topLeftCell="A4">
      <selection activeCell="A47" sqref="A47:IV47"/>
    </sheetView>
  </sheetViews>
  <sheetFormatPr defaultColWidth="10.66015625" defaultRowHeight="11.25"/>
  <cols>
    <col min="1" max="1" width="14.66015625" style="0" customWidth="1"/>
    <col min="2" max="2" width="15.83203125" style="1" customWidth="1"/>
    <col min="3" max="3" width="3" style="1" customWidth="1"/>
    <col min="4" max="4" width="22.66015625" style="1" customWidth="1"/>
    <col min="5" max="5" width="12.66015625" style="1" customWidth="1"/>
    <col min="6" max="6" width="18.16015625" style="1" customWidth="1"/>
    <col min="7" max="7" width="16.16015625" style="1" customWidth="1"/>
    <col min="8" max="8" width="6" style="1" customWidth="1"/>
    <col min="9" max="9" width="19.33203125" style="1" customWidth="1"/>
    <col min="10" max="10" width="33.83203125" style="0" customWidth="1"/>
    <col min="11" max="11" width="10.66015625" style="0" customWidth="1"/>
    <col min="12" max="12" width="11.83203125" style="0" customWidth="1"/>
    <col min="13" max="13" width="12.16015625" style="0" customWidth="1"/>
    <col min="14" max="14" width="10.66015625" style="0" customWidth="1"/>
    <col min="15" max="15" width="14.5" style="0" customWidth="1"/>
    <col min="16" max="16" width="10.66015625" style="0" customWidth="1"/>
    <col min="17" max="17" width="12.16015625" style="0" customWidth="1"/>
    <col min="18" max="18" width="13.5" style="0" customWidth="1"/>
    <col min="19" max="19" width="5.66015625" style="0" customWidth="1"/>
    <col min="20" max="20" width="14.5" style="0" customWidth="1"/>
    <col min="21" max="21" width="24" style="0" customWidth="1"/>
  </cols>
  <sheetData>
    <row r="2" ht="20.25">
      <c r="B2" s="19" t="s">
        <v>41</v>
      </c>
    </row>
    <row r="4" spans="2:20" ht="20.25">
      <c r="B4" s="11" t="s">
        <v>70</v>
      </c>
      <c r="M4" s="11" t="s">
        <v>71</v>
      </c>
      <c r="N4" s="1"/>
      <c r="O4" s="1"/>
      <c r="P4" s="1"/>
      <c r="Q4" s="1"/>
      <c r="R4" s="1"/>
      <c r="S4" s="1"/>
      <c r="T4" s="1"/>
    </row>
    <row r="5" spans="13:20" ht="20.25">
      <c r="M5" s="11"/>
      <c r="N5" s="1"/>
      <c r="O5" s="1"/>
      <c r="P5" s="1"/>
      <c r="Q5" s="1"/>
      <c r="R5" s="1"/>
      <c r="S5" s="1"/>
      <c r="T5" s="1"/>
    </row>
    <row r="6" spans="2:20" ht="12.75" customHeight="1">
      <c r="B6" s="59" t="s">
        <v>42</v>
      </c>
      <c r="C6" s="59"/>
      <c r="D6" s="59"/>
      <c r="E6" s="59"/>
      <c r="F6" s="59"/>
      <c r="G6" s="59"/>
      <c r="H6" s="59"/>
      <c r="M6" s="11"/>
      <c r="N6" s="1"/>
      <c r="O6" s="1"/>
      <c r="P6" s="1"/>
      <c r="Q6" s="1"/>
      <c r="R6" s="1"/>
      <c r="S6" s="1"/>
      <c r="T6" s="1"/>
    </row>
    <row r="7" spans="2:20" ht="15.75" customHeight="1">
      <c r="B7" s="60" t="s">
        <v>43</v>
      </c>
      <c r="C7" s="60"/>
      <c r="D7" s="60"/>
      <c r="E7" s="60"/>
      <c r="F7" s="60"/>
      <c r="G7" s="60"/>
      <c r="H7" s="60"/>
      <c r="M7" s="60" t="s">
        <v>43</v>
      </c>
      <c r="N7" s="60"/>
      <c r="O7" s="60"/>
      <c r="P7" s="60"/>
      <c r="Q7" s="60"/>
      <c r="R7" s="60"/>
      <c r="S7" s="60"/>
      <c r="T7" s="1"/>
    </row>
    <row r="8" spans="2:20" ht="11.25" customHeight="1">
      <c r="B8" s="61" t="s">
        <v>44</v>
      </c>
      <c r="C8" s="61"/>
      <c r="D8" s="61" t="s">
        <v>45</v>
      </c>
      <c r="E8" s="61"/>
      <c r="F8" s="61"/>
      <c r="G8" s="61"/>
      <c r="H8" s="61"/>
      <c r="M8" s="61" t="s">
        <v>44</v>
      </c>
      <c r="N8" s="61"/>
      <c r="O8" s="61" t="s">
        <v>45</v>
      </c>
      <c r="P8" s="61"/>
      <c r="Q8" s="61"/>
      <c r="R8" s="61"/>
      <c r="S8" s="61"/>
      <c r="T8" s="1"/>
    </row>
    <row r="9" spans="1:21" ht="12.75" customHeight="1">
      <c r="A9" s="54" t="s">
        <v>46</v>
      </c>
      <c r="B9" s="54" t="s">
        <v>47</v>
      </c>
      <c r="C9" s="56" t="s">
        <v>48</v>
      </c>
      <c r="D9" s="56"/>
      <c r="E9" s="20" t="s">
        <v>49</v>
      </c>
      <c r="F9" s="21" t="s">
        <v>6</v>
      </c>
      <c r="G9" s="21" t="s">
        <v>7</v>
      </c>
      <c r="H9" s="22" t="s">
        <v>50</v>
      </c>
      <c r="I9" s="23"/>
      <c r="J9" s="24" t="s">
        <v>51</v>
      </c>
      <c r="L9" s="54" t="s">
        <v>46</v>
      </c>
      <c r="M9" s="54" t="s">
        <v>47</v>
      </c>
      <c r="N9" s="56" t="s">
        <v>48</v>
      </c>
      <c r="O9" s="56"/>
      <c r="P9" s="20" t="s">
        <v>49</v>
      </c>
      <c r="Q9" s="21" t="s">
        <v>6</v>
      </c>
      <c r="R9" s="21" t="s">
        <v>7</v>
      </c>
      <c r="S9" s="22" t="s">
        <v>50</v>
      </c>
      <c r="T9" s="23"/>
      <c r="U9" s="24" t="s">
        <v>63</v>
      </c>
    </row>
    <row r="10" spans="1:21" ht="12.75" customHeight="1">
      <c r="A10" s="55"/>
      <c r="B10" s="55"/>
      <c r="C10" s="55"/>
      <c r="D10" s="57"/>
      <c r="E10" s="24" t="s">
        <v>52</v>
      </c>
      <c r="F10" s="25"/>
      <c r="G10" s="25"/>
      <c r="H10" s="26"/>
      <c r="I10" s="27"/>
      <c r="J10" s="28"/>
      <c r="L10" s="55"/>
      <c r="M10" s="55"/>
      <c r="N10" s="55"/>
      <c r="O10" s="57"/>
      <c r="P10" s="24" t="s">
        <v>52</v>
      </c>
      <c r="Q10" s="25"/>
      <c r="R10" s="25"/>
      <c r="S10" s="26"/>
      <c r="T10" s="27"/>
      <c r="U10" s="28"/>
    </row>
    <row r="11" spans="1:21" ht="12.75" customHeight="1">
      <c r="A11" s="29" t="s">
        <v>53</v>
      </c>
      <c r="B11" s="30"/>
      <c r="C11" s="31"/>
      <c r="D11" s="31"/>
      <c r="E11" s="29"/>
      <c r="F11" s="31"/>
      <c r="G11" s="32"/>
      <c r="H11" s="29" t="s">
        <v>54</v>
      </c>
      <c r="I11" s="33">
        <v>24150</v>
      </c>
      <c r="J11" s="31"/>
      <c r="L11" s="29" t="s">
        <v>53</v>
      </c>
      <c r="M11" s="30"/>
      <c r="N11" s="31"/>
      <c r="O11" s="31"/>
      <c r="P11" s="29"/>
      <c r="Q11" s="31"/>
      <c r="R11" s="32"/>
      <c r="S11" s="29" t="s">
        <v>54</v>
      </c>
      <c r="T11" s="33">
        <f>I11+I23</f>
        <v>69150</v>
      </c>
      <c r="U11" s="31"/>
    </row>
    <row r="12" spans="1:20" ht="12">
      <c r="A12" t="s">
        <v>55</v>
      </c>
      <c r="B12" s="34" t="s">
        <v>56</v>
      </c>
      <c r="C12" s="62" t="s">
        <v>57</v>
      </c>
      <c r="D12" s="63"/>
      <c r="E12" s="35">
        <v>3</v>
      </c>
      <c r="F12" s="36">
        <v>3393</v>
      </c>
      <c r="G12" s="37"/>
      <c r="H12" s="38" t="s">
        <v>54</v>
      </c>
      <c r="I12" s="39">
        <v>20757</v>
      </c>
      <c r="J12" t="s">
        <v>75</v>
      </c>
      <c r="L12" t="s">
        <v>64</v>
      </c>
      <c r="M12" s="34" t="s">
        <v>65</v>
      </c>
      <c r="N12" s="53" t="s">
        <v>66</v>
      </c>
      <c r="O12" s="53"/>
      <c r="P12" s="35">
        <v>178</v>
      </c>
      <c r="Q12" s="36">
        <v>5000</v>
      </c>
      <c r="R12" s="41"/>
      <c r="S12" s="38" t="s">
        <v>54</v>
      </c>
      <c r="T12" s="39">
        <f aca="true" t="shared" si="0" ref="T12:T17">T11-Q12+R12</f>
        <v>64150</v>
      </c>
    </row>
    <row r="13" spans="1:20" ht="12">
      <c r="A13" t="s">
        <v>55</v>
      </c>
      <c r="B13" s="34" t="s">
        <v>56</v>
      </c>
      <c r="C13" s="53" t="s">
        <v>58</v>
      </c>
      <c r="D13" s="53"/>
      <c r="E13" s="40">
        <v>3</v>
      </c>
      <c r="F13" s="41"/>
      <c r="G13" s="36">
        <v>26100</v>
      </c>
      <c r="H13" s="38" t="s">
        <v>54</v>
      </c>
      <c r="I13" s="39">
        <v>46857</v>
      </c>
      <c r="J13" t="s">
        <v>74</v>
      </c>
      <c r="L13" t="s">
        <v>64</v>
      </c>
      <c r="M13" s="34" t="s">
        <v>67</v>
      </c>
      <c r="N13" s="53" t="s">
        <v>66</v>
      </c>
      <c r="O13" s="53"/>
      <c r="P13" s="35">
        <v>194</v>
      </c>
      <c r="Q13" s="36">
        <v>15000</v>
      </c>
      <c r="R13" s="41"/>
      <c r="S13" s="38" t="s">
        <v>54</v>
      </c>
      <c r="T13" s="39">
        <f t="shared" si="0"/>
        <v>49150</v>
      </c>
    </row>
    <row r="14" spans="1:20" ht="12">
      <c r="A14" t="s">
        <v>55</v>
      </c>
      <c r="B14" s="34" t="s">
        <v>56</v>
      </c>
      <c r="C14" s="53" t="s">
        <v>59</v>
      </c>
      <c r="D14" s="53"/>
      <c r="E14" s="35">
        <v>7</v>
      </c>
      <c r="F14" s="36">
        <v>7500</v>
      </c>
      <c r="G14" s="41"/>
      <c r="H14" s="38" t="s">
        <v>54</v>
      </c>
      <c r="I14" s="39">
        <v>39357</v>
      </c>
      <c r="J14" t="s">
        <v>60</v>
      </c>
      <c r="L14" t="s">
        <v>55</v>
      </c>
      <c r="M14" s="34" t="s">
        <v>56</v>
      </c>
      <c r="N14" s="62" t="s">
        <v>57</v>
      </c>
      <c r="O14" s="63"/>
      <c r="P14" s="35">
        <v>3</v>
      </c>
      <c r="Q14" s="36">
        <v>3393</v>
      </c>
      <c r="R14" s="37"/>
      <c r="S14" s="38" t="s">
        <v>54</v>
      </c>
      <c r="T14" s="39">
        <f t="shared" si="0"/>
        <v>45757</v>
      </c>
    </row>
    <row r="15" spans="1:20" ht="12.75" customHeight="1">
      <c r="A15" s="42" t="s">
        <v>61</v>
      </c>
      <c r="B15" s="42"/>
      <c r="C15" s="42"/>
      <c r="D15" s="30"/>
      <c r="E15" s="30"/>
      <c r="F15" s="43">
        <f>SUM(F12:F14)</f>
        <v>10893</v>
      </c>
      <c r="G15" s="43">
        <f>SUM(G12:G14)</f>
        <v>26100</v>
      </c>
      <c r="H15" s="44" t="s">
        <v>54</v>
      </c>
      <c r="I15" s="45">
        <v>39357</v>
      </c>
      <c r="J15" s="31"/>
      <c r="L15" t="s">
        <v>55</v>
      </c>
      <c r="M15" s="34" t="s">
        <v>56</v>
      </c>
      <c r="N15" s="53" t="s">
        <v>58</v>
      </c>
      <c r="O15" s="53"/>
      <c r="P15" s="40">
        <v>3</v>
      </c>
      <c r="Q15" s="41"/>
      <c r="R15" s="36">
        <v>26100</v>
      </c>
      <c r="S15" s="38" t="s">
        <v>54</v>
      </c>
      <c r="T15" s="39">
        <f t="shared" si="0"/>
        <v>71857</v>
      </c>
    </row>
    <row r="16" spans="12:21" ht="12">
      <c r="L16" t="s">
        <v>55</v>
      </c>
      <c r="M16" s="34" t="s">
        <v>56</v>
      </c>
      <c r="N16" s="53" t="s">
        <v>59</v>
      </c>
      <c r="O16" s="53"/>
      <c r="P16" s="35">
        <v>7</v>
      </c>
      <c r="Q16" s="36">
        <v>7500</v>
      </c>
      <c r="R16" s="41"/>
      <c r="S16" s="38" t="s">
        <v>54</v>
      </c>
      <c r="T16" s="39">
        <f t="shared" si="0"/>
        <v>64357</v>
      </c>
      <c r="U16" t="s">
        <v>60</v>
      </c>
    </row>
    <row r="17" spans="12:21" ht="12">
      <c r="L17" t="s">
        <v>64</v>
      </c>
      <c r="M17" s="34" t="s">
        <v>56</v>
      </c>
      <c r="N17" s="53" t="s">
        <v>59</v>
      </c>
      <c r="O17" s="53"/>
      <c r="P17" s="40">
        <v>9</v>
      </c>
      <c r="Q17" s="41"/>
      <c r="R17" s="36">
        <v>92000</v>
      </c>
      <c r="S17" s="38" t="s">
        <v>54</v>
      </c>
      <c r="T17" s="39">
        <f t="shared" si="0"/>
        <v>156357</v>
      </c>
      <c r="U17" t="s">
        <v>68</v>
      </c>
    </row>
    <row r="18" spans="2:21" ht="12.75">
      <c r="B18" s="59" t="s">
        <v>62</v>
      </c>
      <c r="C18" s="59"/>
      <c r="D18" s="59"/>
      <c r="E18" s="59"/>
      <c r="F18" s="59"/>
      <c r="G18" s="59"/>
      <c r="H18" s="59"/>
      <c r="L18" s="42" t="s">
        <v>61</v>
      </c>
      <c r="M18" s="42"/>
      <c r="N18" s="42"/>
      <c r="O18" s="30"/>
      <c r="P18" s="30"/>
      <c r="Q18" s="43">
        <f>SUM(Q12:Q17)</f>
        <v>30893</v>
      </c>
      <c r="R18" s="43">
        <f>SUM(R12:R17)</f>
        <v>118100</v>
      </c>
      <c r="S18" s="44" t="s">
        <v>54</v>
      </c>
      <c r="T18" s="45">
        <f>T17</f>
        <v>156357</v>
      </c>
      <c r="U18" s="31"/>
    </row>
    <row r="19" spans="2:8" ht="15.75">
      <c r="B19" s="60" t="s">
        <v>43</v>
      </c>
      <c r="C19" s="60"/>
      <c r="D19" s="60"/>
      <c r="E19" s="60"/>
      <c r="F19" s="60"/>
      <c r="G19" s="60"/>
      <c r="H19" s="60"/>
    </row>
    <row r="20" spans="2:8" ht="11.25">
      <c r="B20" s="61" t="s">
        <v>44</v>
      </c>
      <c r="C20" s="61"/>
      <c r="D20" s="61" t="s">
        <v>45</v>
      </c>
      <c r="E20" s="61"/>
      <c r="F20" s="61"/>
      <c r="G20" s="61"/>
      <c r="H20" s="61"/>
    </row>
    <row r="21" spans="1:10" ht="12.75">
      <c r="A21" s="54" t="s">
        <v>46</v>
      </c>
      <c r="B21" s="54" t="s">
        <v>47</v>
      </c>
      <c r="C21" s="56" t="s">
        <v>48</v>
      </c>
      <c r="D21" s="56"/>
      <c r="E21" s="20" t="s">
        <v>49</v>
      </c>
      <c r="F21" s="21" t="s">
        <v>6</v>
      </c>
      <c r="G21" s="21" t="s">
        <v>7</v>
      </c>
      <c r="H21" s="22" t="s">
        <v>50</v>
      </c>
      <c r="I21" s="23"/>
      <c r="J21" s="24" t="s">
        <v>63</v>
      </c>
    </row>
    <row r="22" spans="1:10" ht="12.75">
      <c r="A22" s="55"/>
      <c r="B22" s="55"/>
      <c r="C22" s="55"/>
      <c r="D22" s="57"/>
      <c r="E22" s="24" t="s">
        <v>52</v>
      </c>
      <c r="F22" s="25"/>
      <c r="G22" s="25"/>
      <c r="H22" s="26"/>
      <c r="I22" s="27"/>
      <c r="J22" s="28"/>
    </row>
    <row r="23" spans="1:10" ht="12.75">
      <c r="A23" s="29" t="s">
        <v>53</v>
      </c>
      <c r="B23" s="58"/>
      <c r="C23" s="58"/>
      <c r="D23" s="58"/>
      <c r="E23" s="29"/>
      <c r="F23" s="31"/>
      <c r="G23" s="32"/>
      <c r="H23" s="29" t="s">
        <v>54</v>
      </c>
      <c r="I23" s="33">
        <v>45000</v>
      </c>
      <c r="J23" s="31"/>
    </row>
    <row r="24" spans="1:11" ht="12">
      <c r="A24" t="s">
        <v>64</v>
      </c>
      <c r="B24" s="34" t="s">
        <v>65</v>
      </c>
      <c r="C24" s="53" t="s">
        <v>66</v>
      </c>
      <c r="D24" s="53"/>
      <c r="E24" s="35">
        <v>178</v>
      </c>
      <c r="F24" s="36">
        <v>5000</v>
      </c>
      <c r="G24" s="41"/>
      <c r="H24" s="38" t="s">
        <v>54</v>
      </c>
      <c r="I24" s="39">
        <v>40000</v>
      </c>
      <c r="K24" s="46"/>
    </row>
    <row r="25" spans="1:11" ht="12" customHeight="1">
      <c r="A25" t="s">
        <v>64</v>
      </c>
      <c r="B25" s="34" t="s">
        <v>67</v>
      </c>
      <c r="C25" s="53" t="s">
        <v>66</v>
      </c>
      <c r="D25" s="53"/>
      <c r="E25" s="35">
        <v>194</v>
      </c>
      <c r="F25" s="36">
        <v>15000</v>
      </c>
      <c r="G25" s="41"/>
      <c r="H25" s="38" t="s">
        <v>54</v>
      </c>
      <c r="I25" s="39">
        <v>25000</v>
      </c>
      <c r="K25" s="46"/>
    </row>
    <row r="26" spans="1:11" ht="12" customHeight="1">
      <c r="A26" t="s">
        <v>64</v>
      </c>
      <c r="B26" s="34" t="s">
        <v>56</v>
      </c>
      <c r="C26" s="53" t="s">
        <v>59</v>
      </c>
      <c r="D26" s="53"/>
      <c r="E26" s="40">
        <v>9</v>
      </c>
      <c r="F26" s="41"/>
      <c r="G26" s="36">
        <v>92000</v>
      </c>
      <c r="H26" s="38" t="s">
        <v>54</v>
      </c>
      <c r="I26" s="39">
        <v>117000</v>
      </c>
      <c r="J26" t="s">
        <v>68</v>
      </c>
      <c r="K26" s="46"/>
    </row>
    <row r="27" spans="1:11" ht="12.75">
      <c r="A27" s="42" t="s">
        <v>61</v>
      </c>
      <c r="B27" s="42"/>
      <c r="C27" s="42"/>
      <c r="D27" s="30"/>
      <c r="E27" s="30"/>
      <c r="F27" s="43">
        <f>SUM(F24:F26)</f>
        <v>20000</v>
      </c>
      <c r="G27" s="43">
        <f>SUM(G24:G26)</f>
        <v>92000</v>
      </c>
      <c r="H27" s="44" t="s">
        <v>54</v>
      </c>
      <c r="I27" s="45">
        <v>117000</v>
      </c>
      <c r="J27" s="31"/>
      <c r="K27" s="46"/>
    </row>
    <row r="28" ht="11.25">
      <c r="I28" s="13"/>
    </row>
    <row r="30" ht="11.25">
      <c r="A30" t="s">
        <v>78</v>
      </c>
    </row>
    <row r="32" spans="2:20" ht="20.25">
      <c r="B32" s="11" t="s">
        <v>72</v>
      </c>
      <c r="M32" s="11" t="s">
        <v>73</v>
      </c>
      <c r="N32" s="1"/>
      <c r="O32" s="1"/>
      <c r="P32" s="1"/>
      <c r="Q32" s="1"/>
      <c r="R32" s="1"/>
      <c r="S32" s="1"/>
      <c r="T32" s="1"/>
    </row>
    <row r="33" spans="13:20" ht="20.25">
      <c r="M33" s="11"/>
      <c r="N33" s="1"/>
      <c r="O33" s="1"/>
      <c r="P33" s="1"/>
      <c r="Q33" s="1"/>
      <c r="R33" s="1"/>
      <c r="S33" s="1"/>
      <c r="T33" s="1"/>
    </row>
    <row r="34" spans="2:20" ht="12.75" customHeight="1">
      <c r="B34" s="59" t="s">
        <v>42</v>
      </c>
      <c r="C34" s="59"/>
      <c r="D34" s="59"/>
      <c r="E34" s="59"/>
      <c r="F34" s="59"/>
      <c r="G34" s="59"/>
      <c r="H34" s="59"/>
      <c r="M34" s="11"/>
      <c r="N34" s="1"/>
      <c r="O34" s="1"/>
      <c r="P34" s="1"/>
      <c r="Q34" s="1"/>
      <c r="R34" s="1"/>
      <c r="S34" s="1"/>
      <c r="T34" s="1"/>
    </row>
    <row r="35" spans="2:20" ht="15.75" customHeight="1">
      <c r="B35" s="60" t="s">
        <v>43</v>
      </c>
      <c r="C35" s="60"/>
      <c r="D35" s="60"/>
      <c r="E35" s="60"/>
      <c r="F35" s="60"/>
      <c r="G35" s="60"/>
      <c r="H35" s="60"/>
      <c r="M35" s="60" t="s">
        <v>43</v>
      </c>
      <c r="N35" s="60"/>
      <c r="O35" s="60"/>
      <c r="P35" s="60"/>
      <c r="Q35" s="60"/>
      <c r="R35" s="60"/>
      <c r="S35" s="60"/>
      <c r="T35" s="1"/>
    </row>
    <row r="36" spans="2:20" ht="11.25" customHeight="1">
      <c r="B36" s="61" t="s">
        <v>44</v>
      </c>
      <c r="C36" s="61"/>
      <c r="D36" s="61" t="s">
        <v>45</v>
      </c>
      <c r="E36" s="61"/>
      <c r="F36" s="61"/>
      <c r="G36" s="61"/>
      <c r="H36" s="61"/>
      <c r="M36" s="61" t="s">
        <v>44</v>
      </c>
      <c r="N36" s="61"/>
      <c r="O36" s="61" t="s">
        <v>45</v>
      </c>
      <c r="P36" s="61"/>
      <c r="Q36" s="61"/>
      <c r="R36" s="61"/>
      <c r="S36" s="61"/>
      <c r="T36" s="1"/>
    </row>
    <row r="37" spans="1:21" ht="12.75" customHeight="1">
      <c r="A37" s="54" t="s">
        <v>46</v>
      </c>
      <c r="B37" s="54" t="s">
        <v>47</v>
      </c>
      <c r="C37" s="56" t="s">
        <v>48</v>
      </c>
      <c r="D37" s="56"/>
      <c r="E37" s="20" t="s">
        <v>49</v>
      </c>
      <c r="F37" s="21" t="s">
        <v>6</v>
      </c>
      <c r="G37" s="21" t="s">
        <v>7</v>
      </c>
      <c r="H37" s="22" t="s">
        <v>50</v>
      </c>
      <c r="I37" s="23"/>
      <c r="J37" s="24" t="s">
        <v>51</v>
      </c>
      <c r="L37" s="54" t="s">
        <v>46</v>
      </c>
      <c r="M37" s="54" t="s">
        <v>47</v>
      </c>
      <c r="N37" s="56" t="s">
        <v>48</v>
      </c>
      <c r="O37" s="56"/>
      <c r="P37" s="20" t="s">
        <v>49</v>
      </c>
      <c r="Q37" s="21" t="s">
        <v>6</v>
      </c>
      <c r="R37" s="21" t="s">
        <v>7</v>
      </c>
      <c r="S37" s="22" t="s">
        <v>50</v>
      </c>
      <c r="T37" s="23"/>
      <c r="U37" s="24" t="s">
        <v>63</v>
      </c>
    </row>
    <row r="38" spans="1:21" ht="12.75" customHeight="1">
      <c r="A38" s="55"/>
      <c r="B38" s="55"/>
      <c r="C38" s="55"/>
      <c r="D38" s="57"/>
      <c r="E38" s="24" t="s">
        <v>52</v>
      </c>
      <c r="F38" s="25"/>
      <c r="G38" s="25"/>
      <c r="H38" s="26"/>
      <c r="I38" s="27"/>
      <c r="J38" s="28"/>
      <c r="L38" s="55"/>
      <c r="M38" s="55"/>
      <c r="N38" s="55"/>
      <c r="O38" s="57"/>
      <c r="P38" s="24" t="s">
        <v>52</v>
      </c>
      <c r="Q38" s="25"/>
      <c r="R38" s="25"/>
      <c r="S38" s="26"/>
      <c r="T38" s="27"/>
      <c r="U38" s="28"/>
    </row>
    <row r="39" spans="1:21" ht="12.75" customHeight="1">
      <c r="A39" s="29" t="s">
        <v>53</v>
      </c>
      <c r="B39" s="30"/>
      <c r="C39" s="31"/>
      <c r="D39" s="31"/>
      <c r="E39" s="29"/>
      <c r="F39" s="31"/>
      <c r="G39" s="32"/>
      <c r="H39" s="29" t="s">
        <v>54</v>
      </c>
      <c r="I39" s="33">
        <v>24150</v>
      </c>
      <c r="J39" s="31"/>
      <c r="L39" s="29" t="s">
        <v>53</v>
      </c>
      <c r="M39" s="30"/>
      <c r="N39" s="31"/>
      <c r="O39" s="31"/>
      <c r="P39" s="29"/>
      <c r="Q39" s="31"/>
      <c r="R39" s="32"/>
      <c r="S39" s="29" t="s">
        <v>54</v>
      </c>
      <c r="T39" s="33">
        <f>I39+I50</f>
        <v>69150</v>
      </c>
      <c r="U39" s="31"/>
    </row>
    <row r="40" spans="1:20" ht="12" customHeight="1">
      <c r="A40" t="s">
        <v>55</v>
      </c>
      <c r="B40" s="34" t="s">
        <v>56</v>
      </c>
      <c r="C40" s="53" t="s">
        <v>58</v>
      </c>
      <c r="D40" s="53"/>
      <c r="E40" s="40">
        <v>3</v>
      </c>
      <c r="F40" s="41"/>
      <c r="G40" s="36">
        <f>26100-3393</f>
        <v>22707</v>
      </c>
      <c r="H40" s="38" t="s">
        <v>54</v>
      </c>
      <c r="I40" s="39">
        <f>I39-F40+G40</f>
        <v>46857</v>
      </c>
      <c r="L40" t="s">
        <v>64</v>
      </c>
      <c r="M40" s="34" t="s">
        <v>65</v>
      </c>
      <c r="N40" s="53" t="s">
        <v>66</v>
      </c>
      <c r="O40" s="53"/>
      <c r="P40" s="35">
        <v>178</v>
      </c>
      <c r="Q40" s="36">
        <v>5000</v>
      </c>
      <c r="R40" s="41"/>
      <c r="S40" s="38" t="s">
        <v>54</v>
      </c>
      <c r="T40" s="39">
        <f>T39-Q40+R40</f>
        <v>64150</v>
      </c>
    </row>
    <row r="41" spans="1:20" ht="12">
      <c r="A41" t="s">
        <v>55</v>
      </c>
      <c r="B41" s="34" t="s">
        <v>56</v>
      </c>
      <c r="C41" s="53" t="s">
        <v>59</v>
      </c>
      <c r="D41" s="53"/>
      <c r="E41" s="35">
        <v>7</v>
      </c>
      <c r="F41" s="36">
        <v>7500</v>
      </c>
      <c r="G41" s="41"/>
      <c r="H41" s="38" t="s">
        <v>54</v>
      </c>
      <c r="I41" s="39">
        <f>I40-F41+G41</f>
        <v>39357</v>
      </c>
      <c r="J41" t="s">
        <v>60</v>
      </c>
      <c r="L41" t="s">
        <v>64</v>
      </c>
      <c r="M41" s="34" t="s">
        <v>67</v>
      </c>
      <c r="N41" s="53" t="s">
        <v>66</v>
      </c>
      <c r="O41" s="53"/>
      <c r="P41" s="35">
        <v>194</v>
      </c>
      <c r="Q41" s="36">
        <v>15000</v>
      </c>
      <c r="R41" s="41"/>
      <c r="S41" s="38" t="s">
        <v>54</v>
      </c>
      <c r="T41" s="39">
        <f>T40-Q41+R41</f>
        <v>49150</v>
      </c>
    </row>
    <row r="42" spans="1:20" ht="12.75" customHeight="1">
      <c r="A42" s="42" t="s">
        <v>61</v>
      </c>
      <c r="B42" s="42"/>
      <c r="C42" s="42"/>
      <c r="D42" s="30"/>
      <c r="E42" s="30"/>
      <c r="F42" s="43">
        <f>SUM(F40:F41)</f>
        <v>7500</v>
      </c>
      <c r="G42" s="43">
        <f>SUM(G40:G41)</f>
        <v>22707</v>
      </c>
      <c r="H42" s="44" t="s">
        <v>54</v>
      </c>
      <c r="I42" s="45">
        <v>39357</v>
      </c>
      <c r="J42" s="31"/>
      <c r="L42" t="s">
        <v>55</v>
      </c>
      <c r="M42" s="34" t="s">
        <v>56</v>
      </c>
      <c r="N42" s="53" t="s">
        <v>58</v>
      </c>
      <c r="O42" s="53"/>
      <c r="P42" s="40">
        <v>3</v>
      </c>
      <c r="Q42" s="41"/>
      <c r="R42" s="36">
        <v>26100</v>
      </c>
      <c r="S42" s="38" t="s">
        <v>54</v>
      </c>
      <c r="T42" s="39">
        <f>T41-Q42+R42</f>
        <v>75250</v>
      </c>
    </row>
    <row r="43" spans="12:21" ht="12.75" customHeight="1">
      <c r="L43" t="s">
        <v>55</v>
      </c>
      <c r="M43" s="34" t="s">
        <v>56</v>
      </c>
      <c r="N43" s="53" t="s">
        <v>59</v>
      </c>
      <c r="O43" s="53"/>
      <c r="P43" s="35">
        <v>7</v>
      </c>
      <c r="Q43" s="36">
        <v>7500</v>
      </c>
      <c r="R43" s="41"/>
      <c r="S43" s="38" t="s">
        <v>54</v>
      </c>
      <c r="T43" s="39">
        <f>T42-Q43+R43</f>
        <v>67750</v>
      </c>
      <c r="U43" t="s">
        <v>60</v>
      </c>
    </row>
    <row r="44" spans="12:21" ht="12">
      <c r="L44" t="s">
        <v>64</v>
      </c>
      <c r="M44" s="34" t="s">
        <v>56</v>
      </c>
      <c r="N44" s="53" t="s">
        <v>59</v>
      </c>
      <c r="O44" s="53"/>
      <c r="P44" s="40">
        <v>9</v>
      </c>
      <c r="Q44" s="41"/>
      <c r="R44" s="36">
        <v>92000</v>
      </c>
      <c r="S44" s="38" t="s">
        <v>54</v>
      </c>
      <c r="T44" s="39">
        <f>T43-Q44+R44</f>
        <v>159750</v>
      </c>
      <c r="U44" t="s">
        <v>68</v>
      </c>
    </row>
    <row r="45" spans="2:21" ht="12.75">
      <c r="B45" s="59" t="s">
        <v>62</v>
      </c>
      <c r="C45" s="59"/>
      <c r="D45" s="59"/>
      <c r="E45" s="59"/>
      <c r="F45" s="59"/>
      <c r="G45" s="59"/>
      <c r="H45" s="59"/>
      <c r="L45" s="42" t="s">
        <v>61</v>
      </c>
      <c r="M45" s="42"/>
      <c r="N45" s="42"/>
      <c r="O45" s="30"/>
      <c r="P45" s="30"/>
      <c r="Q45" s="43">
        <f>SUM(Q40:Q44)</f>
        <v>27500</v>
      </c>
      <c r="R45" s="43">
        <f>SUM(R40:R44)</f>
        <v>118100</v>
      </c>
      <c r="S45" s="44" t="s">
        <v>54</v>
      </c>
      <c r="T45" s="45">
        <f>T44</f>
        <v>159750</v>
      </c>
      <c r="U45" s="31"/>
    </row>
    <row r="46" spans="2:8" ht="15.75">
      <c r="B46" s="60" t="s">
        <v>43</v>
      </c>
      <c r="C46" s="60"/>
      <c r="D46" s="60"/>
      <c r="E46" s="60"/>
      <c r="F46" s="60"/>
      <c r="G46" s="60"/>
      <c r="H46" s="60"/>
    </row>
    <row r="47" spans="2:8" ht="11.25" customHeight="1">
      <c r="B47" s="61" t="s">
        <v>44</v>
      </c>
      <c r="C47" s="61"/>
      <c r="D47" s="61" t="s">
        <v>45</v>
      </c>
      <c r="E47" s="61"/>
      <c r="F47" s="61"/>
      <c r="G47" s="61"/>
      <c r="H47" s="61"/>
    </row>
    <row r="48" spans="1:10" ht="12.75">
      <c r="A48" s="54" t="s">
        <v>46</v>
      </c>
      <c r="B48" s="54" t="s">
        <v>47</v>
      </c>
      <c r="C48" s="56" t="s">
        <v>48</v>
      </c>
      <c r="D48" s="56"/>
      <c r="E48" s="20" t="s">
        <v>49</v>
      </c>
      <c r="F48" s="21" t="s">
        <v>6</v>
      </c>
      <c r="G48" s="21" t="s">
        <v>7</v>
      </c>
      <c r="H48" s="22" t="s">
        <v>50</v>
      </c>
      <c r="I48" s="23"/>
      <c r="J48" s="24" t="s">
        <v>63</v>
      </c>
    </row>
    <row r="49" spans="1:10" ht="12.75">
      <c r="A49" s="55"/>
      <c r="B49" s="55"/>
      <c r="C49" s="55"/>
      <c r="D49" s="57"/>
      <c r="E49" s="24" t="s">
        <v>52</v>
      </c>
      <c r="F49" s="25"/>
      <c r="G49" s="25"/>
      <c r="H49" s="26"/>
      <c r="I49" s="27"/>
      <c r="J49" s="28"/>
    </row>
    <row r="50" spans="1:10" ht="12.75">
      <c r="A50" s="29" t="s">
        <v>53</v>
      </c>
      <c r="B50" s="58"/>
      <c r="C50" s="58"/>
      <c r="D50" s="58"/>
      <c r="E50" s="29"/>
      <c r="F50" s="31"/>
      <c r="G50" s="32"/>
      <c r="H50" s="29" t="s">
        <v>54</v>
      </c>
      <c r="I50" s="33">
        <v>45000</v>
      </c>
      <c r="J50" s="31"/>
    </row>
    <row r="51" spans="1:9" ht="12">
      <c r="A51" t="s">
        <v>64</v>
      </c>
      <c r="B51" s="34" t="s">
        <v>65</v>
      </c>
      <c r="C51" s="53" t="s">
        <v>66</v>
      </c>
      <c r="D51" s="53"/>
      <c r="E51" s="35">
        <v>178</v>
      </c>
      <c r="F51" s="36">
        <v>5000</v>
      </c>
      <c r="G51" s="41"/>
      <c r="H51" s="38" t="s">
        <v>54</v>
      </c>
      <c r="I51" s="39">
        <v>40000</v>
      </c>
    </row>
    <row r="52" spans="1:11" ht="12">
      <c r="A52" t="s">
        <v>64</v>
      </c>
      <c r="B52" s="34" t="s">
        <v>67</v>
      </c>
      <c r="C52" s="53" t="s">
        <v>66</v>
      </c>
      <c r="D52" s="53"/>
      <c r="E52" s="35">
        <v>194</v>
      </c>
      <c r="F52" s="36">
        <v>15000</v>
      </c>
      <c r="G52" s="41"/>
      <c r="H52" s="38" t="s">
        <v>54</v>
      </c>
      <c r="I52" s="39">
        <v>25000</v>
      </c>
      <c r="K52" s="46"/>
    </row>
    <row r="53" spans="1:11" ht="12" customHeight="1">
      <c r="A53" t="s">
        <v>64</v>
      </c>
      <c r="B53" s="34" t="s">
        <v>56</v>
      </c>
      <c r="C53" s="53" t="s">
        <v>59</v>
      </c>
      <c r="D53" s="53"/>
      <c r="E53" s="40">
        <v>9</v>
      </c>
      <c r="F53" s="41"/>
      <c r="G53" s="36">
        <v>92000</v>
      </c>
      <c r="H53" s="38" t="s">
        <v>54</v>
      </c>
      <c r="I53" s="39">
        <v>117000</v>
      </c>
      <c r="J53" t="s">
        <v>68</v>
      </c>
      <c r="K53" s="46"/>
    </row>
    <row r="54" spans="1:11" ht="12" customHeight="1">
      <c r="A54" s="42" t="s">
        <v>61</v>
      </c>
      <c r="B54" s="42"/>
      <c r="C54" s="42"/>
      <c r="D54" s="30"/>
      <c r="E54" s="30"/>
      <c r="F54" s="43">
        <f>SUM(F51:F53)</f>
        <v>20000</v>
      </c>
      <c r="G54" s="43">
        <f>SUM(G51:G53)</f>
        <v>92000</v>
      </c>
      <c r="H54" s="44" t="s">
        <v>54</v>
      </c>
      <c r="I54" s="45">
        <v>117000</v>
      </c>
      <c r="J54" s="31"/>
      <c r="K54" s="46"/>
    </row>
    <row r="55" ht="11.25">
      <c r="K55" s="46"/>
    </row>
    <row r="57" ht="11.25">
      <c r="A57" s="47" t="s">
        <v>76</v>
      </c>
    </row>
    <row r="58" spans="1:22" s="1" customFormat="1" ht="11.25">
      <c r="A58" s="47" t="s">
        <v>77</v>
      </c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11.25">
      <c r="V59" s="1"/>
    </row>
    <row r="72" spans="12:21" ht="11.25"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sheetProtection/>
  <mergeCells count="64">
    <mergeCell ref="B6:H6"/>
    <mergeCell ref="B7:H7"/>
    <mergeCell ref="B8:C8"/>
    <mergeCell ref="D8:H8"/>
    <mergeCell ref="A9:A10"/>
    <mergeCell ref="B9:B10"/>
    <mergeCell ref="C9:D10"/>
    <mergeCell ref="C12:D12"/>
    <mergeCell ref="C13:D13"/>
    <mergeCell ref="C14:D14"/>
    <mergeCell ref="B18:H18"/>
    <mergeCell ref="B19:H19"/>
    <mergeCell ref="B20:C20"/>
    <mergeCell ref="D20:H20"/>
    <mergeCell ref="C40:D40"/>
    <mergeCell ref="C41:D41"/>
    <mergeCell ref="C26:D26"/>
    <mergeCell ref="A21:A22"/>
    <mergeCell ref="B21:B22"/>
    <mergeCell ref="C21:D22"/>
    <mergeCell ref="B23:D23"/>
    <mergeCell ref="C24:D24"/>
    <mergeCell ref="C25:D25"/>
    <mergeCell ref="M7:S7"/>
    <mergeCell ref="M8:N8"/>
    <mergeCell ref="O8:S8"/>
    <mergeCell ref="L9:L10"/>
    <mergeCell ref="M9:M10"/>
    <mergeCell ref="N9:O10"/>
    <mergeCell ref="N12:O12"/>
    <mergeCell ref="N13:O13"/>
    <mergeCell ref="N14:O14"/>
    <mergeCell ref="N15:O15"/>
    <mergeCell ref="N16:O16"/>
    <mergeCell ref="N17:O17"/>
    <mergeCell ref="N37:O38"/>
    <mergeCell ref="B34:H34"/>
    <mergeCell ref="B35:H35"/>
    <mergeCell ref="M35:S35"/>
    <mergeCell ref="B36:C36"/>
    <mergeCell ref="D36:H36"/>
    <mergeCell ref="M36:N36"/>
    <mergeCell ref="O36:S36"/>
    <mergeCell ref="N40:O40"/>
    <mergeCell ref="N41:O41"/>
    <mergeCell ref="N42:O42"/>
    <mergeCell ref="N43:O43"/>
    <mergeCell ref="N44:O44"/>
    <mergeCell ref="A37:A38"/>
    <mergeCell ref="B37:B38"/>
    <mergeCell ref="C37:D38"/>
    <mergeCell ref="L37:L38"/>
    <mergeCell ref="M37:M38"/>
    <mergeCell ref="B45:H45"/>
    <mergeCell ref="B46:H46"/>
    <mergeCell ref="B47:C47"/>
    <mergeCell ref="D47:H47"/>
    <mergeCell ref="C53:D53"/>
    <mergeCell ref="A48:A49"/>
    <mergeCell ref="B48:B49"/>
    <mergeCell ref="C48:D49"/>
    <mergeCell ref="B50:D50"/>
    <mergeCell ref="C51:D51"/>
    <mergeCell ref="C52:D52"/>
  </mergeCells>
  <printOptions/>
  <pageMargins left="0.7480314960629921" right="0.7480314960629921" top="0.64" bottom="0.6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83"/>
  <sheetViews>
    <sheetView zoomScalePageLayoutView="0" workbookViewId="0" topLeftCell="A1">
      <selection activeCell="A44" sqref="A44"/>
    </sheetView>
  </sheetViews>
  <sheetFormatPr defaultColWidth="10.66015625" defaultRowHeight="11.25"/>
  <cols>
    <col min="1" max="1" width="18.66015625" style="1" customWidth="1"/>
    <col min="2" max="2" width="2.33203125" style="1" customWidth="1"/>
    <col min="3" max="3" width="9" style="1" customWidth="1"/>
    <col min="4" max="4" width="13.16015625" style="1" customWidth="1"/>
    <col min="5" max="6" width="16.16015625" style="1" customWidth="1"/>
    <col min="7" max="7" width="13.16015625" style="1" customWidth="1"/>
    <col min="8" max="8" width="15.83203125" style="1" customWidth="1"/>
    <col min="9" max="10" width="10.66015625" style="0" customWidth="1"/>
    <col min="11" max="11" width="9.16015625" style="0" customWidth="1"/>
    <col min="12" max="12" width="12.16015625" style="0" customWidth="1"/>
    <col min="13" max="13" width="12" style="0" customWidth="1"/>
    <col min="14" max="14" width="12.66015625" style="0" customWidth="1"/>
    <col min="15" max="15" width="9.5" style="0" customWidth="1"/>
    <col min="16" max="16" width="5.66015625" style="0" customWidth="1"/>
    <col min="17" max="17" width="8.66015625" style="0" customWidth="1"/>
    <col min="18" max="21" width="10.66015625" style="0" customWidth="1"/>
    <col min="22" max="22" width="13.16015625" style="0" customWidth="1"/>
    <col min="23" max="23" width="15.83203125" style="0" customWidth="1"/>
    <col min="24" max="24" width="12.83203125" style="0" customWidth="1"/>
    <col min="25" max="25" width="10.66015625" style="0" customWidth="1"/>
    <col min="26" max="26" width="13.33203125" style="0" customWidth="1"/>
  </cols>
  <sheetData>
    <row r="2" ht="20.25">
      <c r="A2" s="11" t="s">
        <v>37</v>
      </c>
    </row>
    <row r="3" ht="20.25">
      <c r="A3" s="11"/>
    </row>
    <row r="4" spans="1:26" ht="20.25">
      <c r="A4" s="11" t="s">
        <v>38</v>
      </c>
      <c r="S4" s="11" t="s">
        <v>39</v>
      </c>
      <c r="T4" s="1"/>
      <c r="U4" s="1"/>
      <c r="V4" s="1"/>
      <c r="W4" s="1"/>
      <c r="X4" s="1"/>
      <c r="Y4" s="1"/>
      <c r="Z4" s="1"/>
    </row>
    <row r="5" spans="1:26" ht="12.75" customHeight="1">
      <c r="A5" s="59"/>
      <c r="B5" s="59"/>
      <c r="C5" s="59"/>
      <c r="D5" s="59"/>
      <c r="E5" s="59"/>
      <c r="F5" s="59"/>
      <c r="G5" s="59"/>
      <c r="S5" s="11"/>
      <c r="T5" s="1"/>
      <c r="U5" s="1"/>
      <c r="V5" s="1"/>
      <c r="W5" s="1"/>
      <c r="X5" s="1"/>
      <c r="Y5" s="1"/>
      <c r="Z5" s="1"/>
    </row>
    <row r="6" spans="1:26" ht="15.75" customHeight="1">
      <c r="A6" s="60" t="s">
        <v>0</v>
      </c>
      <c r="B6" s="60"/>
      <c r="C6" s="60"/>
      <c r="D6" s="60"/>
      <c r="E6" s="60"/>
      <c r="F6" s="60"/>
      <c r="G6" s="60"/>
      <c r="S6" s="60" t="s">
        <v>0</v>
      </c>
      <c r="T6" s="60"/>
      <c r="U6" s="60"/>
      <c r="V6" s="60"/>
      <c r="W6" s="60"/>
      <c r="X6" s="60"/>
      <c r="Y6" s="60"/>
      <c r="Z6" s="1"/>
    </row>
    <row r="7" s="1" customFormat="1" ht="9.75" customHeight="1"/>
    <row r="8" spans="1:26" ht="12.75" customHeight="1">
      <c r="A8" s="69" t="s">
        <v>1</v>
      </c>
      <c r="B8" s="69"/>
      <c r="C8" s="69" t="s">
        <v>2</v>
      </c>
      <c r="D8" s="69"/>
      <c r="E8" s="69" t="s">
        <v>3</v>
      </c>
      <c r="F8" s="69"/>
      <c r="G8" s="79" t="s">
        <v>4</v>
      </c>
      <c r="H8" s="80"/>
      <c r="I8" s="78" t="s">
        <v>1</v>
      </c>
      <c r="J8" s="69"/>
      <c r="K8" s="69" t="s">
        <v>2</v>
      </c>
      <c r="L8" s="69"/>
      <c r="M8" s="69" t="s">
        <v>3</v>
      </c>
      <c r="N8" s="69"/>
      <c r="O8" s="69" t="s">
        <v>4</v>
      </c>
      <c r="P8" s="69"/>
      <c r="Q8" s="69"/>
      <c r="S8" s="69" t="s">
        <v>1</v>
      </c>
      <c r="T8" s="69"/>
      <c r="U8" s="69" t="s">
        <v>2</v>
      </c>
      <c r="V8" s="69"/>
      <c r="W8" s="69" t="s">
        <v>3</v>
      </c>
      <c r="X8" s="69"/>
      <c r="Y8" s="69" t="s">
        <v>4</v>
      </c>
      <c r="Z8" s="70"/>
    </row>
    <row r="9" spans="1:26" ht="12.75" customHeight="1">
      <c r="A9" s="69" t="s">
        <v>5</v>
      </c>
      <c r="B9" s="69"/>
      <c r="C9" s="2" t="s">
        <v>6</v>
      </c>
      <c r="D9" s="2" t="s">
        <v>7</v>
      </c>
      <c r="E9" s="2" t="s">
        <v>6</v>
      </c>
      <c r="F9" s="2" t="s">
        <v>7</v>
      </c>
      <c r="G9" s="2" t="s">
        <v>6</v>
      </c>
      <c r="H9" s="51" t="s">
        <v>7</v>
      </c>
      <c r="I9" s="78" t="s">
        <v>5</v>
      </c>
      <c r="J9" s="69"/>
      <c r="K9" s="2" t="s">
        <v>6</v>
      </c>
      <c r="L9" s="2" t="s">
        <v>7</v>
      </c>
      <c r="M9" s="2" t="s">
        <v>6</v>
      </c>
      <c r="N9" s="2" t="s">
        <v>7</v>
      </c>
      <c r="O9" s="2" t="s">
        <v>6</v>
      </c>
      <c r="P9" s="69" t="s">
        <v>7</v>
      </c>
      <c r="Q9" s="69"/>
      <c r="S9" s="69" t="s">
        <v>5</v>
      </c>
      <c r="T9" s="69"/>
      <c r="U9" s="2" t="s">
        <v>6</v>
      </c>
      <c r="V9" s="2" t="s">
        <v>7</v>
      </c>
      <c r="W9" s="2" t="s">
        <v>6</v>
      </c>
      <c r="X9" s="2" t="s">
        <v>7</v>
      </c>
      <c r="Y9" s="2" t="s">
        <v>6</v>
      </c>
      <c r="Z9" s="51" t="s">
        <v>7</v>
      </c>
    </row>
    <row r="10" spans="1:26" ht="12.75" customHeight="1">
      <c r="A10" s="71">
        <v>70</v>
      </c>
      <c r="B10" s="71"/>
      <c r="C10" s="3"/>
      <c r="D10" s="4">
        <v>90270</v>
      </c>
      <c r="E10" s="4">
        <v>34589</v>
      </c>
      <c r="F10" s="4">
        <v>208364</v>
      </c>
      <c r="G10" s="3"/>
      <c r="H10" s="18"/>
      <c r="I10" s="76">
        <v>70</v>
      </c>
      <c r="J10" s="71"/>
      <c r="K10" s="3"/>
      <c r="L10" s="4">
        <v>684000</v>
      </c>
      <c r="M10" s="4">
        <v>150000</v>
      </c>
      <c r="N10" s="4">
        <v>633000</v>
      </c>
      <c r="O10" s="3"/>
      <c r="P10" s="77">
        <v>1167000</v>
      </c>
      <c r="Q10" s="77"/>
      <c r="S10" s="71">
        <v>70</v>
      </c>
      <c r="T10" s="71"/>
      <c r="U10" s="3"/>
      <c r="V10" s="4"/>
      <c r="W10" s="4"/>
      <c r="X10" s="4"/>
      <c r="Y10" s="3"/>
      <c r="Z10" s="52"/>
    </row>
    <row r="11" spans="9:26" ht="12" customHeight="1">
      <c r="I11" s="64" t="s">
        <v>22</v>
      </c>
      <c r="J11" s="65"/>
      <c r="K11" s="6"/>
      <c r="L11" s="7">
        <v>70000</v>
      </c>
      <c r="M11" s="6"/>
      <c r="N11" s="6"/>
      <c r="O11" s="6"/>
      <c r="P11" s="74">
        <v>70000</v>
      </c>
      <c r="Q11" s="74"/>
      <c r="S11" s="64" t="s">
        <v>22</v>
      </c>
      <c r="T11" s="65"/>
      <c r="U11" s="6"/>
      <c r="V11" s="7">
        <v>70000</v>
      </c>
      <c r="W11" s="6"/>
      <c r="X11" s="6"/>
      <c r="Y11" s="6"/>
      <c r="Z11" s="36">
        <v>70000</v>
      </c>
    </row>
    <row r="12" spans="9:26" ht="12" customHeight="1">
      <c r="I12" s="64" t="s">
        <v>23</v>
      </c>
      <c r="J12" s="65"/>
      <c r="K12" s="6"/>
      <c r="L12" s="7">
        <v>305000</v>
      </c>
      <c r="M12" s="6"/>
      <c r="N12" s="6"/>
      <c r="O12" s="6"/>
      <c r="P12" s="74">
        <v>305000</v>
      </c>
      <c r="Q12" s="74"/>
      <c r="S12" s="64" t="s">
        <v>23</v>
      </c>
      <c r="T12" s="65"/>
      <c r="U12" s="6"/>
      <c r="V12" s="7">
        <v>305000</v>
      </c>
      <c r="W12" s="6"/>
      <c r="X12" s="6"/>
      <c r="Y12" s="6"/>
      <c r="Z12" s="36">
        <v>305000</v>
      </c>
    </row>
    <row r="13" spans="9:26" ht="12" customHeight="1">
      <c r="I13" s="64" t="s">
        <v>24</v>
      </c>
      <c r="J13" s="65"/>
      <c r="K13" s="6"/>
      <c r="L13" s="10">
        <v>-3000</v>
      </c>
      <c r="M13" s="7">
        <v>3000</v>
      </c>
      <c r="N13" s="6"/>
      <c r="O13" s="6"/>
      <c r="P13" s="75">
        <v>-6000</v>
      </c>
      <c r="Q13" s="75"/>
      <c r="S13" s="64" t="s">
        <v>24</v>
      </c>
      <c r="T13" s="65"/>
      <c r="U13" s="6"/>
      <c r="V13" s="10">
        <v>-3000</v>
      </c>
      <c r="W13" s="7">
        <v>3000</v>
      </c>
      <c r="X13" s="6"/>
      <c r="Y13" s="6"/>
      <c r="Z13" s="50">
        <v>-6000</v>
      </c>
    </row>
    <row r="14" spans="9:26" ht="12" customHeight="1">
      <c r="I14" s="64" t="s">
        <v>25</v>
      </c>
      <c r="J14" s="65"/>
      <c r="K14" s="6"/>
      <c r="L14" s="7">
        <v>5000</v>
      </c>
      <c r="M14" s="6"/>
      <c r="N14" s="6"/>
      <c r="O14" s="6"/>
      <c r="P14" s="74">
        <v>5000</v>
      </c>
      <c r="Q14" s="74"/>
      <c r="S14" s="64" t="s">
        <v>25</v>
      </c>
      <c r="T14" s="65"/>
      <c r="U14" s="6"/>
      <c r="V14" s="7">
        <v>5000</v>
      </c>
      <c r="W14" s="6"/>
      <c r="X14" s="6"/>
      <c r="Y14" s="6"/>
      <c r="Z14" s="36">
        <v>5000</v>
      </c>
    </row>
    <row r="15" spans="1:26" ht="12" customHeight="1">
      <c r="A15" s="65" t="s">
        <v>8</v>
      </c>
      <c r="B15" s="65"/>
      <c r="C15" s="6"/>
      <c r="D15" s="6"/>
      <c r="E15" s="7">
        <v>2036</v>
      </c>
      <c r="F15" s="7">
        <v>15660</v>
      </c>
      <c r="G15" s="6"/>
      <c r="H15" s="36">
        <v>13624</v>
      </c>
      <c r="I15" s="64" t="s">
        <v>8</v>
      </c>
      <c r="J15" s="65"/>
      <c r="K15" s="6"/>
      <c r="L15" s="6"/>
      <c r="M15" s="7">
        <v>5000</v>
      </c>
      <c r="N15" s="7">
        <v>39000</v>
      </c>
      <c r="O15" s="6"/>
      <c r="P15" s="74">
        <v>34000</v>
      </c>
      <c r="Q15" s="74"/>
      <c r="S15" s="64" t="s">
        <v>8</v>
      </c>
      <c r="T15" s="65"/>
      <c r="U15" s="6"/>
      <c r="V15" s="6"/>
      <c r="W15" s="7">
        <v>7036</v>
      </c>
      <c r="X15" s="7">
        <v>54660</v>
      </c>
      <c r="Y15" s="6"/>
      <c r="Z15" s="36">
        <v>47624</v>
      </c>
    </row>
    <row r="16" spans="9:26" ht="12" customHeight="1">
      <c r="I16" s="64" t="s">
        <v>26</v>
      </c>
      <c r="J16" s="65"/>
      <c r="K16" s="6"/>
      <c r="L16" s="7">
        <v>30000</v>
      </c>
      <c r="M16" s="7">
        <v>5000</v>
      </c>
      <c r="N16" s="7">
        <v>35000</v>
      </c>
      <c r="O16" s="6"/>
      <c r="P16" s="74">
        <v>60000</v>
      </c>
      <c r="Q16" s="74"/>
      <c r="S16" s="64" t="s">
        <v>26</v>
      </c>
      <c r="T16" s="65"/>
      <c r="U16" s="6"/>
      <c r="V16" s="7">
        <v>30000</v>
      </c>
      <c r="W16" s="7">
        <v>5000</v>
      </c>
      <c r="X16" s="7">
        <v>35000</v>
      </c>
      <c r="Y16" s="6"/>
      <c r="Z16" s="36">
        <v>60000</v>
      </c>
    </row>
    <row r="17" spans="1:26" ht="12" customHeight="1">
      <c r="A17" s="65" t="s">
        <v>9</v>
      </c>
      <c r="B17" s="65"/>
      <c r="C17" s="6"/>
      <c r="D17" s="6"/>
      <c r="E17" s="7">
        <v>2036</v>
      </c>
      <c r="F17" s="7">
        <v>15660</v>
      </c>
      <c r="G17" s="6"/>
      <c r="H17" s="36">
        <v>13624</v>
      </c>
      <c r="I17" s="64" t="s">
        <v>9</v>
      </c>
      <c r="J17" s="65"/>
      <c r="K17" s="6"/>
      <c r="L17" s="10">
        <v>-10000</v>
      </c>
      <c r="M17" s="6"/>
      <c r="N17" s="7">
        <v>35000</v>
      </c>
      <c r="O17" s="6"/>
      <c r="P17" s="74">
        <v>25000</v>
      </c>
      <c r="Q17" s="74"/>
      <c r="S17" s="64" t="s">
        <v>9</v>
      </c>
      <c r="T17" s="65"/>
      <c r="U17" s="6"/>
      <c r="V17" s="10">
        <v>-10000</v>
      </c>
      <c r="W17" s="7">
        <v>2036</v>
      </c>
      <c r="X17" s="7">
        <v>50660</v>
      </c>
      <c r="Y17" s="6"/>
      <c r="Z17" s="36">
        <v>38624</v>
      </c>
    </row>
    <row r="18" spans="9:26" ht="12" customHeight="1">
      <c r="I18" s="64" t="s">
        <v>27</v>
      </c>
      <c r="J18" s="65"/>
      <c r="K18" s="6"/>
      <c r="L18" s="6"/>
      <c r="M18" s="7">
        <v>25000</v>
      </c>
      <c r="N18" s="6"/>
      <c r="O18" s="6"/>
      <c r="P18" s="75">
        <v>-25000</v>
      </c>
      <c r="Q18" s="75"/>
      <c r="S18" s="64" t="s">
        <v>27</v>
      </c>
      <c r="T18" s="65"/>
      <c r="U18" s="6"/>
      <c r="V18" s="6"/>
      <c r="W18" s="7">
        <v>25000</v>
      </c>
      <c r="X18" s="6"/>
      <c r="Y18" s="6"/>
      <c r="Z18" s="50">
        <v>-25000</v>
      </c>
    </row>
    <row r="19" spans="1:26" ht="12" customHeight="1">
      <c r="A19" s="65" t="s">
        <v>10</v>
      </c>
      <c r="B19" s="65"/>
      <c r="C19" s="6"/>
      <c r="D19" s="6"/>
      <c r="E19" s="7">
        <v>2036</v>
      </c>
      <c r="F19" s="7">
        <v>15660</v>
      </c>
      <c r="G19" s="6"/>
      <c r="H19" s="36">
        <v>13624</v>
      </c>
      <c r="I19" s="64" t="s">
        <v>10</v>
      </c>
      <c r="J19" s="65"/>
      <c r="K19" s="6"/>
      <c r="L19" s="6"/>
      <c r="M19" s="7">
        <v>7000</v>
      </c>
      <c r="N19" s="7">
        <v>36000</v>
      </c>
      <c r="O19" s="6"/>
      <c r="P19" s="74">
        <v>29000</v>
      </c>
      <c r="Q19" s="74"/>
      <c r="S19" s="64" t="s">
        <v>10</v>
      </c>
      <c r="T19" s="65"/>
      <c r="U19" s="6"/>
      <c r="V19" s="6"/>
      <c r="W19" s="7">
        <v>9036</v>
      </c>
      <c r="X19" s="7">
        <v>51660</v>
      </c>
      <c r="Y19" s="6"/>
      <c r="Z19" s="36">
        <v>42624</v>
      </c>
    </row>
    <row r="20" spans="9:26" ht="12" customHeight="1">
      <c r="I20" s="64" t="s">
        <v>28</v>
      </c>
      <c r="J20" s="65"/>
      <c r="K20" s="6"/>
      <c r="L20" s="6"/>
      <c r="M20" s="7">
        <v>3000</v>
      </c>
      <c r="N20" s="6"/>
      <c r="O20" s="6"/>
      <c r="P20" s="75">
        <v>-3000</v>
      </c>
      <c r="Q20" s="75"/>
      <c r="S20" s="64" t="s">
        <v>28</v>
      </c>
      <c r="T20" s="65"/>
      <c r="U20" s="6"/>
      <c r="V20" s="6"/>
      <c r="W20" s="7">
        <v>3000</v>
      </c>
      <c r="X20" s="6"/>
      <c r="Y20" s="6"/>
      <c r="Z20" s="50">
        <v>-3000</v>
      </c>
    </row>
    <row r="21" spans="9:26" ht="12" customHeight="1">
      <c r="I21" s="64" t="s">
        <v>29</v>
      </c>
      <c r="J21" s="65"/>
      <c r="K21" s="6"/>
      <c r="L21" s="7">
        <v>60000</v>
      </c>
      <c r="M21" s="6"/>
      <c r="N21" s="6"/>
      <c r="O21" s="6"/>
      <c r="P21" s="74">
        <v>60000</v>
      </c>
      <c r="Q21" s="74"/>
      <c r="S21" s="64" t="s">
        <v>29</v>
      </c>
      <c r="T21" s="65"/>
      <c r="U21" s="6"/>
      <c r="V21" s="7">
        <v>60000</v>
      </c>
      <c r="W21" s="6"/>
      <c r="X21" s="6"/>
      <c r="Y21" s="6"/>
      <c r="Z21" s="36">
        <v>60000</v>
      </c>
    </row>
    <row r="22" spans="1:26" ht="12" customHeight="1">
      <c r="A22" s="65" t="s">
        <v>11</v>
      </c>
      <c r="B22" s="65"/>
      <c r="C22" s="6"/>
      <c r="D22" s="6"/>
      <c r="E22" s="7">
        <v>2036</v>
      </c>
      <c r="F22" s="7">
        <v>15660</v>
      </c>
      <c r="G22" s="6"/>
      <c r="H22" s="36">
        <v>13624</v>
      </c>
      <c r="I22" s="64" t="s">
        <v>11</v>
      </c>
      <c r="J22" s="65"/>
      <c r="K22" s="6"/>
      <c r="L22" s="6"/>
      <c r="M22" s="7">
        <v>7000</v>
      </c>
      <c r="N22" s="7">
        <v>36000</v>
      </c>
      <c r="O22" s="6"/>
      <c r="P22" s="74">
        <v>29000</v>
      </c>
      <c r="Q22" s="74"/>
      <c r="S22" s="64" t="s">
        <v>11</v>
      </c>
      <c r="T22" s="65"/>
      <c r="U22" s="6"/>
      <c r="V22" s="6"/>
      <c r="W22" s="7">
        <v>9036</v>
      </c>
      <c r="X22" s="7">
        <v>51660</v>
      </c>
      <c r="Y22" s="6"/>
      <c r="Z22" s="36">
        <v>42624</v>
      </c>
    </row>
    <row r="23" spans="1:26" ht="12" customHeight="1">
      <c r="A23" s="65" t="s">
        <v>12</v>
      </c>
      <c r="B23" s="65"/>
      <c r="C23" s="6"/>
      <c r="D23" s="6"/>
      <c r="E23" s="7">
        <v>2036</v>
      </c>
      <c r="F23" s="7">
        <v>15660</v>
      </c>
      <c r="G23" s="6"/>
      <c r="H23" s="36">
        <v>13624</v>
      </c>
      <c r="I23" s="64" t="s">
        <v>12</v>
      </c>
      <c r="J23" s="65"/>
      <c r="K23" s="6"/>
      <c r="L23" s="10">
        <v>-10000</v>
      </c>
      <c r="M23" s="6"/>
      <c r="N23" s="7">
        <v>50000</v>
      </c>
      <c r="O23" s="6"/>
      <c r="P23" s="74">
        <v>40000</v>
      </c>
      <c r="Q23" s="74"/>
      <c r="S23" s="64" t="s">
        <v>12</v>
      </c>
      <c r="T23" s="65"/>
      <c r="U23" s="6"/>
      <c r="V23" s="10">
        <v>-10000</v>
      </c>
      <c r="W23" s="7">
        <v>2036</v>
      </c>
      <c r="X23" s="7">
        <v>65660</v>
      </c>
      <c r="Y23" s="6"/>
      <c r="Z23" s="36">
        <v>53624</v>
      </c>
    </row>
    <row r="24" spans="1:26" ht="12.75" customHeight="1">
      <c r="A24" s="65" t="s">
        <v>13</v>
      </c>
      <c r="B24" s="65"/>
      <c r="C24" s="6"/>
      <c r="D24" s="6"/>
      <c r="E24" s="7">
        <v>2036</v>
      </c>
      <c r="F24" s="7">
        <v>15660</v>
      </c>
      <c r="G24" s="6"/>
      <c r="H24" s="36">
        <v>13624</v>
      </c>
      <c r="I24" s="64" t="s">
        <v>13</v>
      </c>
      <c r="J24" s="65"/>
      <c r="K24" s="6"/>
      <c r="L24" s="6"/>
      <c r="M24" s="7">
        <v>5000</v>
      </c>
      <c r="N24" s="7">
        <v>36000</v>
      </c>
      <c r="O24" s="6"/>
      <c r="P24" s="74">
        <v>31000</v>
      </c>
      <c r="Q24" s="74"/>
      <c r="S24" s="64" t="s">
        <v>13</v>
      </c>
      <c r="T24" s="65"/>
      <c r="U24" s="6"/>
      <c r="V24" s="6"/>
      <c r="W24" s="7">
        <v>7036</v>
      </c>
      <c r="X24" s="7">
        <v>51660</v>
      </c>
      <c r="Y24" s="6"/>
      <c r="Z24" s="36">
        <v>44624</v>
      </c>
    </row>
    <row r="25" spans="1:26" ht="12">
      <c r="A25" s="65" t="s">
        <v>14</v>
      </c>
      <c r="B25" s="65"/>
      <c r="C25" s="6"/>
      <c r="D25" s="6"/>
      <c r="E25" s="7">
        <v>2714</v>
      </c>
      <c r="F25" s="7">
        <v>20880</v>
      </c>
      <c r="G25" s="6"/>
      <c r="H25" s="36">
        <v>18166</v>
      </c>
      <c r="I25" s="64" t="s">
        <v>14</v>
      </c>
      <c r="J25" s="65"/>
      <c r="K25" s="6"/>
      <c r="L25" s="10">
        <v>-10000</v>
      </c>
      <c r="M25" s="7">
        <v>10000</v>
      </c>
      <c r="N25" s="7">
        <v>62000</v>
      </c>
      <c r="O25" s="6"/>
      <c r="P25" s="74">
        <v>42000</v>
      </c>
      <c r="Q25" s="74"/>
      <c r="S25" s="64" t="s">
        <v>14</v>
      </c>
      <c r="T25" s="65"/>
      <c r="U25" s="6"/>
      <c r="V25" s="10">
        <v>-10000</v>
      </c>
      <c r="W25" s="7">
        <v>12714</v>
      </c>
      <c r="X25" s="7">
        <v>82880</v>
      </c>
      <c r="Y25" s="6"/>
      <c r="Z25" s="36">
        <v>60166</v>
      </c>
    </row>
    <row r="26" spans="1:26" ht="12" customHeight="1">
      <c r="A26" s="65" t="s">
        <v>15</v>
      </c>
      <c r="B26" s="65"/>
      <c r="C26" s="6"/>
      <c r="D26" s="7">
        <v>34800</v>
      </c>
      <c r="E26" s="7">
        <v>1300</v>
      </c>
      <c r="F26" s="7">
        <v>10000</v>
      </c>
      <c r="G26" s="6"/>
      <c r="H26" s="36">
        <v>43500</v>
      </c>
      <c r="I26" s="12"/>
      <c r="J26" s="5"/>
      <c r="K26" s="6"/>
      <c r="L26" s="10"/>
      <c r="M26" s="7"/>
      <c r="N26" s="7"/>
      <c r="O26" s="6"/>
      <c r="P26" s="7"/>
      <c r="Q26" s="7"/>
      <c r="S26" s="64" t="s">
        <v>15</v>
      </c>
      <c r="T26" s="65"/>
      <c r="U26" s="6"/>
      <c r="V26" s="7">
        <v>34800</v>
      </c>
      <c r="W26" s="7">
        <v>1300</v>
      </c>
      <c r="X26" s="7">
        <v>10000</v>
      </c>
      <c r="Y26" s="6"/>
      <c r="Z26" s="36">
        <v>43500</v>
      </c>
    </row>
    <row r="27" spans="9:26" ht="12" customHeight="1">
      <c r="I27" s="64" t="s">
        <v>30</v>
      </c>
      <c r="J27" s="65"/>
      <c r="K27" s="6"/>
      <c r="L27" s="10">
        <v>-3000</v>
      </c>
      <c r="M27" s="7">
        <v>3000</v>
      </c>
      <c r="N27" s="6"/>
      <c r="O27" s="6"/>
      <c r="P27" s="75">
        <v>-6000</v>
      </c>
      <c r="Q27" s="75"/>
      <c r="S27" s="64" t="s">
        <v>30</v>
      </c>
      <c r="T27" s="65"/>
      <c r="U27" s="6"/>
      <c r="V27" s="10">
        <v>-3000</v>
      </c>
      <c r="W27" s="7">
        <v>3000</v>
      </c>
      <c r="X27" s="6"/>
      <c r="Y27" s="6"/>
      <c r="Z27" s="50">
        <v>-6000</v>
      </c>
    </row>
    <row r="28" spans="9:26" ht="12">
      <c r="I28" s="64" t="s">
        <v>31</v>
      </c>
      <c r="J28" s="65"/>
      <c r="K28" s="6"/>
      <c r="L28" s="7">
        <v>40000</v>
      </c>
      <c r="M28" s="7">
        <v>6000</v>
      </c>
      <c r="N28" s="6"/>
      <c r="O28" s="6"/>
      <c r="P28" s="74">
        <v>34000</v>
      </c>
      <c r="Q28" s="74"/>
      <c r="S28" s="64" t="s">
        <v>31</v>
      </c>
      <c r="T28" s="65"/>
      <c r="U28" s="6"/>
      <c r="V28" s="7">
        <v>40000</v>
      </c>
      <c r="W28" s="7">
        <v>6000</v>
      </c>
      <c r="X28" s="6"/>
      <c r="Y28" s="6"/>
      <c r="Z28" s="36">
        <v>34000</v>
      </c>
    </row>
    <row r="29" spans="9:26" ht="12" customHeight="1">
      <c r="I29" s="64" t="s">
        <v>32</v>
      </c>
      <c r="J29" s="65"/>
      <c r="K29" s="6"/>
      <c r="L29" s="7">
        <v>50000</v>
      </c>
      <c r="M29" s="7">
        <v>5000</v>
      </c>
      <c r="N29" s="6"/>
      <c r="O29" s="6"/>
      <c r="P29" s="74">
        <v>45000</v>
      </c>
      <c r="Q29" s="74"/>
      <c r="S29" s="64" t="s">
        <v>32</v>
      </c>
      <c r="T29" s="65"/>
      <c r="U29" s="6"/>
      <c r="V29" s="7">
        <v>50000</v>
      </c>
      <c r="W29" s="7">
        <v>5000</v>
      </c>
      <c r="X29" s="6"/>
      <c r="Y29" s="6"/>
      <c r="Z29" s="36">
        <v>45000</v>
      </c>
    </row>
    <row r="30" spans="1:26" ht="12" customHeight="1">
      <c r="A30" s="65" t="s">
        <v>16</v>
      </c>
      <c r="B30" s="65"/>
      <c r="C30" s="6"/>
      <c r="D30" s="6"/>
      <c r="E30" s="7">
        <v>2036</v>
      </c>
      <c r="F30" s="7">
        <v>15660</v>
      </c>
      <c r="G30" s="6"/>
      <c r="H30" s="36">
        <v>13624</v>
      </c>
      <c r="I30" s="64" t="s">
        <v>16</v>
      </c>
      <c r="J30" s="65"/>
      <c r="K30" s="6"/>
      <c r="L30" s="10">
        <v>-10000</v>
      </c>
      <c r="M30" s="7">
        <v>10000</v>
      </c>
      <c r="N30" s="7">
        <v>51000</v>
      </c>
      <c r="O30" s="6"/>
      <c r="P30" s="74">
        <v>31000</v>
      </c>
      <c r="Q30" s="74"/>
      <c r="S30" s="64" t="s">
        <v>16</v>
      </c>
      <c r="T30" s="65"/>
      <c r="U30" s="6"/>
      <c r="V30" s="10">
        <v>-10000</v>
      </c>
      <c r="W30" s="7">
        <v>12036</v>
      </c>
      <c r="X30" s="7">
        <v>66660</v>
      </c>
      <c r="Y30" s="6"/>
      <c r="Z30" s="36">
        <v>44624</v>
      </c>
    </row>
    <row r="31" spans="1:26" ht="12" customHeight="1">
      <c r="A31" s="65" t="s">
        <v>17</v>
      </c>
      <c r="B31" s="65"/>
      <c r="C31" s="6"/>
      <c r="D31" s="6"/>
      <c r="E31" s="7">
        <v>1358</v>
      </c>
      <c r="F31" s="7">
        <v>10444</v>
      </c>
      <c r="G31" s="6"/>
      <c r="H31" s="36">
        <v>9086</v>
      </c>
      <c r="I31" s="64" t="s">
        <v>17</v>
      </c>
      <c r="J31" s="65"/>
      <c r="K31" s="6"/>
      <c r="L31" s="6"/>
      <c r="M31" s="7">
        <v>5000</v>
      </c>
      <c r="N31" s="7">
        <v>36000</v>
      </c>
      <c r="O31" s="6"/>
      <c r="P31" s="74">
        <v>31000</v>
      </c>
      <c r="Q31" s="74"/>
      <c r="S31" s="64" t="s">
        <v>17</v>
      </c>
      <c r="T31" s="65"/>
      <c r="U31" s="6"/>
      <c r="V31" s="6"/>
      <c r="W31" s="7">
        <v>6358</v>
      </c>
      <c r="X31" s="7">
        <v>46444</v>
      </c>
      <c r="Y31" s="6"/>
      <c r="Z31" s="36">
        <v>40086</v>
      </c>
    </row>
    <row r="32" spans="1:26" ht="12" customHeight="1">
      <c r="A32" s="65" t="s">
        <v>18</v>
      </c>
      <c r="B32" s="65"/>
      <c r="C32" s="6"/>
      <c r="D32" s="6"/>
      <c r="E32" s="7">
        <v>2036</v>
      </c>
      <c r="F32" s="7">
        <v>15660</v>
      </c>
      <c r="G32" s="6"/>
      <c r="H32" s="36">
        <v>13624</v>
      </c>
      <c r="I32" s="64" t="s">
        <v>18</v>
      </c>
      <c r="J32" s="65"/>
      <c r="K32" s="6"/>
      <c r="L32" s="6"/>
      <c r="M32" s="7">
        <v>5000</v>
      </c>
      <c r="N32" s="7">
        <v>36000</v>
      </c>
      <c r="O32" s="6"/>
      <c r="P32" s="74">
        <v>31000</v>
      </c>
      <c r="Q32" s="74"/>
      <c r="S32" s="64" t="s">
        <v>18</v>
      </c>
      <c r="T32" s="65"/>
      <c r="U32" s="6"/>
      <c r="V32" s="6"/>
      <c r="W32" s="7">
        <v>7036</v>
      </c>
      <c r="X32" s="7">
        <v>51660</v>
      </c>
      <c r="Y32" s="6"/>
      <c r="Z32" s="36">
        <v>44624</v>
      </c>
    </row>
    <row r="33" spans="9:26" ht="12" customHeight="1">
      <c r="I33" s="64" t="s">
        <v>33</v>
      </c>
      <c r="J33" s="65"/>
      <c r="K33" s="6"/>
      <c r="L33" s="6"/>
      <c r="M33" s="7">
        <v>5000</v>
      </c>
      <c r="N33" s="6"/>
      <c r="O33" s="6"/>
      <c r="P33" s="75">
        <v>-5000</v>
      </c>
      <c r="Q33" s="75"/>
      <c r="S33" s="64" t="s">
        <v>33</v>
      </c>
      <c r="T33" s="65"/>
      <c r="U33" s="6"/>
      <c r="V33" s="6"/>
      <c r="W33" s="7">
        <v>5000</v>
      </c>
      <c r="X33" s="6"/>
      <c r="Y33" s="6"/>
      <c r="Z33" s="50">
        <v>-5000</v>
      </c>
    </row>
    <row r="34" spans="1:26" ht="12">
      <c r="A34" s="65" t="s">
        <v>19</v>
      </c>
      <c r="B34" s="65"/>
      <c r="C34" s="6"/>
      <c r="D34" s="7">
        <v>31320</v>
      </c>
      <c r="E34" s="7">
        <v>2036</v>
      </c>
      <c r="F34" s="7">
        <v>15660</v>
      </c>
      <c r="G34" s="6"/>
      <c r="H34" s="36">
        <v>44944</v>
      </c>
      <c r="I34" s="64" t="s">
        <v>19</v>
      </c>
      <c r="J34" s="65"/>
      <c r="K34" s="6"/>
      <c r="L34" s="7">
        <v>25000</v>
      </c>
      <c r="M34" s="7">
        <v>15000</v>
      </c>
      <c r="N34" s="7">
        <v>54000</v>
      </c>
      <c r="O34" s="6"/>
      <c r="P34" s="74">
        <v>64000</v>
      </c>
      <c r="Q34" s="74"/>
      <c r="S34" s="64" t="s">
        <v>19</v>
      </c>
      <c r="T34" s="65"/>
      <c r="U34" s="6"/>
      <c r="V34" s="7">
        <v>56320</v>
      </c>
      <c r="W34" s="7">
        <v>17036</v>
      </c>
      <c r="X34" s="7">
        <v>69660</v>
      </c>
      <c r="Y34" s="6"/>
      <c r="Z34" s="36">
        <v>108944</v>
      </c>
    </row>
    <row r="35" spans="9:26" ht="12">
      <c r="I35" s="64" t="s">
        <v>34</v>
      </c>
      <c r="J35" s="65"/>
      <c r="K35" s="6"/>
      <c r="L35" s="6"/>
      <c r="M35" s="6"/>
      <c r="N35" s="7">
        <v>35000</v>
      </c>
      <c r="O35" s="6"/>
      <c r="P35" s="74">
        <v>35000</v>
      </c>
      <c r="Q35" s="74"/>
      <c r="S35" s="64" t="s">
        <v>34</v>
      </c>
      <c r="T35" s="65"/>
      <c r="U35" s="6"/>
      <c r="V35" s="6"/>
      <c r="W35" s="6"/>
      <c r="X35" s="7">
        <v>35000</v>
      </c>
      <c r="Y35" s="6"/>
      <c r="Z35" s="36">
        <v>35000</v>
      </c>
    </row>
    <row r="36" spans="9:26" ht="12">
      <c r="I36" s="64" t="s">
        <v>35</v>
      </c>
      <c r="J36" s="65"/>
      <c r="K36" s="6"/>
      <c r="L36" s="7">
        <v>60000</v>
      </c>
      <c r="M36" s="6"/>
      <c r="N36" s="6"/>
      <c r="O36" s="6"/>
      <c r="P36" s="74">
        <v>60000</v>
      </c>
      <c r="Q36" s="74"/>
      <c r="S36" s="64" t="s">
        <v>35</v>
      </c>
      <c r="T36" s="65"/>
      <c r="U36" s="6"/>
      <c r="V36" s="7">
        <v>60000</v>
      </c>
      <c r="W36" s="6"/>
      <c r="X36" s="6"/>
      <c r="Y36" s="6"/>
      <c r="Z36" s="36">
        <v>60000</v>
      </c>
    </row>
    <row r="37" spans="9:26" ht="12">
      <c r="I37" s="64" t="s">
        <v>36</v>
      </c>
      <c r="J37" s="65"/>
      <c r="K37" s="6"/>
      <c r="L37" s="7">
        <v>40000</v>
      </c>
      <c r="M37" s="7">
        <v>6000</v>
      </c>
      <c r="N37" s="6"/>
      <c r="O37" s="6"/>
      <c r="P37" s="74">
        <v>34000</v>
      </c>
      <c r="Q37" s="74"/>
      <c r="S37" s="64" t="s">
        <v>36</v>
      </c>
      <c r="T37" s="65"/>
      <c r="U37" s="6"/>
      <c r="V37" s="7">
        <v>40000</v>
      </c>
      <c r="W37" s="7">
        <v>6000</v>
      </c>
      <c r="X37" s="6"/>
      <c r="Y37" s="6"/>
      <c r="Z37" s="36">
        <v>34000</v>
      </c>
    </row>
    <row r="38" spans="1:26" ht="12">
      <c r="A38" s="65" t="s">
        <v>20</v>
      </c>
      <c r="B38" s="65"/>
      <c r="C38" s="6"/>
      <c r="D38" s="7">
        <v>24150</v>
      </c>
      <c r="E38" s="7">
        <v>10893</v>
      </c>
      <c r="F38" s="7">
        <v>26100</v>
      </c>
      <c r="G38" s="6"/>
      <c r="H38" s="48">
        <v>39357</v>
      </c>
      <c r="I38" s="64" t="s">
        <v>20</v>
      </c>
      <c r="J38" s="65"/>
      <c r="K38" s="6"/>
      <c r="L38" s="7">
        <v>45000</v>
      </c>
      <c r="M38" s="7">
        <v>20000</v>
      </c>
      <c r="N38" s="7">
        <v>92000</v>
      </c>
      <c r="O38" s="6"/>
      <c r="P38" s="74">
        <v>117000</v>
      </c>
      <c r="Q38" s="74"/>
      <c r="S38" s="66" t="s">
        <v>20</v>
      </c>
      <c r="T38" s="67"/>
      <c r="U38" s="6"/>
      <c r="V38" s="7">
        <v>69150</v>
      </c>
      <c r="W38" s="7">
        <v>30893</v>
      </c>
      <c r="X38" s="7">
        <v>118100</v>
      </c>
      <c r="Y38" s="6"/>
      <c r="Z38" s="48">
        <v>156357</v>
      </c>
    </row>
    <row r="39" spans="1:26" ht="12.75">
      <c r="A39" s="68" t="s">
        <v>21</v>
      </c>
      <c r="B39" s="68"/>
      <c r="C39" s="8"/>
      <c r="D39" s="9">
        <v>90270</v>
      </c>
      <c r="E39" s="9">
        <v>34589</v>
      </c>
      <c r="F39" s="9">
        <v>208364</v>
      </c>
      <c r="G39" s="8"/>
      <c r="H39" s="49">
        <v>264045</v>
      </c>
      <c r="I39" s="72" t="s">
        <v>21</v>
      </c>
      <c r="J39" s="68"/>
      <c r="K39" s="8"/>
      <c r="L39" s="9">
        <v>684000</v>
      </c>
      <c r="M39" s="9">
        <v>150000</v>
      </c>
      <c r="N39" s="9">
        <v>633000</v>
      </c>
      <c r="O39" s="8"/>
      <c r="P39" s="73">
        <v>1167000</v>
      </c>
      <c r="Q39" s="73"/>
      <c r="S39" s="68" t="s">
        <v>21</v>
      </c>
      <c r="T39" s="68"/>
      <c r="U39" s="8"/>
      <c r="V39" s="9">
        <f>SUM(V11:V38)</f>
        <v>774270</v>
      </c>
      <c r="W39" s="9">
        <f>SUM(W11:W38)</f>
        <v>184589</v>
      </c>
      <c r="X39" s="9">
        <f>SUM(X11:X38)</f>
        <v>841364</v>
      </c>
      <c r="Y39" s="8"/>
      <c r="Z39" s="49">
        <f>SUM(Z11:Z38)</f>
        <v>1431045</v>
      </c>
    </row>
    <row r="42" spans="5:17" ht="11.25">
      <c r="E42" s="13"/>
      <c r="F42" s="13"/>
      <c r="H42" s="13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1.25">
      <c r="A43" s="1" t="s">
        <v>79</v>
      </c>
      <c r="D43" s="13"/>
      <c r="I43" s="14"/>
      <c r="J43" s="14"/>
      <c r="K43" s="14"/>
      <c r="L43" s="14"/>
      <c r="M43" s="14"/>
      <c r="N43" s="14"/>
      <c r="O43" s="14"/>
      <c r="P43" s="14"/>
      <c r="Q43" s="14"/>
    </row>
    <row r="44" spans="9:17" ht="11.25">
      <c r="I44" s="14"/>
      <c r="J44" s="14"/>
      <c r="K44" s="14"/>
      <c r="L44" s="14"/>
      <c r="M44" s="14"/>
      <c r="N44" s="14"/>
      <c r="O44" s="14"/>
      <c r="P44" s="14"/>
      <c r="Q44" s="14"/>
    </row>
    <row r="47" spans="1:26" ht="20.25">
      <c r="A47" s="11" t="s">
        <v>40</v>
      </c>
      <c r="S47" s="11" t="s">
        <v>69</v>
      </c>
      <c r="T47" s="1"/>
      <c r="U47" s="1"/>
      <c r="V47" s="1"/>
      <c r="W47" s="1"/>
      <c r="X47" s="1"/>
      <c r="Y47" s="1"/>
      <c r="Z47" s="1"/>
    </row>
    <row r="48" spans="19:26" ht="20.25">
      <c r="S48" s="11"/>
      <c r="T48" s="1"/>
      <c r="U48" s="1"/>
      <c r="V48" s="1"/>
      <c r="W48" s="1"/>
      <c r="X48" s="1"/>
      <c r="Y48" s="1"/>
      <c r="Z48" s="1"/>
    </row>
    <row r="49" spans="1:26" ht="15.75" customHeight="1">
      <c r="A49" s="60" t="s">
        <v>0</v>
      </c>
      <c r="B49" s="60"/>
      <c r="C49" s="60"/>
      <c r="D49" s="60"/>
      <c r="E49" s="60"/>
      <c r="F49" s="60"/>
      <c r="G49" s="60"/>
      <c r="S49" s="60" t="s">
        <v>0</v>
      </c>
      <c r="T49" s="60"/>
      <c r="U49" s="60"/>
      <c r="V49" s="60"/>
      <c r="W49" s="60"/>
      <c r="X49" s="60"/>
      <c r="Y49" s="60"/>
      <c r="Z49" s="1"/>
    </row>
    <row r="50" s="1" customFormat="1" ht="12" customHeight="1"/>
    <row r="51" spans="1:26" ht="12.75" customHeight="1">
      <c r="A51" s="69" t="s">
        <v>1</v>
      </c>
      <c r="B51" s="69"/>
      <c r="C51" s="69" t="s">
        <v>2</v>
      </c>
      <c r="D51" s="69"/>
      <c r="E51" s="69" t="s">
        <v>3</v>
      </c>
      <c r="F51" s="69"/>
      <c r="G51" s="69" t="s">
        <v>4</v>
      </c>
      <c r="H51" s="70"/>
      <c r="I51" s="78" t="s">
        <v>1</v>
      </c>
      <c r="J51" s="69"/>
      <c r="K51" s="69" t="s">
        <v>2</v>
      </c>
      <c r="L51" s="69"/>
      <c r="M51" s="69" t="s">
        <v>3</v>
      </c>
      <c r="N51" s="69"/>
      <c r="O51" s="69" t="s">
        <v>4</v>
      </c>
      <c r="P51" s="69"/>
      <c r="Q51" s="69"/>
      <c r="S51" s="69" t="s">
        <v>1</v>
      </c>
      <c r="T51" s="69"/>
      <c r="U51" s="69" t="s">
        <v>2</v>
      </c>
      <c r="V51" s="69"/>
      <c r="W51" s="69" t="s">
        <v>3</v>
      </c>
      <c r="X51" s="69"/>
      <c r="Y51" s="69" t="s">
        <v>4</v>
      </c>
      <c r="Z51" s="70"/>
    </row>
    <row r="52" spans="1:26" ht="12.75" customHeight="1">
      <c r="A52" s="69" t="s">
        <v>5</v>
      </c>
      <c r="B52" s="69"/>
      <c r="C52" s="2" t="s">
        <v>6</v>
      </c>
      <c r="D52" s="2" t="s">
        <v>7</v>
      </c>
      <c r="E52" s="2" t="s">
        <v>6</v>
      </c>
      <c r="F52" s="2" t="s">
        <v>7</v>
      </c>
      <c r="G52" s="2" t="s">
        <v>6</v>
      </c>
      <c r="H52" s="17"/>
      <c r="I52" s="78" t="s">
        <v>5</v>
      </c>
      <c r="J52" s="69"/>
      <c r="K52" s="2" t="s">
        <v>6</v>
      </c>
      <c r="L52" s="2" t="s">
        <v>7</v>
      </c>
      <c r="M52" s="2" t="s">
        <v>6</v>
      </c>
      <c r="N52" s="2" t="s">
        <v>7</v>
      </c>
      <c r="O52" s="2" t="s">
        <v>6</v>
      </c>
      <c r="P52" s="69" t="s">
        <v>7</v>
      </c>
      <c r="Q52" s="69"/>
      <c r="S52" s="69" t="s">
        <v>5</v>
      </c>
      <c r="T52" s="69"/>
      <c r="U52" s="2" t="s">
        <v>6</v>
      </c>
      <c r="V52" s="2" t="s">
        <v>7</v>
      </c>
      <c r="W52" s="2" t="s">
        <v>6</v>
      </c>
      <c r="X52" s="2" t="s">
        <v>7</v>
      </c>
      <c r="Y52" s="2" t="s">
        <v>6</v>
      </c>
      <c r="Z52" s="17"/>
    </row>
    <row r="53" spans="1:26" ht="12.75" customHeight="1">
      <c r="A53" s="71">
        <v>70</v>
      </c>
      <c r="B53" s="71"/>
      <c r="C53" s="3"/>
      <c r="D53" s="4"/>
      <c r="E53" s="4"/>
      <c r="F53" s="4"/>
      <c r="G53" s="3"/>
      <c r="H53" s="18"/>
      <c r="I53" s="76">
        <v>70</v>
      </c>
      <c r="J53" s="71"/>
      <c r="K53" s="3"/>
      <c r="L53" s="4">
        <v>684000</v>
      </c>
      <c r="M53" s="4">
        <v>150000</v>
      </c>
      <c r="N53" s="4">
        <v>633000</v>
      </c>
      <c r="O53" s="3"/>
      <c r="P53" s="77">
        <v>1167000</v>
      </c>
      <c r="Q53" s="77"/>
      <c r="S53" s="71">
        <v>70</v>
      </c>
      <c r="T53" s="71"/>
      <c r="U53" s="3"/>
      <c r="V53" s="4"/>
      <c r="W53" s="4"/>
      <c r="X53" s="4"/>
      <c r="Y53" s="3"/>
      <c r="Z53" s="18"/>
    </row>
    <row r="54" spans="9:26" ht="12" customHeight="1">
      <c r="I54" s="64" t="s">
        <v>22</v>
      </c>
      <c r="J54" s="65"/>
      <c r="K54" s="6"/>
      <c r="L54" s="7">
        <v>70000</v>
      </c>
      <c r="M54" s="6"/>
      <c r="N54" s="6"/>
      <c r="O54" s="6"/>
      <c r="P54" s="74">
        <v>70000</v>
      </c>
      <c r="Q54" s="74"/>
      <c r="S54" s="64" t="s">
        <v>22</v>
      </c>
      <c r="T54" s="65"/>
      <c r="U54" s="6"/>
      <c r="V54" s="7">
        <v>70000</v>
      </c>
      <c r="W54" s="6">
        <v>0</v>
      </c>
      <c r="X54" s="6">
        <v>0</v>
      </c>
      <c r="Y54" s="6"/>
      <c r="Z54" s="16">
        <f>V54-W54+X54</f>
        <v>70000</v>
      </c>
    </row>
    <row r="55" spans="9:26" ht="12" customHeight="1">
      <c r="I55" s="64" t="s">
        <v>23</v>
      </c>
      <c r="J55" s="65"/>
      <c r="K55" s="6"/>
      <c r="L55" s="7">
        <v>305000</v>
      </c>
      <c r="M55" s="6"/>
      <c r="N55" s="6"/>
      <c r="O55" s="6"/>
      <c r="P55" s="74">
        <v>305000</v>
      </c>
      <c r="Q55" s="74"/>
      <c r="S55" s="64" t="s">
        <v>23</v>
      </c>
      <c r="T55" s="65"/>
      <c r="U55" s="6"/>
      <c r="V55" s="7">
        <v>305000</v>
      </c>
      <c r="W55" s="6">
        <v>0</v>
      </c>
      <c r="X55" s="6">
        <v>0</v>
      </c>
      <c r="Y55" s="6"/>
      <c r="Z55" s="16">
        <f aca="true" t="shared" si="0" ref="Z55:Z81">V55-W55+X55</f>
        <v>305000</v>
      </c>
    </row>
    <row r="56" spans="9:26" ht="12" customHeight="1">
      <c r="I56" s="64" t="s">
        <v>24</v>
      </c>
      <c r="J56" s="65"/>
      <c r="K56" s="6"/>
      <c r="L56" s="10">
        <v>-3000</v>
      </c>
      <c r="M56" s="7">
        <v>3000</v>
      </c>
      <c r="N56" s="6"/>
      <c r="O56" s="6"/>
      <c r="P56" s="75">
        <v>-6000</v>
      </c>
      <c r="Q56" s="75"/>
      <c r="S56" s="64" t="s">
        <v>24</v>
      </c>
      <c r="T56" s="65"/>
      <c r="U56" s="6"/>
      <c r="V56" s="10">
        <v>-3000</v>
      </c>
      <c r="W56" s="7">
        <v>3000</v>
      </c>
      <c r="X56" s="6">
        <v>0</v>
      </c>
      <c r="Y56" s="6"/>
      <c r="Z56" s="10">
        <f t="shared" si="0"/>
        <v>-6000</v>
      </c>
    </row>
    <row r="57" spans="9:26" ht="12" customHeight="1">
      <c r="I57" s="64" t="s">
        <v>25</v>
      </c>
      <c r="J57" s="65"/>
      <c r="K57" s="6"/>
      <c r="L57" s="7">
        <v>5000</v>
      </c>
      <c r="M57" s="6"/>
      <c r="N57" s="6"/>
      <c r="O57" s="6"/>
      <c r="P57" s="74">
        <v>5000</v>
      </c>
      <c r="Q57" s="74"/>
      <c r="S57" s="64" t="s">
        <v>25</v>
      </c>
      <c r="T57" s="65"/>
      <c r="U57" s="6"/>
      <c r="V57" s="7">
        <v>5000</v>
      </c>
      <c r="W57" s="6">
        <v>0</v>
      </c>
      <c r="X57" s="6">
        <v>0</v>
      </c>
      <c r="Y57" s="6"/>
      <c r="Z57" s="16">
        <f t="shared" si="0"/>
        <v>5000</v>
      </c>
    </row>
    <row r="58" spans="1:26" ht="12" customHeight="1">
      <c r="A58" s="65" t="s">
        <v>8</v>
      </c>
      <c r="B58" s="65"/>
      <c r="C58" s="6"/>
      <c r="D58" s="6"/>
      <c r="E58" s="7"/>
      <c r="F58" s="7">
        <v>13624</v>
      </c>
      <c r="G58" s="7"/>
      <c r="H58" s="16">
        <f>D58-E58+F58</f>
        <v>13624</v>
      </c>
      <c r="I58" s="64" t="s">
        <v>8</v>
      </c>
      <c r="J58" s="65"/>
      <c r="K58" s="6"/>
      <c r="L58" s="6"/>
      <c r="M58" s="7">
        <v>5000</v>
      </c>
      <c r="N58" s="7">
        <v>39000</v>
      </c>
      <c r="O58" s="6"/>
      <c r="P58" s="74">
        <v>34000</v>
      </c>
      <c r="Q58" s="74"/>
      <c r="S58" s="64" t="s">
        <v>8</v>
      </c>
      <c r="T58" s="65"/>
      <c r="U58" s="6"/>
      <c r="V58" s="6">
        <v>0</v>
      </c>
      <c r="W58" s="7">
        <v>5000</v>
      </c>
      <c r="X58" s="7">
        <v>52624</v>
      </c>
      <c r="Y58" s="6"/>
      <c r="Z58" s="16">
        <f t="shared" si="0"/>
        <v>47624</v>
      </c>
    </row>
    <row r="59" spans="9:26" ht="12" customHeight="1">
      <c r="I59" s="64" t="s">
        <v>26</v>
      </c>
      <c r="J59" s="65"/>
      <c r="K59" s="6"/>
      <c r="L59" s="7">
        <v>30000</v>
      </c>
      <c r="M59" s="7">
        <v>5000</v>
      </c>
      <c r="N59" s="7">
        <v>35000</v>
      </c>
      <c r="O59" s="6"/>
      <c r="P59" s="74">
        <v>60000</v>
      </c>
      <c r="Q59" s="74"/>
      <c r="S59" s="64" t="s">
        <v>26</v>
      </c>
      <c r="T59" s="65"/>
      <c r="U59" s="6"/>
      <c r="V59" s="7">
        <v>30000</v>
      </c>
      <c r="W59" s="7">
        <v>5000</v>
      </c>
      <c r="X59" s="7">
        <v>35000</v>
      </c>
      <c r="Y59" s="6"/>
      <c r="Z59" s="16">
        <f t="shared" si="0"/>
        <v>60000</v>
      </c>
    </row>
    <row r="60" spans="1:26" ht="12" customHeight="1">
      <c r="A60" s="65" t="s">
        <v>9</v>
      </c>
      <c r="B60" s="65"/>
      <c r="C60" s="6"/>
      <c r="D60" s="6"/>
      <c r="E60" s="7"/>
      <c r="F60" s="7">
        <v>13624</v>
      </c>
      <c r="G60" s="7"/>
      <c r="H60" s="16">
        <f>D60-E60+F60</f>
        <v>13624</v>
      </c>
      <c r="I60" s="64" t="s">
        <v>9</v>
      </c>
      <c r="J60" s="65"/>
      <c r="K60" s="6"/>
      <c r="L60" s="10">
        <v>-10000</v>
      </c>
      <c r="M60" s="6"/>
      <c r="N60" s="7">
        <v>35000</v>
      </c>
      <c r="O60" s="6"/>
      <c r="P60" s="74">
        <v>25000</v>
      </c>
      <c r="Q60" s="74"/>
      <c r="S60" s="64" t="s">
        <v>9</v>
      </c>
      <c r="T60" s="65"/>
      <c r="U60" s="6"/>
      <c r="V60" s="10">
        <v>-10000</v>
      </c>
      <c r="W60" s="7">
        <v>0</v>
      </c>
      <c r="X60" s="7">
        <v>48624</v>
      </c>
      <c r="Y60" s="6"/>
      <c r="Z60" s="16">
        <f t="shared" si="0"/>
        <v>38624</v>
      </c>
    </row>
    <row r="61" spans="9:26" ht="12" customHeight="1">
      <c r="I61" s="64" t="s">
        <v>27</v>
      </c>
      <c r="J61" s="65"/>
      <c r="K61" s="6"/>
      <c r="L61" s="6"/>
      <c r="M61" s="7">
        <v>25000</v>
      </c>
      <c r="N61" s="6"/>
      <c r="O61" s="6"/>
      <c r="P61" s="75">
        <v>-25000</v>
      </c>
      <c r="Q61" s="75"/>
      <c r="S61" s="64" t="s">
        <v>27</v>
      </c>
      <c r="T61" s="65"/>
      <c r="U61" s="6"/>
      <c r="V61" s="6">
        <v>0</v>
      </c>
      <c r="W61" s="7">
        <v>25000</v>
      </c>
      <c r="X61" s="6">
        <v>0</v>
      </c>
      <c r="Y61" s="6"/>
      <c r="Z61" s="10">
        <f t="shared" si="0"/>
        <v>-25000</v>
      </c>
    </row>
    <row r="62" spans="1:26" ht="12" customHeight="1">
      <c r="A62" s="65" t="s">
        <v>10</v>
      </c>
      <c r="B62" s="65"/>
      <c r="C62" s="6"/>
      <c r="D62" s="6"/>
      <c r="E62" s="7"/>
      <c r="F62" s="7">
        <v>13624</v>
      </c>
      <c r="G62" s="7"/>
      <c r="H62" s="16">
        <f>D62-E62+F62</f>
        <v>13624</v>
      </c>
      <c r="I62" s="64" t="s">
        <v>10</v>
      </c>
      <c r="J62" s="65"/>
      <c r="K62" s="6"/>
      <c r="L62" s="6"/>
      <c r="M62" s="7">
        <v>7000</v>
      </c>
      <c r="N62" s="7">
        <v>36000</v>
      </c>
      <c r="O62" s="6"/>
      <c r="P62" s="74">
        <v>29000</v>
      </c>
      <c r="Q62" s="74"/>
      <c r="S62" s="64" t="s">
        <v>10</v>
      </c>
      <c r="T62" s="65"/>
      <c r="U62" s="6"/>
      <c r="V62" s="6">
        <v>0</v>
      </c>
      <c r="W62" s="7">
        <v>7000</v>
      </c>
      <c r="X62" s="7">
        <v>49624</v>
      </c>
      <c r="Y62" s="6"/>
      <c r="Z62" s="16">
        <f t="shared" si="0"/>
        <v>42624</v>
      </c>
    </row>
    <row r="63" spans="9:26" ht="12" customHeight="1">
      <c r="I63" s="64" t="s">
        <v>28</v>
      </c>
      <c r="J63" s="65"/>
      <c r="K63" s="6"/>
      <c r="L63" s="6"/>
      <c r="M63" s="7">
        <v>3000</v>
      </c>
      <c r="N63" s="6"/>
      <c r="O63" s="6"/>
      <c r="P63" s="75">
        <v>-3000</v>
      </c>
      <c r="Q63" s="75"/>
      <c r="S63" s="64" t="s">
        <v>28</v>
      </c>
      <c r="T63" s="65"/>
      <c r="U63" s="6"/>
      <c r="V63" s="6">
        <v>0</v>
      </c>
      <c r="W63" s="7">
        <v>3000</v>
      </c>
      <c r="X63" s="6">
        <v>0</v>
      </c>
      <c r="Y63" s="6"/>
      <c r="Z63" s="10">
        <f t="shared" si="0"/>
        <v>-3000</v>
      </c>
    </row>
    <row r="64" spans="9:26" ht="12" customHeight="1">
      <c r="I64" s="64" t="s">
        <v>29</v>
      </c>
      <c r="J64" s="65"/>
      <c r="K64" s="6"/>
      <c r="L64" s="7">
        <v>60000</v>
      </c>
      <c r="M64" s="6"/>
      <c r="N64" s="6"/>
      <c r="O64" s="6"/>
      <c r="P64" s="74">
        <v>60000</v>
      </c>
      <c r="Q64" s="74"/>
      <c r="S64" s="64" t="s">
        <v>29</v>
      </c>
      <c r="T64" s="65"/>
      <c r="U64" s="6"/>
      <c r="V64" s="7">
        <v>60000</v>
      </c>
      <c r="W64" s="6">
        <v>0</v>
      </c>
      <c r="X64" s="6">
        <v>0</v>
      </c>
      <c r="Y64" s="6"/>
      <c r="Z64" s="16">
        <f t="shared" si="0"/>
        <v>60000</v>
      </c>
    </row>
    <row r="65" spans="1:26" ht="12" customHeight="1">
      <c r="A65" s="65" t="s">
        <v>11</v>
      </c>
      <c r="B65" s="65"/>
      <c r="C65" s="6"/>
      <c r="D65" s="6"/>
      <c r="E65" s="7"/>
      <c r="F65" s="7">
        <v>13624</v>
      </c>
      <c r="G65" s="7"/>
      <c r="H65" s="16">
        <f>D65-E65+F65</f>
        <v>13624</v>
      </c>
      <c r="I65" s="64" t="s">
        <v>11</v>
      </c>
      <c r="J65" s="65"/>
      <c r="K65" s="6"/>
      <c r="L65" s="6"/>
      <c r="M65" s="7">
        <v>7000</v>
      </c>
      <c r="N65" s="7">
        <v>36000</v>
      </c>
      <c r="O65" s="6"/>
      <c r="P65" s="74">
        <v>29000</v>
      </c>
      <c r="Q65" s="74"/>
      <c r="S65" s="64" t="s">
        <v>11</v>
      </c>
      <c r="T65" s="65"/>
      <c r="U65" s="6"/>
      <c r="V65" s="6">
        <v>0</v>
      </c>
      <c r="W65" s="7">
        <v>7000</v>
      </c>
      <c r="X65" s="7">
        <v>49624</v>
      </c>
      <c r="Y65" s="6"/>
      <c r="Z65" s="16">
        <f t="shared" si="0"/>
        <v>42624</v>
      </c>
    </row>
    <row r="66" spans="1:26" ht="12" customHeight="1">
      <c r="A66" s="65" t="s">
        <v>12</v>
      </c>
      <c r="B66" s="65"/>
      <c r="C66" s="6"/>
      <c r="D66" s="6"/>
      <c r="E66" s="7"/>
      <c r="F66" s="7">
        <v>13624</v>
      </c>
      <c r="G66" s="7"/>
      <c r="H66" s="16">
        <f>D66-E66+F66</f>
        <v>13624</v>
      </c>
      <c r="I66" s="64" t="s">
        <v>12</v>
      </c>
      <c r="J66" s="65"/>
      <c r="K66" s="6"/>
      <c r="L66" s="10">
        <v>-10000</v>
      </c>
      <c r="M66" s="6"/>
      <c r="N66" s="7">
        <v>50000</v>
      </c>
      <c r="O66" s="6"/>
      <c r="P66" s="74">
        <v>40000</v>
      </c>
      <c r="Q66" s="74"/>
      <c r="S66" s="64" t="s">
        <v>12</v>
      </c>
      <c r="T66" s="65"/>
      <c r="U66" s="6"/>
      <c r="V66" s="10">
        <v>-10000</v>
      </c>
      <c r="W66" s="7">
        <v>0</v>
      </c>
      <c r="X66" s="7">
        <v>63624</v>
      </c>
      <c r="Y66" s="6"/>
      <c r="Z66" s="16">
        <f t="shared" si="0"/>
        <v>53624</v>
      </c>
    </row>
    <row r="67" spans="1:26" ht="12.75" customHeight="1">
      <c r="A67" s="65" t="s">
        <v>13</v>
      </c>
      <c r="B67" s="65"/>
      <c r="C67" s="6"/>
      <c r="D67" s="6"/>
      <c r="E67" s="7"/>
      <c r="F67" s="7">
        <v>13624</v>
      </c>
      <c r="G67" s="7"/>
      <c r="H67" s="16">
        <f>D67-E67+F67</f>
        <v>13624</v>
      </c>
      <c r="I67" s="64" t="s">
        <v>13</v>
      </c>
      <c r="J67" s="65"/>
      <c r="K67" s="6"/>
      <c r="L67" s="6"/>
      <c r="M67" s="7">
        <v>5000</v>
      </c>
      <c r="N67" s="7">
        <v>36000</v>
      </c>
      <c r="O67" s="6"/>
      <c r="P67" s="74">
        <v>31000</v>
      </c>
      <c r="Q67" s="74"/>
      <c r="S67" s="64" t="s">
        <v>13</v>
      </c>
      <c r="T67" s="65"/>
      <c r="U67" s="6"/>
      <c r="V67" s="6">
        <v>0</v>
      </c>
      <c r="W67" s="7">
        <v>5000</v>
      </c>
      <c r="X67" s="7">
        <v>49624</v>
      </c>
      <c r="Y67" s="6"/>
      <c r="Z67" s="16">
        <f t="shared" si="0"/>
        <v>44624</v>
      </c>
    </row>
    <row r="68" spans="1:26" ht="12">
      <c r="A68" s="65" t="s">
        <v>14</v>
      </c>
      <c r="B68" s="65"/>
      <c r="C68" s="6"/>
      <c r="D68" s="6"/>
      <c r="E68" s="7"/>
      <c r="F68" s="7">
        <v>18166</v>
      </c>
      <c r="G68" s="7"/>
      <c r="H68" s="16">
        <f>D68-E68+F68</f>
        <v>18166</v>
      </c>
      <c r="I68" s="64" t="s">
        <v>14</v>
      </c>
      <c r="J68" s="65"/>
      <c r="K68" s="6"/>
      <c r="L68" s="10">
        <v>-10000</v>
      </c>
      <c r="M68" s="7">
        <v>10000</v>
      </c>
      <c r="N68" s="7">
        <v>62000</v>
      </c>
      <c r="O68" s="6"/>
      <c r="P68" s="74">
        <v>42000</v>
      </c>
      <c r="Q68" s="74"/>
      <c r="S68" s="64" t="s">
        <v>14</v>
      </c>
      <c r="T68" s="65"/>
      <c r="U68" s="6"/>
      <c r="V68" s="10">
        <v>-10000</v>
      </c>
      <c r="W68" s="7">
        <v>10000</v>
      </c>
      <c r="X68" s="7">
        <v>80166</v>
      </c>
      <c r="Y68" s="6"/>
      <c r="Z68" s="16">
        <f t="shared" si="0"/>
        <v>60166</v>
      </c>
    </row>
    <row r="69" spans="1:26" ht="12">
      <c r="A69" s="65" t="s">
        <v>15</v>
      </c>
      <c r="B69" s="65"/>
      <c r="C69" s="6"/>
      <c r="D69" s="7">
        <v>34800</v>
      </c>
      <c r="E69" s="7"/>
      <c r="F69" s="7">
        <v>8700</v>
      </c>
      <c r="G69" s="7"/>
      <c r="H69" s="16">
        <f>D69-E69+F69</f>
        <v>43500</v>
      </c>
      <c r="I69" s="12"/>
      <c r="J69" s="5"/>
      <c r="K69" s="6"/>
      <c r="L69" s="10"/>
      <c r="M69" s="7"/>
      <c r="N69" s="7"/>
      <c r="O69" s="6"/>
      <c r="P69" s="7"/>
      <c r="Q69" s="7"/>
      <c r="S69" s="64" t="s">
        <v>15</v>
      </c>
      <c r="T69" s="65"/>
      <c r="U69" s="6"/>
      <c r="V69" s="7">
        <v>34800</v>
      </c>
      <c r="W69" s="7">
        <v>0</v>
      </c>
      <c r="X69" s="7">
        <v>8700</v>
      </c>
      <c r="Y69" s="6"/>
      <c r="Z69" s="16">
        <f t="shared" si="0"/>
        <v>43500</v>
      </c>
    </row>
    <row r="70" spans="9:26" ht="12">
      <c r="I70" s="64" t="s">
        <v>30</v>
      </c>
      <c r="J70" s="65"/>
      <c r="K70" s="6"/>
      <c r="L70" s="10">
        <v>-3000</v>
      </c>
      <c r="M70" s="7">
        <v>3000</v>
      </c>
      <c r="N70" s="6"/>
      <c r="O70" s="6"/>
      <c r="P70" s="75">
        <v>-6000</v>
      </c>
      <c r="Q70" s="75"/>
      <c r="S70" s="64" t="s">
        <v>30</v>
      </c>
      <c r="T70" s="65"/>
      <c r="U70" s="6"/>
      <c r="V70" s="10">
        <v>-3000</v>
      </c>
      <c r="W70" s="7">
        <v>3000</v>
      </c>
      <c r="X70" s="6">
        <v>0</v>
      </c>
      <c r="Y70" s="6"/>
      <c r="Z70" s="10">
        <f t="shared" si="0"/>
        <v>-6000</v>
      </c>
    </row>
    <row r="71" spans="9:26" ht="12">
      <c r="I71" s="64" t="s">
        <v>31</v>
      </c>
      <c r="J71" s="65"/>
      <c r="K71" s="6"/>
      <c r="L71" s="7">
        <v>40000</v>
      </c>
      <c r="M71" s="7">
        <v>6000</v>
      </c>
      <c r="N71" s="6"/>
      <c r="O71" s="6"/>
      <c r="P71" s="74">
        <v>34000</v>
      </c>
      <c r="Q71" s="74"/>
      <c r="S71" s="64" t="s">
        <v>31</v>
      </c>
      <c r="T71" s="65"/>
      <c r="U71" s="6"/>
      <c r="V71" s="7">
        <v>40000</v>
      </c>
      <c r="W71" s="7">
        <v>6000</v>
      </c>
      <c r="X71" s="6">
        <v>0</v>
      </c>
      <c r="Y71" s="6"/>
      <c r="Z71" s="16">
        <f t="shared" si="0"/>
        <v>34000</v>
      </c>
    </row>
    <row r="72" spans="9:26" ht="12">
      <c r="I72" s="64" t="s">
        <v>32</v>
      </c>
      <c r="J72" s="65"/>
      <c r="K72" s="6"/>
      <c r="L72" s="7">
        <v>50000</v>
      </c>
      <c r="M72" s="7">
        <v>5000</v>
      </c>
      <c r="N72" s="6"/>
      <c r="O72" s="6"/>
      <c r="P72" s="74">
        <v>45000</v>
      </c>
      <c r="Q72" s="74"/>
      <c r="S72" s="64" t="s">
        <v>32</v>
      </c>
      <c r="T72" s="65"/>
      <c r="U72" s="6"/>
      <c r="V72" s="7">
        <v>50000</v>
      </c>
      <c r="W72" s="7">
        <v>5000</v>
      </c>
      <c r="X72" s="6">
        <v>0</v>
      </c>
      <c r="Y72" s="6"/>
      <c r="Z72" s="16">
        <f t="shared" si="0"/>
        <v>45000</v>
      </c>
    </row>
    <row r="73" spans="1:26" ht="12">
      <c r="A73" s="65" t="s">
        <v>16</v>
      </c>
      <c r="B73" s="65"/>
      <c r="C73" s="6"/>
      <c r="D73" s="6"/>
      <c r="E73" s="7"/>
      <c r="F73" s="7">
        <v>13624</v>
      </c>
      <c r="G73" s="7"/>
      <c r="H73" s="16">
        <f>D73-E73+F73</f>
        <v>13624</v>
      </c>
      <c r="I73" s="64" t="s">
        <v>16</v>
      </c>
      <c r="J73" s="65"/>
      <c r="K73" s="6"/>
      <c r="L73" s="10">
        <v>-10000</v>
      </c>
      <c r="M73" s="7">
        <v>10000</v>
      </c>
      <c r="N73" s="7">
        <v>51000</v>
      </c>
      <c r="O73" s="6"/>
      <c r="P73" s="74">
        <v>31000</v>
      </c>
      <c r="Q73" s="74"/>
      <c r="S73" s="64" t="s">
        <v>16</v>
      </c>
      <c r="T73" s="65"/>
      <c r="U73" s="6"/>
      <c r="V73" s="10">
        <v>-10000</v>
      </c>
      <c r="W73" s="7">
        <v>10000</v>
      </c>
      <c r="X73" s="7">
        <v>64624</v>
      </c>
      <c r="Y73" s="6"/>
      <c r="Z73" s="16">
        <f t="shared" si="0"/>
        <v>44624</v>
      </c>
    </row>
    <row r="74" spans="1:26" ht="12">
      <c r="A74" s="65" t="s">
        <v>17</v>
      </c>
      <c r="B74" s="65"/>
      <c r="C74" s="6"/>
      <c r="D74" s="6"/>
      <c r="E74" s="7"/>
      <c r="F74" s="7">
        <v>9086</v>
      </c>
      <c r="G74" s="7"/>
      <c r="H74" s="16">
        <f>D74-E74+F74</f>
        <v>9086</v>
      </c>
      <c r="I74" s="64" t="s">
        <v>17</v>
      </c>
      <c r="J74" s="65"/>
      <c r="K74" s="6"/>
      <c r="L74" s="6"/>
      <c r="M74" s="7">
        <v>5000</v>
      </c>
      <c r="N74" s="7">
        <v>36000</v>
      </c>
      <c r="O74" s="6"/>
      <c r="P74" s="74">
        <v>31000</v>
      </c>
      <c r="Q74" s="74"/>
      <c r="S74" s="64" t="s">
        <v>17</v>
      </c>
      <c r="T74" s="65"/>
      <c r="U74" s="6"/>
      <c r="V74" s="6">
        <v>0</v>
      </c>
      <c r="W74" s="7">
        <v>5000</v>
      </c>
      <c r="X74" s="7">
        <v>45086</v>
      </c>
      <c r="Y74" s="6"/>
      <c r="Z74" s="16">
        <f t="shared" si="0"/>
        <v>40086</v>
      </c>
    </row>
    <row r="75" spans="1:26" ht="12">
      <c r="A75" s="65" t="s">
        <v>18</v>
      </c>
      <c r="B75" s="65"/>
      <c r="C75" s="6"/>
      <c r="D75" s="6"/>
      <c r="E75" s="7"/>
      <c r="F75" s="7">
        <v>13624</v>
      </c>
      <c r="G75" s="7"/>
      <c r="H75" s="16">
        <f>D75-E75+F75</f>
        <v>13624</v>
      </c>
      <c r="I75" s="64" t="s">
        <v>18</v>
      </c>
      <c r="J75" s="65"/>
      <c r="K75" s="6"/>
      <c r="L75" s="6"/>
      <c r="M75" s="7">
        <v>5000</v>
      </c>
      <c r="N75" s="7">
        <v>36000</v>
      </c>
      <c r="O75" s="6"/>
      <c r="P75" s="74">
        <v>31000</v>
      </c>
      <c r="Q75" s="74"/>
      <c r="S75" s="64" t="s">
        <v>18</v>
      </c>
      <c r="T75" s="65"/>
      <c r="U75" s="6"/>
      <c r="V75" s="6">
        <v>0</v>
      </c>
      <c r="W75" s="7">
        <v>5000</v>
      </c>
      <c r="X75" s="7">
        <v>49624</v>
      </c>
      <c r="Y75" s="6"/>
      <c r="Z75" s="16">
        <f t="shared" si="0"/>
        <v>44624</v>
      </c>
    </row>
    <row r="76" spans="9:26" ht="12">
      <c r="I76" s="64" t="s">
        <v>33</v>
      </c>
      <c r="J76" s="65"/>
      <c r="K76" s="6"/>
      <c r="L76" s="6"/>
      <c r="M76" s="7">
        <v>5000</v>
      </c>
      <c r="N76" s="6"/>
      <c r="O76" s="6"/>
      <c r="P76" s="75">
        <v>-5000</v>
      </c>
      <c r="Q76" s="75"/>
      <c r="S76" s="64" t="s">
        <v>33</v>
      </c>
      <c r="T76" s="65"/>
      <c r="U76" s="6"/>
      <c r="V76" s="6">
        <v>0</v>
      </c>
      <c r="W76" s="7">
        <v>5000</v>
      </c>
      <c r="X76" s="6">
        <v>0</v>
      </c>
      <c r="Y76" s="6"/>
      <c r="Z76" s="10">
        <f t="shared" si="0"/>
        <v>-5000</v>
      </c>
    </row>
    <row r="77" spans="1:26" ht="12">
      <c r="A77" s="65" t="s">
        <v>19</v>
      </c>
      <c r="B77" s="65"/>
      <c r="C77" s="6"/>
      <c r="D77" s="7">
        <v>31320</v>
      </c>
      <c r="E77" s="7"/>
      <c r="F77" s="7">
        <v>13624</v>
      </c>
      <c r="G77" s="7"/>
      <c r="H77" s="16">
        <f>D77-E77+F77</f>
        <v>44944</v>
      </c>
      <c r="I77" s="64" t="s">
        <v>19</v>
      </c>
      <c r="J77" s="65"/>
      <c r="K77" s="6"/>
      <c r="L77" s="7">
        <v>25000</v>
      </c>
      <c r="M77" s="7">
        <v>15000</v>
      </c>
      <c r="N77" s="7">
        <v>54000</v>
      </c>
      <c r="O77" s="6"/>
      <c r="P77" s="74">
        <v>64000</v>
      </c>
      <c r="Q77" s="74"/>
      <c r="S77" s="64" t="s">
        <v>19</v>
      </c>
      <c r="T77" s="65"/>
      <c r="U77" s="6"/>
      <c r="V77" s="7">
        <v>56320</v>
      </c>
      <c r="W77" s="7">
        <v>15000</v>
      </c>
      <c r="X77" s="7">
        <v>67624</v>
      </c>
      <c r="Y77" s="6"/>
      <c r="Z77" s="16">
        <f t="shared" si="0"/>
        <v>108944</v>
      </c>
    </row>
    <row r="78" spans="9:26" ht="12">
      <c r="I78" s="64" t="s">
        <v>34</v>
      </c>
      <c r="J78" s="65"/>
      <c r="K78" s="6"/>
      <c r="L78" s="6"/>
      <c r="M78" s="6"/>
      <c r="N78" s="7">
        <v>35000</v>
      </c>
      <c r="O78" s="6"/>
      <c r="P78" s="74">
        <v>35000</v>
      </c>
      <c r="Q78" s="74"/>
      <c r="S78" s="64" t="s">
        <v>34</v>
      </c>
      <c r="T78" s="65"/>
      <c r="U78" s="6"/>
      <c r="V78" s="6">
        <v>0</v>
      </c>
      <c r="W78" s="6">
        <v>0</v>
      </c>
      <c r="X78" s="7">
        <v>35000</v>
      </c>
      <c r="Y78" s="6"/>
      <c r="Z78" s="16">
        <f t="shared" si="0"/>
        <v>35000</v>
      </c>
    </row>
    <row r="79" spans="9:26" ht="12">
      <c r="I79" s="64" t="s">
        <v>35</v>
      </c>
      <c r="J79" s="65"/>
      <c r="K79" s="6"/>
      <c r="L79" s="7">
        <v>60000</v>
      </c>
      <c r="M79" s="6"/>
      <c r="N79" s="6"/>
      <c r="O79" s="6"/>
      <c r="P79" s="74">
        <v>60000</v>
      </c>
      <c r="Q79" s="74"/>
      <c r="S79" s="64" t="s">
        <v>35</v>
      </c>
      <c r="T79" s="65"/>
      <c r="U79" s="6"/>
      <c r="V79" s="7">
        <v>60000</v>
      </c>
      <c r="W79" s="6">
        <v>0</v>
      </c>
      <c r="X79" s="6">
        <v>0</v>
      </c>
      <c r="Y79" s="6"/>
      <c r="Z79" s="16">
        <f t="shared" si="0"/>
        <v>60000</v>
      </c>
    </row>
    <row r="80" spans="5:26" ht="12">
      <c r="E80" s="13"/>
      <c r="I80" s="64" t="s">
        <v>36</v>
      </c>
      <c r="J80" s="65"/>
      <c r="K80" s="6"/>
      <c r="L80" s="7">
        <v>40000</v>
      </c>
      <c r="M80" s="7">
        <v>6000</v>
      </c>
      <c r="N80" s="6"/>
      <c r="O80" s="6"/>
      <c r="P80" s="74">
        <v>34000</v>
      </c>
      <c r="Q80" s="74"/>
      <c r="S80" s="64" t="s">
        <v>36</v>
      </c>
      <c r="T80" s="65"/>
      <c r="U80" s="6"/>
      <c r="V80" s="7">
        <v>40000</v>
      </c>
      <c r="W80" s="7">
        <v>6000</v>
      </c>
      <c r="X80" s="6">
        <v>0</v>
      </c>
      <c r="Y80" s="6"/>
      <c r="Z80" s="16">
        <f t="shared" si="0"/>
        <v>34000</v>
      </c>
    </row>
    <row r="81" spans="1:26" ht="12">
      <c r="A81" s="65" t="s">
        <v>20</v>
      </c>
      <c r="B81" s="65"/>
      <c r="C81" s="6"/>
      <c r="D81" s="7">
        <v>24150</v>
      </c>
      <c r="E81" s="7">
        <v>7500</v>
      </c>
      <c r="F81" s="7">
        <v>22707</v>
      </c>
      <c r="G81" s="7"/>
      <c r="H81" s="16">
        <f>D81-E81+F81</f>
        <v>39357</v>
      </c>
      <c r="I81" s="64" t="s">
        <v>20</v>
      </c>
      <c r="J81" s="65"/>
      <c r="K81" s="6"/>
      <c r="L81" s="7">
        <v>45000</v>
      </c>
      <c r="M81" s="7">
        <v>20000</v>
      </c>
      <c r="N81" s="7">
        <v>92000</v>
      </c>
      <c r="O81" s="6"/>
      <c r="P81" s="74">
        <v>117000</v>
      </c>
      <c r="Q81" s="74"/>
      <c r="S81" s="66" t="s">
        <v>20</v>
      </c>
      <c r="T81" s="67"/>
      <c r="U81" s="6"/>
      <c r="V81" s="7">
        <v>69150</v>
      </c>
      <c r="W81" s="7">
        <v>27500</v>
      </c>
      <c r="X81" s="7">
        <v>114707</v>
      </c>
      <c r="Y81" s="6"/>
      <c r="Z81" s="16">
        <f t="shared" si="0"/>
        <v>156357</v>
      </c>
    </row>
    <row r="82" spans="1:26" ht="12.75">
      <c r="A82" s="68" t="s">
        <v>21</v>
      </c>
      <c r="B82" s="68"/>
      <c r="C82" s="8"/>
      <c r="D82" s="9">
        <f>SUM(D68:D81)</f>
        <v>90270</v>
      </c>
      <c r="E82" s="9">
        <f>E81</f>
        <v>7500</v>
      </c>
      <c r="F82" s="9">
        <f>SUM(F58:F81)</f>
        <v>181275</v>
      </c>
      <c r="G82" s="8"/>
      <c r="H82" s="9">
        <f>SUM(H58:H81)</f>
        <v>264045</v>
      </c>
      <c r="I82" s="72" t="s">
        <v>21</v>
      </c>
      <c r="J82" s="68"/>
      <c r="K82" s="8"/>
      <c r="L82" s="9">
        <v>684000</v>
      </c>
      <c r="M82" s="9">
        <v>150000</v>
      </c>
      <c r="N82" s="9">
        <v>633000</v>
      </c>
      <c r="O82" s="8"/>
      <c r="P82" s="73">
        <v>1167000</v>
      </c>
      <c r="Q82" s="73"/>
      <c r="S82" s="68" t="s">
        <v>21</v>
      </c>
      <c r="T82" s="68"/>
      <c r="U82" s="8"/>
      <c r="V82" s="9">
        <f>SUM(V54:V81)</f>
        <v>774270</v>
      </c>
      <c r="W82" s="9">
        <f>SUM(W54:W81)</f>
        <v>157500</v>
      </c>
      <c r="X82" s="9">
        <f>SUM(X54:X81)</f>
        <v>814275</v>
      </c>
      <c r="Y82" s="8"/>
      <c r="Z82" s="15">
        <f>SUM(Z54:Z81)</f>
        <v>1431045</v>
      </c>
    </row>
    <row r="83" spans="8:26" ht="11.25">
      <c r="H83" s="13"/>
      <c r="S83" s="1"/>
      <c r="T83" s="1"/>
      <c r="U83" s="1"/>
      <c r="V83" s="13"/>
      <c r="W83" s="13"/>
      <c r="X83" s="13"/>
      <c r="Y83" s="1"/>
      <c r="Z83" s="13"/>
    </row>
  </sheetData>
  <sheetProtection/>
  <mergeCells count="243">
    <mergeCell ref="A5:G5"/>
    <mergeCell ref="A6:G6"/>
    <mergeCell ref="A8:B8"/>
    <mergeCell ref="C8:D8"/>
    <mergeCell ref="E8:F8"/>
    <mergeCell ref="G8:H8"/>
    <mergeCell ref="A17:B17"/>
    <mergeCell ref="A19:B19"/>
    <mergeCell ref="A22:B22"/>
    <mergeCell ref="A9:B9"/>
    <mergeCell ref="A10:B10"/>
    <mergeCell ref="A15:B15"/>
    <mergeCell ref="A34:B34"/>
    <mergeCell ref="A38:B38"/>
    <mergeCell ref="A26:B26"/>
    <mergeCell ref="A30:B30"/>
    <mergeCell ref="A31:B31"/>
    <mergeCell ref="A23:B23"/>
    <mergeCell ref="A24:B24"/>
    <mergeCell ref="A25:B25"/>
    <mergeCell ref="A39:B39"/>
    <mergeCell ref="I8:J8"/>
    <mergeCell ref="K8:L8"/>
    <mergeCell ref="M8:N8"/>
    <mergeCell ref="O8:Q8"/>
    <mergeCell ref="I9:J9"/>
    <mergeCell ref="P9:Q9"/>
    <mergeCell ref="I10:J10"/>
    <mergeCell ref="P10:Q10"/>
    <mergeCell ref="A32:B32"/>
    <mergeCell ref="I11:J11"/>
    <mergeCell ref="P11:Q11"/>
    <mergeCell ref="I12:J12"/>
    <mergeCell ref="P12:Q12"/>
    <mergeCell ref="I13:J13"/>
    <mergeCell ref="P13:Q13"/>
    <mergeCell ref="I14:J14"/>
    <mergeCell ref="P14:Q14"/>
    <mergeCell ref="I15:J15"/>
    <mergeCell ref="P15:Q15"/>
    <mergeCell ref="I16:J16"/>
    <mergeCell ref="P16:Q16"/>
    <mergeCell ref="I17:J17"/>
    <mergeCell ref="P17:Q17"/>
    <mergeCell ref="I18:J18"/>
    <mergeCell ref="P18:Q18"/>
    <mergeCell ref="I19:J19"/>
    <mergeCell ref="P19:Q19"/>
    <mergeCell ref="I20:J20"/>
    <mergeCell ref="P20:Q20"/>
    <mergeCell ref="I21:J21"/>
    <mergeCell ref="P21:Q21"/>
    <mergeCell ref="I22:J22"/>
    <mergeCell ref="P22:Q22"/>
    <mergeCell ref="I23:J23"/>
    <mergeCell ref="P23:Q23"/>
    <mergeCell ref="I24:J24"/>
    <mergeCell ref="P24:Q24"/>
    <mergeCell ref="I25:J25"/>
    <mergeCell ref="P25:Q25"/>
    <mergeCell ref="I27:J27"/>
    <mergeCell ref="P27:Q27"/>
    <mergeCell ref="I28:J28"/>
    <mergeCell ref="P28:Q28"/>
    <mergeCell ref="I29:J29"/>
    <mergeCell ref="P29:Q29"/>
    <mergeCell ref="I30:J30"/>
    <mergeCell ref="P30:Q30"/>
    <mergeCell ref="I31:J31"/>
    <mergeCell ref="P31:Q31"/>
    <mergeCell ref="I32:J32"/>
    <mergeCell ref="P32:Q32"/>
    <mergeCell ref="I33:J33"/>
    <mergeCell ref="P33:Q33"/>
    <mergeCell ref="I34:J34"/>
    <mergeCell ref="P34:Q34"/>
    <mergeCell ref="I35:J35"/>
    <mergeCell ref="P35:Q35"/>
    <mergeCell ref="I39:J39"/>
    <mergeCell ref="P39:Q39"/>
    <mergeCell ref="I36:J36"/>
    <mergeCell ref="P36:Q36"/>
    <mergeCell ref="I37:J37"/>
    <mergeCell ref="P37:Q37"/>
    <mergeCell ref="I38:J38"/>
    <mergeCell ref="P38:Q38"/>
    <mergeCell ref="I52:J52"/>
    <mergeCell ref="P52:Q52"/>
    <mergeCell ref="A49:G49"/>
    <mergeCell ref="A51:B51"/>
    <mergeCell ref="C51:D51"/>
    <mergeCell ref="E51:F51"/>
    <mergeCell ref="G51:H51"/>
    <mergeCell ref="A53:B53"/>
    <mergeCell ref="I53:J53"/>
    <mergeCell ref="P53:Q53"/>
    <mergeCell ref="I54:J54"/>
    <mergeCell ref="P54:Q54"/>
    <mergeCell ref="I51:J51"/>
    <mergeCell ref="K51:L51"/>
    <mergeCell ref="M51:N51"/>
    <mergeCell ref="O51:Q51"/>
    <mergeCell ref="A52:B52"/>
    <mergeCell ref="I55:J55"/>
    <mergeCell ref="P55:Q55"/>
    <mergeCell ref="I56:J56"/>
    <mergeCell ref="P56:Q56"/>
    <mergeCell ref="I57:J57"/>
    <mergeCell ref="P57:Q57"/>
    <mergeCell ref="A60:B60"/>
    <mergeCell ref="I60:J60"/>
    <mergeCell ref="P60:Q60"/>
    <mergeCell ref="I61:J61"/>
    <mergeCell ref="P61:Q61"/>
    <mergeCell ref="A58:B58"/>
    <mergeCell ref="I58:J58"/>
    <mergeCell ref="P58:Q58"/>
    <mergeCell ref="I59:J59"/>
    <mergeCell ref="P59:Q59"/>
    <mergeCell ref="I64:J64"/>
    <mergeCell ref="P64:Q64"/>
    <mergeCell ref="A65:B65"/>
    <mergeCell ref="I65:J65"/>
    <mergeCell ref="P65:Q65"/>
    <mergeCell ref="A62:B62"/>
    <mergeCell ref="I62:J62"/>
    <mergeCell ref="P62:Q62"/>
    <mergeCell ref="I63:J63"/>
    <mergeCell ref="P63:Q63"/>
    <mergeCell ref="A68:B68"/>
    <mergeCell ref="I68:J68"/>
    <mergeCell ref="P68:Q68"/>
    <mergeCell ref="A69:B69"/>
    <mergeCell ref="A66:B66"/>
    <mergeCell ref="I66:J66"/>
    <mergeCell ref="P66:Q66"/>
    <mergeCell ref="A67:B67"/>
    <mergeCell ref="I67:J67"/>
    <mergeCell ref="P67:Q67"/>
    <mergeCell ref="I70:J70"/>
    <mergeCell ref="P70:Q70"/>
    <mergeCell ref="I71:J71"/>
    <mergeCell ref="P71:Q71"/>
    <mergeCell ref="I72:J72"/>
    <mergeCell ref="P72:Q72"/>
    <mergeCell ref="A73:B73"/>
    <mergeCell ref="I73:J73"/>
    <mergeCell ref="P73:Q73"/>
    <mergeCell ref="A74:B74"/>
    <mergeCell ref="I74:J74"/>
    <mergeCell ref="P74:Q74"/>
    <mergeCell ref="A77:B77"/>
    <mergeCell ref="I77:J77"/>
    <mergeCell ref="P77:Q77"/>
    <mergeCell ref="I78:J78"/>
    <mergeCell ref="P78:Q78"/>
    <mergeCell ref="A75:B75"/>
    <mergeCell ref="I75:J75"/>
    <mergeCell ref="P75:Q75"/>
    <mergeCell ref="I76:J76"/>
    <mergeCell ref="P76:Q76"/>
    <mergeCell ref="A82:B82"/>
    <mergeCell ref="I82:J82"/>
    <mergeCell ref="P82:Q82"/>
    <mergeCell ref="I79:J79"/>
    <mergeCell ref="P79:Q79"/>
    <mergeCell ref="I80:J80"/>
    <mergeCell ref="P80:Q80"/>
    <mergeCell ref="A81:B81"/>
    <mergeCell ref="I81:J81"/>
    <mergeCell ref="P81:Q81"/>
    <mergeCell ref="S8:T8"/>
    <mergeCell ref="U8:V8"/>
    <mergeCell ref="W8:X8"/>
    <mergeCell ref="Y8:Z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33:T33"/>
    <mergeCell ref="S34:T34"/>
    <mergeCell ref="S23:T23"/>
    <mergeCell ref="S24:T24"/>
    <mergeCell ref="S25:T25"/>
    <mergeCell ref="S26:T26"/>
    <mergeCell ref="S27:T27"/>
    <mergeCell ref="S28:T28"/>
    <mergeCell ref="S52:T52"/>
    <mergeCell ref="S53:T53"/>
    <mergeCell ref="S54:T54"/>
    <mergeCell ref="S35:T35"/>
    <mergeCell ref="S36:T36"/>
    <mergeCell ref="S37:T37"/>
    <mergeCell ref="S38:T38"/>
    <mergeCell ref="S39:T39"/>
    <mergeCell ref="S6:Y6"/>
    <mergeCell ref="S49:Y49"/>
    <mergeCell ref="S51:T51"/>
    <mergeCell ref="U51:V51"/>
    <mergeCell ref="W51:X51"/>
    <mergeCell ref="Y51:Z51"/>
    <mergeCell ref="S29:T29"/>
    <mergeCell ref="S30:T30"/>
    <mergeCell ref="S31:T31"/>
    <mergeCell ref="S32:T32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9:T79"/>
    <mergeCell ref="S80:T80"/>
    <mergeCell ref="S81:T81"/>
    <mergeCell ref="S82:T82"/>
    <mergeCell ref="S73:T73"/>
    <mergeCell ref="S74:T74"/>
    <mergeCell ref="S75:T75"/>
    <mergeCell ref="S76:T76"/>
    <mergeCell ref="S77:T77"/>
    <mergeCell ref="S78:T78"/>
  </mergeCells>
  <printOptions/>
  <pageMargins left="0.26" right="0.2" top="0.78" bottom="0.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2019-08-25T12:52:16Z</cp:lastPrinted>
  <dcterms:created xsi:type="dcterms:W3CDTF">2019-08-25T11:23:06Z</dcterms:created>
  <dcterms:modified xsi:type="dcterms:W3CDTF">2019-08-27T03:46:05Z</dcterms:modified>
  <cp:category/>
  <cp:version/>
  <cp:contentType/>
  <cp:contentStatus/>
  <cp:revision>1</cp:revision>
</cp:coreProperties>
</file>