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3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<sst xmlns="http://schemas.openxmlformats.org/spreadsheetml/2006/main" count="160" uniqueCount="92">
  <si>
    <t>Основной</t>
  </si>
  <si>
    <t>Курс</t>
  </si>
  <si>
    <t>Аксессуары и гаджеты</t>
  </si>
  <si>
    <t>IP-камеры</t>
  </si>
  <si>
    <t>Цена, $</t>
  </si>
  <si>
    <t>Цена, ₽</t>
  </si>
  <si>
    <t>IP-камера Xiaomi Mijia 360 Degrees 1080p</t>
  </si>
  <si>
    <t>IP-камера Xiaomi Mijia 360 Degrees Camera Enhanced version</t>
  </si>
  <si>
    <t>Wi-Fi роутеры</t>
  </si>
  <si>
    <t>Wi-Fi роутер Xiaomi Mi Wi-Fi Router Pro</t>
  </si>
  <si>
    <t>Весы</t>
  </si>
  <si>
    <t>Весы Xiaomi Mi Smart Scale</t>
  </si>
  <si>
    <t>Смартфоны</t>
  </si>
  <si>
    <t>Blackview</t>
  </si>
  <si>
    <t>_xD83C__xDDEA__xD83C__xDDFA_</t>
  </si>
  <si>
    <t>Blackview BV1000 EU Green кнопка</t>
  </si>
  <si>
    <t>Blackview BV1000 EU Yellow кнопка</t>
  </si>
  <si>
    <t>Blackview BV5800 2/16Gb EU Black</t>
  </si>
  <si>
    <t>Blackview BV5800 2/16Gb EU Yellow</t>
  </si>
  <si>
    <t>Blackview BV6000s 2/16Gb EU Green</t>
  </si>
  <si>
    <t>Blackview BV6000s 2/16Gb EU Yellow</t>
  </si>
  <si>
    <t>Blackview BV6800 Pro 4/64Gb EU Black</t>
  </si>
  <si>
    <t>Blackview BV6800 Pro 4/64Gb EU Green</t>
  </si>
  <si>
    <t>Blackview BV7000 2/16Gb EU Grey</t>
  </si>
  <si>
    <t>Blackview BV7000 Pro 4/64Gb EU Silver</t>
  </si>
  <si>
    <t>Blackview BV8000 Pro 6/64Gb EU Grey</t>
  </si>
  <si>
    <t>Blackview BV9000 4/64Gb EU Gold</t>
  </si>
  <si>
    <t>Blackview BV9000 4/64Gb EU Silver</t>
  </si>
  <si>
    <t>Blackview BV9000 Pro 6/128Gb EU Gray</t>
  </si>
  <si>
    <t>Blackview BV9500 4/64Gb EU Black</t>
  </si>
  <si>
    <t>Blackview BV9500 4/64Gb EU Green</t>
  </si>
  <si>
    <t>Blackview BV9500 4/64Gb EU Yellow</t>
  </si>
  <si>
    <t>Blackview BV9500 Pro 6/128Gb EU Yellow</t>
  </si>
  <si>
    <t>Blackview P10000 Pro 4/64Gb EU Grey</t>
  </si>
  <si>
    <t>Doogee</t>
  </si>
  <si>
    <t>Doogee S50 6/64Gb EU Black У1</t>
  </si>
  <si>
    <t>Doogee S70 6/64Gb EU Black</t>
  </si>
  <si>
    <t>Doogee S70 6/64Gb EU Red</t>
  </si>
  <si>
    <t>Doogee S70 Lite 4/64Gb EU Red</t>
  </si>
  <si>
    <t>Doogee X53 1/16Gb EU Silver</t>
  </si>
  <si>
    <t>Doogee X70 2/16Gb EU Black</t>
  </si>
  <si>
    <t>Doogee X70 2/16Gb EU Blue</t>
  </si>
  <si>
    <t>Doogee X70 2/16Gb EU Gold</t>
  </si>
  <si>
    <t>Honor</t>
  </si>
  <si>
    <t>_xD83C__xDDF7__xD83C__xDDFA_</t>
  </si>
  <si>
    <t>Honor 10 4/128Gb Black РСТ</t>
  </si>
  <si>
    <t>Honor 10 4/128Gb Green РСТ</t>
  </si>
  <si>
    <t>Honor 10 4/128Gb US Black</t>
  </si>
  <si>
    <t>Honor 10 4/128Gb US Blue</t>
  </si>
  <si>
    <t>Honor 10 4/128Gb US Green</t>
  </si>
  <si>
    <t>Honor 10 Lite 3/64Gb US Black</t>
  </si>
  <si>
    <t>Honor 10 Lite 3/64Gb US Blue</t>
  </si>
  <si>
    <t>Honor 10 Lite 3/64Gb US Sky Blue</t>
  </si>
  <si>
    <t>Honor 7x 4/64Gb EU Black</t>
  </si>
  <si>
    <t>Honor 8x 4/128 US Blue</t>
  </si>
  <si>
    <t>Honor 8x 4/64 US Blue</t>
  </si>
  <si>
    <t>Honor 8x 4/64 US Red</t>
  </si>
  <si>
    <t>Honor 9 lite 3/32 Black EAC</t>
  </si>
  <si>
    <t>Honor 9 lite 3/32 Black РСТ</t>
  </si>
  <si>
    <t>Honor 9 lite 3/32 Blue EAC</t>
  </si>
  <si>
    <t>Honor 9 lite 3/32 Blue EAC У1</t>
  </si>
  <si>
    <t>Honor 9 lite 3/32 Blue РСТ</t>
  </si>
  <si>
    <t>Honor 9 lite 3/32 Grey EAC</t>
  </si>
  <si>
    <t>Xiaomi</t>
  </si>
  <si>
    <t>Xiaomi A2 4/32Gb EU Gold</t>
  </si>
  <si>
    <t>Xiaomi A2 Lite 3/32Gb EU Black</t>
  </si>
  <si>
    <t>Xiaomi A2 Lite 4/64Gb EU Blue</t>
  </si>
  <si>
    <t>Xiaomi Mi8 6/128Gb EU White</t>
  </si>
  <si>
    <t>Xiaomi Mi8 Lite 6/128Gb EU Blue</t>
  </si>
  <si>
    <t>_xD83C__xDDE8__xD83C__xDDF3_</t>
  </si>
  <si>
    <t>Xiaomi Mi8 Lite 6/64Gb Blue</t>
  </si>
  <si>
    <t>Xiaomi Mi9  64Gb EU Black</t>
  </si>
  <si>
    <t>Xiaomi Mi9  64Gb EU Blue</t>
  </si>
  <si>
    <t>Xiaomi Mi9 128Gb EU Black</t>
  </si>
  <si>
    <t>Xiaomi Note 5 4/64Gb EU Gold У2</t>
  </si>
  <si>
    <t>Xiaomi Note 6 Pro 3/32Gb Black РСТ</t>
  </si>
  <si>
    <t>Xiaomi Note 6 Pro 3/32Gb EU Black</t>
  </si>
  <si>
    <t>Xiaomi Note 6 Pro 3/32Gb EU Blue</t>
  </si>
  <si>
    <t>Xiaomi Note 6 Pro 4/64Gb EU Blue</t>
  </si>
  <si>
    <t>Xiaomi Note 6 Pro 4/64Gb EU Pink</t>
  </si>
  <si>
    <t>Xiaomi Note 7 3/32Gb EU Red</t>
  </si>
  <si>
    <t>Xiaomi Note 7 4/64Gb Black</t>
  </si>
  <si>
    <t>Xiaomi Note 7 4/64Gb Blue</t>
  </si>
  <si>
    <t>Xiaomi Note 7 4/64Gb Blue У1</t>
  </si>
  <si>
    <t>Xiaomi Redmi 6 3/32Gb EU Black</t>
  </si>
  <si>
    <t>Xiaomi Redmi 6 3/32Gb EU Blue</t>
  </si>
  <si>
    <t>Xiaomi Redmi 6 3/32Gb Gold</t>
  </si>
  <si>
    <t>Xiaomi Redmi 6 3/32Gb Grey</t>
  </si>
  <si>
    <t>Xiaomi Redmi 7 4/64Gb Red</t>
  </si>
  <si>
    <t>Xiaomi Redmi Go 1/16GB EU Black</t>
  </si>
  <si>
    <t>Xiaomi Redmi Go 1/8GB EU Blue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</si>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</sst>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[$$-C09]#,##0.0"/>
    <numFmt numFmtId="178" formatCode="#,##0\ &quot;₽&quot;"/>
    <numFmt numFmtId="179" formatCode="0.0"/>
    <numFmt numFmtId="180" formatCode="#,##0.00\ &quot;₽&quot;"/>
  </numFmts>
  <fonts count="46">
    <font>
      <sz val="8"/>
      <name val="Arial"/>
      <family val="2"/>
    </font>
    <font>
      <sz val="11"/>
      <name val="SimSun"/>
      <family val="0"/>
    </font>
    <font>
      <b/>
      <sz val="8"/>
      <name val="Arial"/>
      <family val="2"/>
    </font>
    <font>
      <sz val="10"/>
      <name val="Arial"/>
      <family val="2"/>
    </font>
    <font>
      <sz val="12"/>
      <color indexed="8"/>
      <name val="Calibri"/>
      <family val="4"/>
    </font>
    <font>
      <sz val="12"/>
      <color indexed="9"/>
      <name val="Calibri"/>
      <family val="4"/>
    </font>
    <font>
      <sz val="12"/>
      <color indexed="62"/>
      <name val="Calibri"/>
      <family val="4"/>
    </font>
    <font>
      <b/>
      <sz val="12"/>
      <color indexed="63"/>
      <name val="Calibri"/>
      <family val="4"/>
    </font>
    <font>
      <b/>
      <sz val="12"/>
      <color indexed="52"/>
      <name val="Calibri"/>
      <family val="4"/>
    </font>
    <font>
      <u val="single"/>
      <sz val="11"/>
      <color indexed="12"/>
      <name val="Calibri"/>
      <family val="4"/>
    </font>
    <font>
      <b/>
      <sz val="15"/>
      <color indexed="54"/>
      <name val="Calibri"/>
      <family val="4"/>
    </font>
    <font>
      <b/>
      <sz val="13"/>
      <color indexed="54"/>
      <name val="Calibri"/>
      <family val="4"/>
    </font>
    <font>
      <b/>
      <sz val="11"/>
      <color indexed="54"/>
      <name val="Calibri"/>
      <family val="4"/>
    </font>
    <font>
      <b/>
      <sz val="12"/>
      <color indexed="8"/>
      <name val="Calibri"/>
      <family val="4"/>
    </font>
    <font>
      <b/>
      <sz val="12"/>
      <color indexed="9"/>
      <name val="Calibri"/>
      <family val="4"/>
    </font>
    <font>
      <sz val="18"/>
      <color indexed="54"/>
      <name val="Calibri Light"/>
      <family val="4"/>
    </font>
    <font>
      <sz val="12"/>
      <color indexed="60"/>
      <name val="Calibri"/>
      <family val="4"/>
    </font>
    <font>
      <u val="single"/>
      <sz val="11"/>
      <color indexed="20"/>
      <name val="Calibri"/>
      <family val="4"/>
    </font>
    <font>
      <sz val="12"/>
      <color indexed="20"/>
      <name val="Calibri"/>
      <family val="4"/>
    </font>
    <font>
      <i/>
      <sz val="12"/>
      <color indexed="23"/>
      <name val="Calibri"/>
      <family val="4"/>
    </font>
    <font>
      <sz val="12"/>
      <color indexed="52"/>
      <name val="Calibri"/>
      <family val="4"/>
    </font>
    <font>
      <sz val="12"/>
      <color indexed="10"/>
      <name val="Calibri"/>
      <family val="4"/>
    </font>
    <font>
      <sz val="12"/>
      <color indexed="17"/>
      <name val="Calibri"/>
      <family val="4"/>
    </font>
    <font>
      <sz val="8"/>
      <color indexed="22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4"/>
    </font>
    <font>
      <sz val="12"/>
      <color theme="0"/>
      <name val="Calibri"/>
      <family val="4"/>
    </font>
    <font>
      <sz val="12"/>
      <color rgb="FF3F3F76"/>
      <name val="Calibri"/>
      <family val="4"/>
    </font>
    <font>
      <b/>
      <sz val="12"/>
      <color rgb="FF3F3F3F"/>
      <name val="Calibri"/>
      <family val="4"/>
    </font>
    <font>
      <b/>
      <sz val="12"/>
      <color rgb="FFFA7D00"/>
      <name val="Calibri"/>
      <family val="4"/>
    </font>
    <font>
      <u val="single"/>
      <sz val="11"/>
      <color rgb="FF0000FF"/>
      <name val="Calibri"/>
      <family val="4"/>
    </font>
    <font>
      <b/>
      <sz val="15"/>
      <color theme="3"/>
      <name val="Calibri"/>
      <family val="4"/>
    </font>
    <font>
      <b/>
      <sz val="13"/>
      <color theme="3"/>
      <name val="Calibri"/>
      <family val="4"/>
    </font>
    <font>
      <b/>
      <sz val="11"/>
      <color theme="3"/>
      <name val="Calibri"/>
      <family val="4"/>
    </font>
    <font>
      <b/>
      <sz val="12"/>
      <color theme="1"/>
      <name val="Calibri"/>
      <family val="4"/>
    </font>
    <font>
      <b/>
      <sz val="12"/>
      <color theme="0"/>
      <name val="Calibri"/>
      <family val="4"/>
    </font>
    <font>
      <sz val="18"/>
      <color theme="3"/>
      <name val="Calibri Light"/>
      <family val="4"/>
    </font>
    <font>
      <sz val="12"/>
      <color rgb="FF9C5700"/>
      <name val="Calibri"/>
      <family val="4"/>
    </font>
    <font>
      <u val="single"/>
      <sz val="11"/>
      <color rgb="FF800080"/>
      <name val="Calibri"/>
      <family val="4"/>
    </font>
    <font>
      <sz val="12"/>
      <color rgb="FF9C0006"/>
      <name val="Calibri"/>
      <family val="4"/>
    </font>
    <font>
      <i/>
      <sz val="12"/>
      <color rgb="FF7F7F7F"/>
      <name val="Calibri"/>
      <family val="4"/>
    </font>
    <font>
      <sz val="12"/>
      <color rgb="FFFA7D00"/>
      <name val="Calibri"/>
      <family val="4"/>
    </font>
    <font>
      <sz val="12"/>
      <color rgb="FFFF0000"/>
      <name val="Calibri"/>
      <family val="4"/>
    </font>
    <font>
      <sz val="12"/>
      <color rgb="FF006100"/>
      <name val="Calibri"/>
      <family val="4"/>
    </font>
    <font>
      <sz val="8"/>
      <color theme="0" tint="-0.1499900072813034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176" fontId="0" fillId="0" borderId="0" xfId="0" applyNumberFormat="1" applyAlignment="1">
      <alignment horizontal="left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44" fillId="0" borderId="0" xfId="0" applyNumberFormat="1" applyFont="1" applyAlignment="1">
      <alignment horizontal="lef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5" borderId="11" xfId="0" applyNumberFormat="1" applyFont="1" applyFill="1" applyBorder="1" applyAlignment="1">
      <alignment horizontal="left" vertical="top" wrapText="1"/>
    </xf>
    <xf numFmtId="0" fontId="0" fillId="35" borderId="12" xfId="0" applyNumberFormat="1" applyFont="1" applyFill="1" applyBorder="1" applyAlignment="1">
      <alignment horizontal="left" vertical="top" wrapText="1"/>
    </xf>
    <xf numFmtId="0" fontId="0" fillId="35" borderId="13" xfId="0" applyNumberFormat="1" applyFont="1" applyFill="1" applyBorder="1" applyAlignment="1">
      <alignment horizontal="left" vertical="top" wrapText="1"/>
    </xf>
    <xf numFmtId="176" fontId="3" fillId="0" borderId="14" xfId="0" applyNumberFormat="1" applyFont="1" applyFill="1" applyBorder="1" applyAlignment="1">
      <alignment vertical="top" wrapText="1"/>
    </xf>
    <xf numFmtId="176" fontId="3" fillId="0" borderId="15" xfId="0" applyNumberFormat="1" applyFont="1" applyFill="1" applyBorder="1" applyAlignment="1">
      <alignment vertical="top" wrapText="1"/>
    </xf>
    <xf numFmtId="176" fontId="2" fillId="36" borderId="16" xfId="0" applyNumberFormat="1" applyFont="1" applyFill="1" applyBorder="1" applyAlignment="1">
      <alignment horizontal="right" vertical="top"/>
    </xf>
    <xf numFmtId="177" fontId="0" fillId="37" borderId="17" xfId="0" applyNumberFormat="1" applyFill="1" applyBorder="1" applyAlignment="1">
      <alignment vertical="center"/>
    </xf>
    <xf numFmtId="180" fontId="45" fillId="37" borderId="17" xfId="0" applyNumberFormat="1" applyFont="1" applyFill="1" applyBorder="1" applyAlignment="1">
      <alignment horizontal="right" vertical="center"/>
    </xf>
    <xf numFmtId="176" fontId="0" fillId="35" borderId="18" xfId="0" applyNumberFormat="1" applyFont="1" applyFill="1" applyBorder="1" applyAlignment="1">
      <alignment horizontal="right" vertical="top"/>
    </xf>
    <xf numFmtId="176" fontId="0" fillId="35" borderId="11" xfId="0" applyNumberFormat="1" applyFont="1" applyFill="1" applyBorder="1" applyAlignment="1">
      <alignment horizontal="right" vertical="top"/>
    </xf>
    <xf numFmtId="176" fontId="0" fillId="35" borderId="19" xfId="0" applyNumberFormat="1" applyFont="1" applyFill="1" applyBorder="1" applyAlignment="1">
      <alignment horizontal="right" vertical="top"/>
    </xf>
    <xf numFmtId="177" fontId="0" fillId="0" borderId="17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6" fontId="0" fillId="0" borderId="19" xfId="0" applyNumberFormat="1" applyFont="1" applyBorder="1" applyAlignment="1">
      <alignment horizontal="right" vertical="center"/>
    </xf>
    <xf numFmtId="176" fontId="0" fillId="35" borderId="19" xfId="0" applyNumberFormat="1" applyFont="1" applyFill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top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76" fontId="2" fillId="38" borderId="21" xfId="0" applyNumberFormat="1" applyFont="1" applyFill="1" applyBorder="1" applyAlignment="1">
      <alignment horizontal="right" vertical="top"/>
    </xf>
    <xf numFmtId="0" fontId="44" fillId="0" borderId="0" xfId="0" applyFont="1" applyFill="1" applyAlignment="1">
      <alignment/>
    </xf>
    <xf numFmtId="177" fontId="44" fillId="0" borderId="0" xfId="0" applyNumberFormat="1" applyFont="1" applyFill="1" applyAlignment="1">
      <alignment/>
    </xf>
    <xf numFmtId="0" fontId="2" fillId="36" borderId="17" xfId="0" applyNumberFormat="1" applyFont="1" applyFill="1" applyBorder="1" applyAlignment="1">
      <alignment horizontal="left" vertical="top" wrapText="1"/>
    </xf>
    <xf numFmtId="0" fontId="0" fillId="35" borderId="17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35" borderId="17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top" wrapText="1"/>
    </xf>
    <xf numFmtId="0" fontId="0" fillId="35" borderId="12" xfId="0" applyNumberFormat="1" applyFont="1" applyFill="1" applyBorder="1" applyAlignment="1">
      <alignment horizontal="left" vertical="top" wrapText="1"/>
    </xf>
    <xf numFmtId="0" fontId="0" fillId="35" borderId="13" xfId="0" applyNumberFormat="1" applyFont="1" applyFill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2" fillId="38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</xdr:row>
      <xdr:rowOff>28575</xdr:rowOff>
    </xdr:from>
    <xdr:to>
      <xdr:col>1</xdr:col>
      <xdr:colOff>742950</xdr:colOff>
      <xdr:row>5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8105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</xdr:row>
      <xdr:rowOff>76200</xdr:rowOff>
    </xdr:from>
    <xdr:to>
      <xdr:col>1</xdr:col>
      <xdr:colOff>685800</xdr:colOff>
      <xdr:row>6</xdr:row>
      <xdr:rowOff>838200</xdr:rowOff>
    </xdr:to>
    <xdr:pic>
      <xdr:nvPicPr>
        <xdr:cNvPr id="2" name="Рисунок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71450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8</xdr:row>
      <xdr:rowOff>85725</xdr:rowOff>
    </xdr:from>
    <xdr:to>
      <xdr:col>1</xdr:col>
      <xdr:colOff>762000</xdr:colOff>
      <xdr:row>8</xdr:row>
      <xdr:rowOff>847725</xdr:rowOff>
    </xdr:to>
    <xdr:pic>
      <xdr:nvPicPr>
        <xdr:cNvPr id="3" name="Рисунок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7527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10</xdr:row>
      <xdr:rowOff>142875</xdr:rowOff>
    </xdr:from>
    <xdr:to>
      <xdr:col>1</xdr:col>
      <xdr:colOff>762000</xdr:colOff>
      <xdr:row>10</xdr:row>
      <xdr:rowOff>847725</xdr:rowOff>
    </xdr:to>
    <xdr:pic>
      <xdr:nvPicPr>
        <xdr:cNvPr id="4" name="Рисунок 2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3838575"/>
          <a:ext cx="790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6"/>
  <sheetViews>
    <sheetView tabSelected="1" zoomScale="88" zoomScaleNormal="88" zoomScalePageLayoutView="0" workbookViewId="0" topLeftCell="A34">
      <selection activeCell="J70" sqref="J70"/>
    </sheetView>
  </sheetViews>
  <sheetFormatPr defaultColWidth="9.83203125" defaultRowHeight="11.25" outlineLevelRow="3"/>
  <cols>
    <col min="1" max="1" width="3.66015625" style="0" customWidth="1"/>
    <col min="2" max="2" width="13.66015625" style="1" customWidth="1"/>
    <col min="3" max="3" width="18.16015625" style="1" customWidth="1"/>
    <col min="4" max="4" width="3.5" style="1" customWidth="1"/>
    <col min="5" max="5" width="9.66015625" style="2" customWidth="1"/>
    <col min="6" max="6" width="8.66015625" style="3" customWidth="1"/>
    <col min="7" max="7" width="9.66015625" style="4" customWidth="1"/>
    <col min="8" max="8" width="9.66015625" style="5" customWidth="1"/>
    <col min="9" max="9" width="9.66015625" style="29" customWidth="1"/>
    <col min="10" max="10" width="42" style="6" customWidth="1"/>
    <col min="11" max="11" width="9.66015625" style="0" customWidth="1"/>
    <col min="12" max="12" width="40.66015625" style="7" customWidth="1"/>
    <col min="13" max="16384" width="9.66015625" style="0" customWidth="1"/>
  </cols>
  <sheetData>
    <row r="1" spans="1:5" ht="12.75" customHeight="1">
      <c r="A1" s="8"/>
      <c r="B1" s="8"/>
      <c r="C1" s="8"/>
      <c r="D1" s="9"/>
      <c r="E1" s="13"/>
    </row>
    <row r="2" spans="1:5" ht="12.75" customHeight="1">
      <c r="A2" s="8"/>
      <c r="B2" s="8"/>
      <c r="C2" s="8"/>
      <c r="D2" s="9"/>
      <c r="E2" s="14"/>
    </row>
    <row r="3" spans="1:7" ht="11.25" customHeight="1">
      <c r="A3" s="31" t="s">
        <v>0</v>
      </c>
      <c r="B3" s="31"/>
      <c r="C3" s="31"/>
      <c r="D3" s="31"/>
      <c r="E3" s="15">
        <v>1968</v>
      </c>
      <c r="F3" s="16" t="s">
        <v>1</v>
      </c>
      <c r="G3" s="17">
        <v>65.1</v>
      </c>
    </row>
    <row r="4" spans="1:7" ht="11.25" customHeight="1" outlineLevel="1">
      <c r="A4" s="32" t="s">
        <v>2</v>
      </c>
      <c r="B4" s="32"/>
      <c r="C4" s="32"/>
      <c r="D4" s="32"/>
      <c r="E4" s="18">
        <v>968</v>
      </c>
      <c r="F4" s="19"/>
      <c r="G4" s="19"/>
    </row>
    <row r="5" spans="1:7" ht="11.25" customHeight="1" outlineLevel="2">
      <c r="A5" s="32" t="s">
        <v>3</v>
      </c>
      <c r="B5" s="32"/>
      <c r="C5" s="32"/>
      <c r="D5" s="32"/>
      <c r="E5" s="20">
        <v>9</v>
      </c>
      <c r="F5" s="21" t="s">
        <v>4</v>
      </c>
      <c r="G5" s="22" t="s">
        <v>5</v>
      </c>
    </row>
    <row r="6" spans="1:9" ht="69.75" customHeight="1" outlineLevel="3">
      <c r="A6" s="33"/>
      <c r="B6" s="33"/>
      <c r="C6" s="34" t="s">
        <v>6</v>
      </c>
      <c r="D6" s="34"/>
      <c r="E6" s="23">
        <v>3</v>
      </c>
      <c r="F6" s="21">
        <v>44</v>
      </c>
      <c r="G6" s="22">
        <f>ROUND((F6*G3),-1)</f>
        <v>2860</v>
      </c>
      <c r="I6" s="30">
        <f>H6-F6</f>
        <v>-44</v>
      </c>
    </row>
    <row r="7" spans="1:11" ht="69.75" customHeight="1" outlineLevel="3">
      <c r="A7" s="33"/>
      <c r="B7" s="33"/>
      <c r="C7" s="34" t="s">
        <v>7</v>
      </c>
      <c r="D7" s="34"/>
      <c r="E7" s="23">
        <v>6</v>
      </c>
      <c r="F7" s="21">
        <v>44</v>
      </c>
      <c r="G7" s="22">
        <f>ROUND((F7*G3),-1)</f>
        <v>2860</v>
      </c>
      <c r="I7" s="30">
        <f aca="true" t="shared" si="0" ref="I7:I70">H7-F7</f>
        <v>-44</v>
      </c>
      <c r="J7" s="26"/>
      <c r="K7" s="27"/>
    </row>
    <row r="8" spans="1:9" ht="11.25" customHeight="1" outlineLevel="2">
      <c r="A8" s="35" t="s">
        <v>8</v>
      </c>
      <c r="B8" s="35"/>
      <c r="C8" s="35"/>
      <c r="D8" s="35"/>
      <c r="E8" s="24">
        <v>3</v>
      </c>
      <c r="F8" s="19"/>
      <c r="G8" s="19"/>
      <c r="I8" s="30"/>
    </row>
    <row r="9" spans="1:9" ht="69.75" customHeight="1" outlineLevel="3">
      <c r="A9" s="33"/>
      <c r="B9" s="33"/>
      <c r="C9" s="34" t="s">
        <v>9</v>
      </c>
      <c r="D9" s="34"/>
      <c r="E9" s="23">
        <v>3</v>
      </c>
      <c r="F9" s="21">
        <v>72</v>
      </c>
      <c r="G9" s="22">
        <f>ROUND((F9*G3),-1)</f>
        <v>4690</v>
      </c>
      <c r="I9" s="30">
        <f t="shared" si="0"/>
        <v>-72</v>
      </c>
    </row>
    <row r="10" spans="1:9" ht="11.25" customHeight="1" outlineLevel="2">
      <c r="A10" s="35" t="s">
        <v>10</v>
      </c>
      <c r="B10" s="35"/>
      <c r="C10" s="35"/>
      <c r="D10" s="35"/>
      <c r="E10" s="24">
        <v>12</v>
      </c>
      <c r="F10" s="19"/>
      <c r="G10" s="19"/>
      <c r="I10" s="30"/>
    </row>
    <row r="11" spans="1:9" ht="69.75" customHeight="1" outlineLevel="3">
      <c r="A11" s="33"/>
      <c r="B11" s="33"/>
      <c r="C11" s="34" t="s">
        <v>11</v>
      </c>
      <c r="D11" s="34"/>
      <c r="E11" s="23">
        <v>12</v>
      </c>
      <c r="F11" s="21">
        <v>22.6</v>
      </c>
      <c r="G11" s="22">
        <f>ROUND((F11*G3),-1)</f>
        <v>1470</v>
      </c>
      <c r="I11" s="30">
        <f t="shared" si="0"/>
        <v>-22.6</v>
      </c>
    </row>
    <row r="12" spans="1:9" ht="11.25" customHeight="1" outlineLevel="1">
      <c r="A12" s="8"/>
      <c r="B12" s="36" t="s">
        <v>12</v>
      </c>
      <c r="C12" s="37"/>
      <c r="D12" s="38"/>
      <c r="E12" s="19">
        <v>1000</v>
      </c>
      <c r="F12" s="19"/>
      <c r="G12" s="19"/>
      <c r="I12" s="30"/>
    </row>
    <row r="13" spans="1:9" ht="11.25" customHeight="1" outlineLevel="1">
      <c r="A13" s="8"/>
      <c r="B13" s="10" t="s">
        <v>13</v>
      </c>
      <c r="C13" s="11"/>
      <c r="D13" s="12"/>
      <c r="E13" s="19"/>
      <c r="F13" s="19"/>
      <c r="G13" s="19"/>
      <c r="I13" s="30"/>
    </row>
    <row r="14" spans="1:12" ht="11.25" customHeight="1" outlineLevel="2">
      <c r="A14" t="s">
        <v>14</v>
      </c>
      <c r="B14" s="39" t="s">
        <v>15</v>
      </c>
      <c r="C14" s="40"/>
      <c r="D14" s="41"/>
      <c r="E14" s="25">
        <v>7</v>
      </c>
      <c r="F14" s="21">
        <v>33</v>
      </c>
      <c r="G14" s="22">
        <f>ROUND((F14*G3),-1)</f>
        <v>2150</v>
      </c>
      <c r="I14" s="30">
        <f t="shared" si="0"/>
        <v>-33</v>
      </c>
      <c r="J14" s="6" t="str">
        <f>A14&amp;(RIGHT(B14,LEN(B14)-FIND(" ",B14))&amp;" - "&amp;C14&amp;G14&amp;"р")</f>
        <v>_xD83C__xDDEA__xD83C__xDDFA_BV1000 EU Green кнопка - 2150р</v>
      </c>
      <c r="L14" s="7" t="str">
        <f>"*"&amp;A14&amp;(RIGHT(B14,LEN(B14)-FIND(" ",B14)))&amp;"*"&amp;" - "&amp;F14&amp;"$"</f>
        <v>*_xD83C__xDDEA__xD83C__xDDFA_BV1000 EU Green кнопка* - 33$</v>
      </c>
    </row>
    <row r="15" spans="1:12" ht="11.25" customHeight="1" outlineLevel="2">
      <c r="A15" t="s">
        <v>14</v>
      </c>
      <c r="B15" s="39" t="s">
        <v>16</v>
      </c>
      <c r="C15" s="40"/>
      <c r="D15" s="41"/>
      <c r="E15" s="25">
        <v>6</v>
      </c>
      <c r="F15" s="21">
        <v>33</v>
      </c>
      <c r="G15" s="22">
        <f>ROUND((F15*G3),-1)</f>
        <v>2150</v>
      </c>
      <c r="I15" s="30">
        <f t="shared" si="0"/>
        <v>-33</v>
      </c>
      <c r="J15" s="6" t="str">
        <f>A15&amp;(RIGHT(B15,LEN(B15)-FIND(" ",B15))&amp;" - "&amp;C15&amp;G15&amp;"р")</f>
        <v>_xD83C__xDDEA__xD83C__xDDFA_BV1000 EU Yellow кнопка - 2150р</v>
      </c>
      <c r="L15" s="7" t="str">
        <f>"*"&amp;A15&amp;(RIGHT(B15,LEN(B15)-FIND(" ",B15)))&amp;"*"&amp;" - "&amp;F15&amp;"$"</f>
        <v>*_xD83C__xDDEA__xD83C__xDDFA_BV1000 EU Yellow кнопка* - 33$</v>
      </c>
    </row>
    <row r="16" spans="1:12" ht="11.25" customHeight="1" outlineLevel="2">
      <c r="A16" t="s">
        <v>14</v>
      </c>
      <c r="B16" s="39" t="s">
        <v>17</v>
      </c>
      <c r="C16" s="40"/>
      <c r="D16" s="41"/>
      <c r="E16" s="25">
        <v>14</v>
      </c>
      <c r="F16" s="21">
        <v>123</v>
      </c>
      <c r="G16" s="22">
        <f>ROUND((F16*G3),-1)</f>
        <v>8010</v>
      </c>
      <c r="I16" s="30">
        <f t="shared" si="0"/>
        <v>-123</v>
      </c>
      <c r="L16" s="7" t="str">
        <f aca="true" t="shared" si="1" ref="L16:L82">"*"&amp;A16&amp;(RIGHT(B16,LEN(B16)-FIND(" ",B16)))&amp;"*"&amp;" - "&amp;F16&amp;"$"</f>
        <v>*_xD83C__xDDEA__xD83C__xDDFA_BV5800 2/16Gb EU Black* - 123$</v>
      </c>
    </row>
    <row r="17" spans="1:12" ht="11.25" customHeight="1" outlineLevel="2">
      <c r="A17" t="s">
        <v>14</v>
      </c>
      <c r="B17" s="39" t="s">
        <v>18</v>
      </c>
      <c r="C17" s="40"/>
      <c r="D17" s="41"/>
      <c r="E17" s="25">
        <v>2</v>
      </c>
      <c r="F17" s="21">
        <v>123</v>
      </c>
      <c r="G17" s="22">
        <f>ROUND((F17*G3),-1)</f>
        <v>8010</v>
      </c>
      <c r="I17" s="30">
        <f t="shared" si="0"/>
        <v>-123</v>
      </c>
      <c r="J17" s="6" t="str">
        <f>A16&amp;(RIGHT(B16,LEN(B16)-FIND(" ",B16))&amp;" - "&amp;C16&amp;G16&amp;"р")</f>
        <v>_xD83C__xDDEA__xD83C__xDDFA_BV5800 2/16Gb EU Black - 8010р</v>
      </c>
      <c r="L17" s="7" t="str">
        <f t="shared" si="1"/>
        <v>*_xD83C__xDDEA__xD83C__xDDFA_BV5800 2/16Gb EU Yellow* - 123$</v>
      </c>
    </row>
    <row r="18" spans="1:12" ht="11.25" customHeight="1" outlineLevel="2">
      <c r="A18" t="s">
        <v>14</v>
      </c>
      <c r="B18" s="42" t="s">
        <v>19</v>
      </c>
      <c r="C18" s="42"/>
      <c r="D18" s="42"/>
      <c r="E18" s="25">
        <v>10</v>
      </c>
      <c r="F18" s="21">
        <v>118</v>
      </c>
      <c r="G18" s="22">
        <f>ROUND((F18*G3),-1)</f>
        <v>7680</v>
      </c>
      <c r="I18" s="30">
        <f t="shared" si="0"/>
        <v>-118</v>
      </c>
      <c r="J18" s="6" t="str">
        <f>A17&amp;(RIGHT(B17,LEN(B17)-FIND(" ",B17))&amp;" - "&amp;C17&amp;G17&amp;"р")</f>
        <v>_xD83C__xDDEA__xD83C__xDDFA_BV5800 2/16Gb EU Yellow - 8010р</v>
      </c>
      <c r="L18" s="7" t="str">
        <f t="shared" si="1"/>
        <v>*_xD83C__xDDEA__xD83C__xDDFA_BV6000s 2/16Gb EU Green* - 118$</v>
      </c>
    </row>
    <row r="19" spans="1:12" ht="11.25" customHeight="1" outlineLevel="2">
      <c r="A19" t="s">
        <v>14</v>
      </c>
      <c r="B19" s="42" t="s">
        <v>20</v>
      </c>
      <c r="C19" s="42"/>
      <c r="D19" s="42"/>
      <c r="E19" s="25">
        <v>10</v>
      </c>
      <c r="F19" s="21">
        <v>118</v>
      </c>
      <c r="G19" s="22">
        <f>ROUND((F19*G3),-1)</f>
        <v>7680</v>
      </c>
      <c r="I19" s="30">
        <f t="shared" si="0"/>
        <v>-118</v>
      </c>
      <c r="L19" s="7" t="str">
        <f t="shared" si="1"/>
        <v>*_xD83C__xDDEA__xD83C__xDDFA_BV6000s 2/16Gb EU Yellow* - 118$</v>
      </c>
    </row>
    <row r="20" spans="1:12" ht="11.25" customHeight="1" outlineLevel="2">
      <c r="A20" t="s">
        <v>14</v>
      </c>
      <c r="B20" s="42" t="s">
        <v>21</v>
      </c>
      <c r="C20" s="42"/>
      <c r="D20" s="42"/>
      <c r="E20" s="25">
        <v>22</v>
      </c>
      <c r="F20" s="21">
        <v>177</v>
      </c>
      <c r="G20" s="22">
        <f>ROUND((F20*G3),-1)</f>
        <v>11520</v>
      </c>
      <c r="I20" s="30">
        <f t="shared" si="0"/>
        <v>-177</v>
      </c>
      <c r="J20" s="6" t="str">
        <f>A18&amp;(RIGHT(B18,LEN(B18)-FIND(" ",B18))&amp;" - "&amp;C18&amp;G18&amp;"р")</f>
        <v>_xD83C__xDDEA__xD83C__xDDFA_BV6000s 2/16Gb EU Green - 7680р</v>
      </c>
      <c r="L20" s="7" t="str">
        <f t="shared" si="1"/>
        <v>*_xD83C__xDDEA__xD83C__xDDFA_BV6800 Pro 4/64Gb EU Black* - 177$</v>
      </c>
    </row>
    <row r="21" spans="1:12" ht="11.25" customHeight="1" outlineLevel="2">
      <c r="A21" t="s">
        <v>14</v>
      </c>
      <c r="B21" s="42" t="s">
        <v>22</v>
      </c>
      <c r="C21" s="42"/>
      <c r="D21" s="42"/>
      <c r="E21" s="25">
        <v>78</v>
      </c>
      <c r="F21" s="21">
        <v>177</v>
      </c>
      <c r="G21" s="22">
        <f>ROUND((F21*G3),-1)</f>
        <v>11520</v>
      </c>
      <c r="I21" s="30">
        <f t="shared" si="0"/>
        <v>-177</v>
      </c>
      <c r="J21" s="6" t="str">
        <f>A19&amp;(RIGHT(B19,LEN(B19)-FIND(" ",B19))&amp;" - "&amp;C19&amp;G19&amp;"р")</f>
        <v>_xD83C__xDDEA__xD83C__xDDFA_BV6000s 2/16Gb EU Yellow - 7680р</v>
      </c>
      <c r="L21" s="7" t="str">
        <f t="shared" si="1"/>
        <v>*_xD83C__xDDEA__xD83C__xDDFA_BV6800 Pro 4/64Gb EU Green* - 177$</v>
      </c>
    </row>
    <row r="22" spans="1:12" ht="11.25" customHeight="1" outlineLevel="2">
      <c r="A22" t="s">
        <v>14</v>
      </c>
      <c r="B22" s="42" t="s">
        <v>23</v>
      </c>
      <c r="C22" s="42"/>
      <c r="D22" s="42"/>
      <c r="E22" s="25">
        <v>8</v>
      </c>
      <c r="F22" s="21">
        <v>114</v>
      </c>
      <c r="G22" s="22">
        <f>ROUND((F22*G3),-1)</f>
        <v>7420</v>
      </c>
      <c r="I22" s="30">
        <f t="shared" si="0"/>
        <v>-114</v>
      </c>
      <c r="L22" s="7" t="str">
        <f t="shared" si="1"/>
        <v>*_xD83C__xDDEA__xD83C__xDDFA_BV7000 2/16Gb EU Grey* - 114$</v>
      </c>
    </row>
    <row r="23" spans="1:12" ht="11.25" customHeight="1" outlineLevel="2">
      <c r="A23" t="s">
        <v>14</v>
      </c>
      <c r="B23" s="42" t="s">
        <v>24</v>
      </c>
      <c r="C23" s="42"/>
      <c r="D23" s="42"/>
      <c r="E23" s="25">
        <v>3</v>
      </c>
      <c r="F23" s="21">
        <v>162</v>
      </c>
      <c r="G23" s="22">
        <f>ROUND((F23*G3),-1)</f>
        <v>10550</v>
      </c>
      <c r="I23" s="30">
        <f t="shared" si="0"/>
        <v>-162</v>
      </c>
      <c r="J23" s="6" t="str">
        <f>A20&amp;(RIGHT(B20,LEN(B20)-FIND(" ",B20))&amp;" - "&amp;C20&amp;G20&amp;"р")</f>
        <v>_xD83C__xDDEA__xD83C__xDDFA_BV6800 Pro 4/64Gb EU Black - 11520р</v>
      </c>
      <c r="L23" s="7" t="str">
        <f t="shared" si="1"/>
        <v>*_xD83C__xDDEA__xD83C__xDDFA_BV7000 Pro 4/64Gb EU Silver* - 162$</v>
      </c>
    </row>
    <row r="24" spans="1:12" ht="11.25" customHeight="1" outlineLevel="2">
      <c r="A24" t="s">
        <v>14</v>
      </c>
      <c r="B24" s="42" t="s">
        <v>25</v>
      </c>
      <c r="C24" s="42"/>
      <c r="D24" s="42"/>
      <c r="E24" s="25">
        <v>2</v>
      </c>
      <c r="F24" s="21">
        <v>200</v>
      </c>
      <c r="G24" s="22">
        <f>ROUND((F24*G3),-1)</f>
        <v>13020</v>
      </c>
      <c r="I24" s="30">
        <f t="shared" si="0"/>
        <v>-200</v>
      </c>
      <c r="J24" s="6" t="str">
        <f>A21&amp;(RIGHT(B21,LEN(B21)-FIND(" ",B21))&amp;" - "&amp;C21&amp;G21&amp;"р")</f>
        <v>_xD83C__xDDEA__xD83C__xDDFA_BV6800 Pro 4/64Gb EU Green - 11520р</v>
      </c>
      <c r="L24" s="7" t="str">
        <f t="shared" si="1"/>
        <v>*_xD83C__xDDEA__xD83C__xDDFA_BV8000 Pro 6/64Gb EU Grey* - 200$</v>
      </c>
    </row>
    <row r="25" spans="1:12" ht="11.25" customHeight="1" outlineLevel="2">
      <c r="A25" t="s">
        <v>14</v>
      </c>
      <c r="B25" s="42" t="s">
        <v>26</v>
      </c>
      <c r="C25" s="42"/>
      <c r="D25" s="42"/>
      <c r="E25" s="25">
        <v>11</v>
      </c>
      <c r="F25" s="21">
        <v>187</v>
      </c>
      <c r="G25" s="22">
        <f>ROUND((F25*G3),-1)</f>
        <v>12170</v>
      </c>
      <c r="I25" s="30">
        <f t="shared" si="0"/>
        <v>-187</v>
      </c>
      <c r="L25" s="7" t="str">
        <f t="shared" si="1"/>
        <v>*_xD83C__xDDEA__xD83C__xDDFA_BV9000 4/64Gb EU Gold* - 187$</v>
      </c>
    </row>
    <row r="26" spans="1:12" ht="11.25" customHeight="1" outlineLevel="2">
      <c r="A26" t="s">
        <v>14</v>
      </c>
      <c r="B26" s="42" t="s">
        <v>27</v>
      </c>
      <c r="C26" s="42"/>
      <c r="D26" s="42"/>
      <c r="E26" s="25">
        <v>18</v>
      </c>
      <c r="F26" s="21">
        <v>187</v>
      </c>
      <c r="G26" s="22">
        <f>ROUND((F26*G3),-1)</f>
        <v>12170</v>
      </c>
      <c r="I26" s="30">
        <f t="shared" si="0"/>
        <v>-187</v>
      </c>
      <c r="J26" s="6" t="str">
        <f>A22&amp;(RIGHT(B22,LEN(B22)-FIND(" ",B22))&amp;" - "&amp;C22&amp;G22&amp;"р")</f>
        <v>_xD83C__xDDEA__xD83C__xDDFA_BV7000 2/16Gb EU Grey - 7420р</v>
      </c>
      <c r="L26" s="7" t="str">
        <f t="shared" si="1"/>
        <v>*_xD83C__xDDEA__xD83C__xDDFA_BV9000 4/64Gb EU Silver* - 187$</v>
      </c>
    </row>
    <row r="27" spans="1:12" ht="11.25" customHeight="1" outlineLevel="2">
      <c r="A27" t="s">
        <v>14</v>
      </c>
      <c r="B27" s="42" t="s">
        <v>28</v>
      </c>
      <c r="C27" s="42"/>
      <c r="D27" s="42"/>
      <c r="E27" s="25">
        <v>7</v>
      </c>
      <c r="F27" s="21">
        <v>248</v>
      </c>
      <c r="G27" s="22">
        <f>ROUND((F27*G3),-1)</f>
        <v>16140</v>
      </c>
      <c r="I27" s="30">
        <f t="shared" si="0"/>
        <v>-248</v>
      </c>
      <c r="L27" s="7" t="str">
        <f t="shared" si="1"/>
        <v>*_xD83C__xDDEA__xD83C__xDDFA_BV9000 Pro 6/128Gb EU Gray* - 248$</v>
      </c>
    </row>
    <row r="28" spans="1:12" ht="11.25" customHeight="1" outlineLevel="2">
      <c r="A28" t="s">
        <v>14</v>
      </c>
      <c r="B28" s="42" t="s">
        <v>29</v>
      </c>
      <c r="C28" s="42"/>
      <c r="D28" s="42"/>
      <c r="E28" s="25">
        <v>41</v>
      </c>
      <c r="F28" s="21">
        <v>247</v>
      </c>
      <c r="G28" s="22">
        <f>ROUND((F28*G3),-1)</f>
        <v>16080</v>
      </c>
      <c r="I28" s="30">
        <f t="shared" si="0"/>
        <v>-247</v>
      </c>
      <c r="J28" s="6" t="str">
        <f>A23&amp;(RIGHT(B23,LEN(B23)-FIND(" ",B23))&amp;" - "&amp;C23&amp;G23&amp;"р")</f>
        <v>_xD83C__xDDEA__xD83C__xDDFA_BV7000 Pro 4/64Gb EU Silver - 10550р</v>
      </c>
      <c r="L28" s="7" t="str">
        <f t="shared" si="1"/>
        <v>*_xD83C__xDDEA__xD83C__xDDFA_BV9500 4/64Gb EU Black* - 247$</v>
      </c>
    </row>
    <row r="29" spans="1:12" ht="11.25" customHeight="1" outlineLevel="2">
      <c r="A29" t="s">
        <v>14</v>
      </c>
      <c r="B29" s="42" t="s">
        <v>30</v>
      </c>
      <c r="C29" s="42"/>
      <c r="D29" s="42"/>
      <c r="E29" s="25">
        <v>11</v>
      </c>
      <c r="F29" s="21">
        <v>247</v>
      </c>
      <c r="G29" s="22">
        <f>ROUND((F29*G3),-1)</f>
        <v>16080</v>
      </c>
      <c r="I29" s="30">
        <f t="shared" si="0"/>
        <v>-247</v>
      </c>
      <c r="L29" s="7" t="str">
        <f t="shared" si="1"/>
        <v>*_xD83C__xDDEA__xD83C__xDDFA_BV9500 4/64Gb EU Green* - 247$</v>
      </c>
    </row>
    <row r="30" spans="1:12" ht="11.25" customHeight="1" outlineLevel="2">
      <c r="A30" t="s">
        <v>14</v>
      </c>
      <c r="B30" s="42" t="s">
        <v>31</v>
      </c>
      <c r="C30" s="42"/>
      <c r="D30" s="42"/>
      <c r="E30" s="25">
        <v>10</v>
      </c>
      <c r="F30" s="21">
        <v>247</v>
      </c>
      <c r="G30" s="22">
        <f>ROUND((F30*G3),-1)</f>
        <v>16080</v>
      </c>
      <c r="I30" s="30">
        <f t="shared" si="0"/>
        <v>-247</v>
      </c>
      <c r="J30" s="6" t="str">
        <f>A24&amp;(RIGHT(B24,LEN(B24)-FIND(" ",B24))&amp;" - "&amp;C24&amp;G24&amp;"р")</f>
        <v>_xD83C__xDDEA__xD83C__xDDFA_BV8000 Pro 6/64Gb EU Grey - 13020р</v>
      </c>
      <c r="L30" s="7" t="str">
        <f t="shared" si="1"/>
        <v>*_xD83C__xDDEA__xD83C__xDDFA_BV9500 4/64Gb EU Yellow* - 247$</v>
      </c>
    </row>
    <row r="31" spans="1:12" ht="11.25" customHeight="1" outlineLevel="2">
      <c r="A31" t="s">
        <v>14</v>
      </c>
      <c r="B31" s="42" t="s">
        <v>32</v>
      </c>
      <c r="C31" s="42"/>
      <c r="D31" s="42"/>
      <c r="E31" s="25">
        <v>9</v>
      </c>
      <c r="F31" s="21">
        <v>322</v>
      </c>
      <c r="G31" s="22">
        <f>ROUND((F31*G3),-1)</f>
        <v>20960</v>
      </c>
      <c r="I31" s="30">
        <f t="shared" si="0"/>
        <v>-322</v>
      </c>
      <c r="L31" s="7" t="str">
        <f t="shared" si="1"/>
        <v>*_xD83C__xDDEA__xD83C__xDDFA_BV9500 Pro 6/128Gb EU Yellow* - 322$</v>
      </c>
    </row>
    <row r="32" spans="1:12" ht="11.25" customHeight="1" outlineLevel="2">
      <c r="A32" t="s">
        <v>14</v>
      </c>
      <c r="B32" s="42" t="s">
        <v>33</v>
      </c>
      <c r="C32" s="42"/>
      <c r="D32" s="42"/>
      <c r="E32" s="25">
        <v>12</v>
      </c>
      <c r="F32" s="21">
        <v>188</v>
      </c>
      <c r="G32" s="22">
        <f>ROUND((F32*G3),-1)</f>
        <v>12240</v>
      </c>
      <c r="I32" s="30">
        <f t="shared" si="0"/>
        <v>-188</v>
      </c>
      <c r="J32" s="6" t="str">
        <f>A25&amp;(RIGHT(B25,LEN(B25)-FIND(" ",B25))&amp;" - "&amp;C25&amp;G25&amp;"р")</f>
        <v>_xD83C__xDDEA__xD83C__xDDFA_BV9000 4/64Gb EU Gold - 12170р</v>
      </c>
      <c r="L32" s="7" t="str">
        <f t="shared" si="1"/>
        <v>*_xD83C__xDDEA__xD83C__xDDFA_P10000 Pro 4/64Gb EU Grey* - 188$</v>
      </c>
    </row>
    <row r="33" spans="2:10" ht="11.25" customHeight="1" outlineLevel="2">
      <c r="B33" s="10" t="s">
        <v>34</v>
      </c>
      <c r="C33" s="11"/>
      <c r="D33" s="12"/>
      <c r="E33" s="19"/>
      <c r="F33" s="19"/>
      <c r="G33" s="19"/>
      <c r="I33" s="30"/>
      <c r="J33" s="6" t="str">
        <f>A26&amp;(RIGHT(B26,LEN(B26)-FIND(" ",B26))&amp;" - "&amp;C26&amp;G26&amp;"р")</f>
        <v>_xD83C__xDDEA__xD83C__xDDFA_BV9000 4/64Gb EU Silver - 12170р</v>
      </c>
    </row>
    <row r="34" spans="1:12" ht="11.25" customHeight="1" outlineLevel="2">
      <c r="A34" t="s">
        <v>14</v>
      </c>
      <c r="B34" s="42" t="s">
        <v>35</v>
      </c>
      <c r="C34" s="42"/>
      <c r="D34" s="42"/>
      <c r="E34" s="25">
        <v>1</v>
      </c>
      <c r="F34" s="21">
        <v>160</v>
      </c>
      <c r="G34" s="22">
        <f>ROUND((F34*G3),-1)</f>
        <v>10420</v>
      </c>
      <c r="I34" s="30">
        <f t="shared" si="0"/>
        <v>-160</v>
      </c>
      <c r="L34" s="7" t="str">
        <f t="shared" si="1"/>
        <v>*_xD83C__xDDEA__xD83C__xDDFA_S50 6/64Gb EU Black У1* - 160$</v>
      </c>
    </row>
    <row r="35" spans="1:12" ht="11.25" customHeight="1" outlineLevel="2">
      <c r="A35" t="s">
        <v>14</v>
      </c>
      <c r="B35" s="42" t="s">
        <v>36</v>
      </c>
      <c r="C35" s="42"/>
      <c r="D35" s="42"/>
      <c r="E35" s="25">
        <v>6</v>
      </c>
      <c r="F35" s="21">
        <v>250</v>
      </c>
      <c r="G35" s="22">
        <f>ROUND((F35*G3),-1)</f>
        <v>16280</v>
      </c>
      <c r="I35" s="30">
        <f t="shared" si="0"/>
        <v>-250</v>
      </c>
      <c r="J35" s="6" t="str">
        <f>A27&amp;(RIGHT(B27,LEN(B27)-FIND(" ",B27))&amp;" - "&amp;C27&amp;G27&amp;"р")</f>
        <v>_xD83C__xDDEA__xD83C__xDDFA_BV9000 Pro 6/128Gb EU Gray - 16140р</v>
      </c>
      <c r="L35" s="7" t="str">
        <f t="shared" si="1"/>
        <v>*_xD83C__xDDEA__xD83C__xDDFA_S70 6/64Gb EU Black* - 250$</v>
      </c>
    </row>
    <row r="36" spans="1:12" ht="11.25" customHeight="1" outlineLevel="2">
      <c r="A36" t="s">
        <v>14</v>
      </c>
      <c r="B36" s="42" t="s">
        <v>37</v>
      </c>
      <c r="C36" s="42"/>
      <c r="D36" s="42"/>
      <c r="E36" s="25">
        <v>5</v>
      </c>
      <c r="F36" s="21">
        <v>250</v>
      </c>
      <c r="G36" s="22">
        <f>ROUND((F36*G3),-1)</f>
        <v>16280</v>
      </c>
      <c r="I36" s="30">
        <f t="shared" si="0"/>
        <v>-250</v>
      </c>
      <c r="L36" s="7" t="str">
        <f t="shared" si="1"/>
        <v>*_xD83C__xDDEA__xD83C__xDDFA_S70 6/64Gb EU Red* - 250$</v>
      </c>
    </row>
    <row r="37" spans="1:12" ht="11.25" customHeight="1" outlineLevel="2">
      <c r="A37" t="s">
        <v>14</v>
      </c>
      <c r="B37" s="42" t="s">
        <v>38</v>
      </c>
      <c r="C37" s="42"/>
      <c r="D37" s="42"/>
      <c r="E37" s="25">
        <v>11</v>
      </c>
      <c r="F37" s="21">
        <v>186</v>
      </c>
      <c r="G37" s="22">
        <f>ROUND((F37*G3),-1)</f>
        <v>12110</v>
      </c>
      <c r="I37" s="30">
        <f t="shared" si="0"/>
        <v>-186</v>
      </c>
      <c r="J37" s="6" t="str">
        <f>A28&amp;(RIGHT(B28,LEN(B28)-FIND(" ",B28))&amp;" - "&amp;C28&amp;G28&amp;"р")</f>
        <v>_xD83C__xDDEA__xD83C__xDDFA_BV9500 4/64Gb EU Black - 16080р</v>
      </c>
      <c r="L37" s="7" t="str">
        <f t="shared" si="1"/>
        <v>*_xD83C__xDDEA__xD83C__xDDFA_S70 Lite 4/64Gb EU Red* - 186$</v>
      </c>
    </row>
    <row r="38" spans="1:12" ht="11.25" customHeight="1" outlineLevel="2">
      <c r="A38" t="s">
        <v>14</v>
      </c>
      <c r="B38" s="42" t="s">
        <v>39</v>
      </c>
      <c r="C38" s="42"/>
      <c r="D38" s="42"/>
      <c r="E38" s="25">
        <v>27</v>
      </c>
      <c r="F38" s="21">
        <v>45</v>
      </c>
      <c r="G38" s="22">
        <f>ROUND((F38*G3),-1)</f>
        <v>2930</v>
      </c>
      <c r="I38" s="30">
        <f t="shared" si="0"/>
        <v>-45</v>
      </c>
      <c r="J38" s="6" t="str">
        <f>A29&amp;(RIGHT(B29,LEN(B29)-FIND(" ",B29))&amp;" - "&amp;C29&amp;G29&amp;"р")</f>
        <v>_xD83C__xDDEA__xD83C__xDDFA_BV9500 4/64Gb EU Green - 16080р</v>
      </c>
      <c r="L38" s="7" t="str">
        <f t="shared" si="1"/>
        <v>*_xD83C__xDDEA__xD83C__xDDFA_X53 1/16Gb EU Silver* - 45$</v>
      </c>
    </row>
    <row r="39" spans="1:12" ht="11.25" customHeight="1" outlineLevel="2">
      <c r="A39" t="s">
        <v>14</v>
      </c>
      <c r="B39" s="42" t="s">
        <v>40</v>
      </c>
      <c r="C39" s="42"/>
      <c r="D39" s="42"/>
      <c r="E39" s="25">
        <v>1</v>
      </c>
      <c r="F39" s="21">
        <v>72</v>
      </c>
      <c r="G39" s="22">
        <f>ROUND((F39*G3),-1)</f>
        <v>4690</v>
      </c>
      <c r="I39" s="30">
        <f t="shared" si="0"/>
        <v>-72</v>
      </c>
      <c r="J39" s="6" t="str">
        <f>A30&amp;(RIGHT(B30,LEN(B30)-FIND(" ",B30))&amp;" - "&amp;C30&amp;G30&amp;"р")</f>
        <v>_xD83C__xDDEA__xD83C__xDDFA_BV9500 4/64Gb EU Yellow - 16080р</v>
      </c>
      <c r="L39" s="7" t="str">
        <f t="shared" si="1"/>
        <v>*_xD83C__xDDEA__xD83C__xDDFA_X70 2/16Gb EU Black* - 72$</v>
      </c>
    </row>
    <row r="40" spans="1:12" ht="11.25" customHeight="1" outlineLevel="2">
      <c r="A40" t="s">
        <v>14</v>
      </c>
      <c r="B40" s="42" t="s">
        <v>41</v>
      </c>
      <c r="C40" s="42"/>
      <c r="D40" s="42"/>
      <c r="E40" s="25">
        <v>6</v>
      </c>
      <c r="F40" s="21">
        <v>72</v>
      </c>
      <c r="G40" s="22">
        <f>ROUND((F40*G3),-1)</f>
        <v>4690</v>
      </c>
      <c r="I40" s="30">
        <f t="shared" si="0"/>
        <v>-72</v>
      </c>
      <c r="L40" s="7" t="str">
        <f t="shared" si="1"/>
        <v>*_xD83C__xDDEA__xD83C__xDDFA_X70 2/16Gb EU Blue* - 72$</v>
      </c>
    </row>
    <row r="41" spans="1:12" ht="11.25" customHeight="1" outlineLevel="2">
      <c r="A41" t="s">
        <v>14</v>
      </c>
      <c r="B41" s="42" t="s">
        <v>42</v>
      </c>
      <c r="C41" s="42"/>
      <c r="D41" s="42"/>
      <c r="E41" s="25">
        <v>4</v>
      </c>
      <c r="F41" s="21">
        <v>72</v>
      </c>
      <c r="G41" s="22">
        <f>ROUND((F41*G3),-1)</f>
        <v>4690</v>
      </c>
      <c r="I41" s="30">
        <f t="shared" si="0"/>
        <v>-72</v>
      </c>
      <c r="J41" s="6" t="str">
        <f>A31&amp;(RIGHT(B31,LEN(B31)-FIND(" ",B31))&amp;" - "&amp;C31&amp;G31&amp;"р")</f>
        <v>_xD83C__xDDEA__xD83C__xDDFA_BV9500 Pro 6/128Gb EU Yellow - 20960р</v>
      </c>
      <c r="L41" s="7" t="str">
        <f t="shared" si="1"/>
        <v>*_xD83C__xDDEA__xD83C__xDDFA_X70 2/16Gb EU Gold* - 72$</v>
      </c>
    </row>
    <row r="42" spans="2:10" ht="11.25" customHeight="1" outlineLevel="2">
      <c r="B42" s="10" t="s">
        <v>43</v>
      </c>
      <c r="C42" s="11"/>
      <c r="D42" s="12"/>
      <c r="E42" s="19"/>
      <c r="F42" s="19"/>
      <c r="G42" s="19"/>
      <c r="I42" s="30"/>
      <c r="J42" s="6" t="str">
        <f>A32&amp;(RIGHT(B32,LEN(B32)-FIND(" ",B32))&amp;" - "&amp;C32&amp;G32&amp;"р")</f>
        <v>_xD83C__xDDEA__xD83C__xDDFA_P10000 Pro 4/64Gb EU Grey - 12240р</v>
      </c>
    </row>
    <row r="43" spans="1:12" ht="11.25" customHeight="1" outlineLevel="2">
      <c r="A43" t="s">
        <v>44</v>
      </c>
      <c r="B43" s="42" t="s">
        <v>45</v>
      </c>
      <c r="C43" s="42"/>
      <c r="D43" s="42"/>
      <c r="E43" s="25">
        <v>3</v>
      </c>
      <c r="F43" s="21">
        <v>326</v>
      </c>
      <c r="G43" s="22">
        <f>ROUND((F43*G3),-1)</f>
        <v>21220</v>
      </c>
      <c r="I43" s="30">
        <f t="shared" si="0"/>
        <v>-326</v>
      </c>
      <c r="L43" s="7" t="str">
        <f t="shared" si="1"/>
        <v>*_xD83C__xDDF7__xD83C__xDDFA_10 4/128Gb Black РСТ* - 326$</v>
      </c>
    </row>
    <row r="44" spans="1:12" ht="11.25" customHeight="1" outlineLevel="2">
      <c r="A44" t="s">
        <v>44</v>
      </c>
      <c r="B44" s="42" t="s">
        <v>46</v>
      </c>
      <c r="C44" s="42"/>
      <c r="D44" s="42"/>
      <c r="E44" s="25">
        <v>4</v>
      </c>
      <c r="F44" s="21">
        <v>326</v>
      </c>
      <c r="G44" s="22">
        <f>ROUND((F44*G3),-1)</f>
        <v>21220</v>
      </c>
      <c r="I44" s="30">
        <f t="shared" si="0"/>
        <v>-326</v>
      </c>
      <c r="J44" s="6" t="str">
        <f>A34&amp;(RIGHT(B34,LEN(B34)-FIND(" ",B34))&amp;" - "&amp;C34&amp;G34&amp;"р")</f>
        <v>_xD83C__xDDEA__xD83C__xDDFA_S50 6/64Gb EU Black У1 - 10420р</v>
      </c>
      <c r="L44" s="7" t="str">
        <f t="shared" si="1"/>
        <v>*_xD83C__xDDF7__xD83C__xDDFA_10 4/128Gb Green РСТ* - 326$</v>
      </c>
    </row>
    <row r="45" spans="1:12" ht="11.25" customHeight="1" outlineLevel="2">
      <c r="A45" t="s">
        <v>14</v>
      </c>
      <c r="B45" s="42" t="s">
        <v>47</v>
      </c>
      <c r="C45" s="42"/>
      <c r="D45" s="42"/>
      <c r="E45" s="25">
        <v>4</v>
      </c>
      <c r="F45" s="21">
        <v>299</v>
      </c>
      <c r="G45" s="22">
        <f>ROUND((F45*G3),-1)</f>
        <v>19460</v>
      </c>
      <c r="I45" s="30">
        <f t="shared" si="0"/>
        <v>-299</v>
      </c>
      <c r="L45" s="7" t="str">
        <f t="shared" si="1"/>
        <v>*_xD83C__xDDEA__xD83C__xDDFA_10 4/128Gb US Black* - 299$</v>
      </c>
    </row>
    <row r="46" spans="1:12" ht="11.25" customHeight="1" outlineLevel="2">
      <c r="A46" t="s">
        <v>14</v>
      </c>
      <c r="B46" s="42" t="s">
        <v>48</v>
      </c>
      <c r="C46" s="42"/>
      <c r="D46" s="42"/>
      <c r="E46" s="25">
        <v>10</v>
      </c>
      <c r="F46" s="21">
        <v>299</v>
      </c>
      <c r="G46" s="22">
        <f>ROUND((F46*G3),-1)</f>
        <v>19460</v>
      </c>
      <c r="I46" s="30">
        <f t="shared" si="0"/>
        <v>-299</v>
      </c>
      <c r="J46" s="6" t="str">
        <f>A35&amp;(RIGHT(B35,LEN(B35)-FIND(" ",B35))&amp;" - "&amp;C35&amp;G35&amp;"р")</f>
        <v>_xD83C__xDDEA__xD83C__xDDFA_S70 6/64Gb EU Black - 16280р</v>
      </c>
      <c r="L46" s="7" t="str">
        <f t="shared" si="1"/>
        <v>*_xD83C__xDDEA__xD83C__xDDFA_10 4/128Gb US Blue* - 299$</v>
      </c>
    </row>
    <row r="47" spans="1:12" ht="11.25" customHeight="1" outlineLevel="2">
      <c r="A47" t="s">
        <v>14</v>
      </c>
      <c r="B47" s="42" t="s">
        <v>49</v>
      </c>
      <c r="C47" s="42"/>
      <c r="D47" s="42"/>
      <c r="E47" s="25">
        <v>5</v>
      </c>
      <c r="F47" s="21">
        <v>299</v>
      </c>
      <c r="G47" s="22">
        <f>ROUND((F47*G3),-1)</f>
        <v>19460</v>
      </c>
      <c r="I47" s="30">
        <f t="shared" si="0"/>
        <v>-299</v>
      </c>
      <c r="J47" s="6" t="str">
        <f>A36&amp;(RIGHT(B36,LEN(B36)-FIND(" ",B36))&amp;" - "&amp;C36&amp;G36&amp;"р")</f>
        <v>_xD83C__xDDEA__xD83C__xDDFA_S70 6/64Gb EU Red - 16280р</v>
      </c>
      <c r="L47" s="7" t="str">
        <f t="shared" si="1"/>
        <v>*_xD83C__xDDEA__xD83C__xDDFA_10 4/128Gb US Green* - 299$</v>
      </c>
    </row>
    <row r="48" spans="1:12" ht="11.25" customHeight="1" outlineLevel="2">
      <c r="A48" t="s">
        <v>14</v>
      </c>
      <c r="B48" s="42" t="s">
        <v>50</v>
      </c>
      <c r="C48" s="42"/>
      <c r="D48" s="42"/>
      <c r="E48" s="25">
        <v>5</v>
      </c>
      <c r="F48" s="21">
        <v>183</v>
      </c>
      <c r="G48" s="22">
        <f>ROUND((F48*G3),-1)</f>
        <v>11910</v>
      </c>
      <c r="I48" s="30">
        <f t="shared" si="0"/>
        <v>-183</v>
      </c>
      <c r="L48" s="7" t="str">
        <f t="shared" si="1"/>
        <v>*_xD83C__xDDEA__xD83C__xDDFA_10 Lite 3/64Gb US Black* - 183$</v>
      </c>
    </row>
    <row r="49" spans="1:12" ht="11.25" customHeight="1" outlineLevel="2">
      <c r="A49" t="s">
        <v>14</v>
      </c>
      <c r="B49" s="42" t="s">
        <v>51</v>
      </c>
      <c r="C49" s="42"/>
      <c r="D49" s="42"/>
      <c r="E49" s="25">
        <v>8</v>
      </c>
      <c r="F49" s="21">
        <v>183</v>
      </c>
      <c r="G49" s="22">
        <f>ROUND((F49*G3),-1)</f>
        <v>11910</v>
      </c>
      <c r="I49" s="30">
        <f t="shared" si="0"/>
        <v>-183</v>
      </c>
      <c r="J49" s="6" t="str">
        <f>A37&amp;(RIGHT(B37,LEN(B37)-FIND(" ",B37))&amp;" - "&amp;C37&amp;G37&amp;"р")</f>
        <v>_xD83C__xDDEA__xD83C__xDDFA_S70 Lite 4/64Gb EU Red - 12110р</v>
      </c>
      <c r="L49" s="7" t="str">
        <f t="shared" si="1"/>
        <v>*_xD83C__xDDEA__xD83C__xDDFA_10 Lite 3/64Gb US Blue* - 183$</v>
      </c>
    </row>
    <row r="50" spans="1:12" ht="11.25" customHeight="1" outlineLevel="2">
      <c r="A50" t="s">
        <v>14</v>
      </c>
      <c r="B50" s="42" t="s">
        <v>52</v>
      </c>
      <c r="C50" s="42"/>
      <c r="D50" s="42"/>
      <c r="E50" s="25">
        <v>8</v>
      </c>
      <c r="F50" s="21">
        <v>183</v>
      </c>
      <c r="G50" s="22">
        <f>ROUND((F50*G3),-1)</f>
        <v>11910</v>
      </c>
      <c r="I50" s="30">
        <f t="shared" si="0"/>
        <v>-183</v>
      </c>
      <c r="L50" s="7" t="str">
        <f t="shared" si="1"/>
        <v>*_xD83C__xDDEA__xD83C__xDDFA_10 Lite 3/64Gb US Sky Blue* - 183$</v>
      </c>
    </row>
    <row r="51" spans="1:12" ht="11.25" customHeight="1" outlineLevel="2">
      <c r="A51" t="s">
        <v>14</v>
      </c>
      <c r="B51" s="42" t="s">
        <v>53</v>
      </c>
      <c r="C51" s="42"/>
      <c r="D51" s="42"/>
      <c r="E51" s="25">
        <v>1</v>
      </c>
      <c r="F51" s="21">
        <v>169</v>
      </c>
      <c r="G51" s="22">
        <f>ROUND((F51*G3),-1)</f>
        <v>11000</v>
      </c>
      <c r="I51" s="30">
        <f t="shared" si="0"/>
        <v>-169</v>
      </c>
      <c r="J51" s="6" t="str">
        <f>A38&amp;(RIGHT(B38,LEN(B38)-FIND(" ",B38))&amp;" - "&amp;C38&amp;G38&amp;"р")</f>
        <v>_xD83C__xDDEA__xD83C__xDDFA_X53 1/16Gb EU Silver - 2930р</v>
      </c>
      <c r="L51" s="7" t="str">
        <f t="shared" si="1"/>
        <v>*_xD83C__xDDEA__xD83C__xDDFA_7x 4/64Gb EU Black* - 169$</v>
      </c>
    </row>
    <row r="52" spans="1:12" ht="11.25" customHeight="1" outlineLevel="2">
      <c r="A52" t="s">
        <v>14</v>
      </c>
      <c r="B52" s="42" t="s">
        <v>54</v>
      </c>
      <c r="C52" s="42"/>
      <c r="D52" s="42"/>
      <c r="E52" s="25">
        <v>12</v>
      </c>
      <c r="F52" s="21">
        <v>220</v>
      </c>
      <c r="G52" s="22">
        <f>ROUND((F52*G3),-1)</f>
        <v>14320</v>
      </c>
      <c r="I52" s="30">
        <f t="shared" si="0"/>
        <v>-220</v>
      </c>
      <c r="L52" s="7" t="str">
        <f t="shared" si="1"/>
        <v>*_xD83C__xDDEA__xD83C__xDDFA_8x 4/128 US Blue* - 220$</v>
      </c>
    </row>
    <row r="53" spans="1:12" ht="11.25" customHeight="1" outlineLevel="2">
      <c r="A53" t="s">
        <v>14</v>
      </c>
      <c r="B53" s="42" t="s">
        <v>55</v>
      </c>
      <c r="C53" s="42"/>
      <c r="D53" s="42"/>
      <c r="E53" s="25">
        <v>1</v>
      </c>
      <c r="F53" s="21">
        <v>175</v>
      </c>
      <c r="G53" s="22">
        <f>ROUND((F53*G3),-1)</f>
        <v>11390</v>
      </c>
      <c r="I53" s="30">
        <f t="shared" si="0"/>
        <v>-175</v>
      </c>
      <c r="J53" s="6" t="str">
        <f>A39&amp;(RIGHT(B39,LEN(B39)-FIND(" ",B39))&amp;" - "&amp;C39&amp;G39&amp;"р")</f>
        <v>_xD83C__xDDEA__xD83C__xDDFA_X70 2/16Gb EU Black - 4690р</v>
      </c>
      <c r="L53" s="7" t="str">
        <f t="shared" si="1"/>
        <v>*_xD83C__xDDEA__xD83C__xDDFA_8x 4/64 US Blue* - 175$</v>
      </c>
    </row>
    <row r="54" spans="1:12" ht="11.25" customHeight="1" outlineLevel="2">
      <c r="A54" t="s">
        <v>14</v>
      </c>
      <c r="B54" s="42" t="s">
        <v>56</v>
      </c>
      <c r="C54" s="42"/>
      <c r="D54" s="42"/>
      <c r="E54" s="25">
        <v>1</v>
      </c>
      <c r="F54" s="21">
        <v>175</v>
      </c>
      <c r="G54" s="22">
        <f>ROUND((F54*G3),-1)</f>
        <v>11390</v>
      </c>
      <c r="I54" s="30">
        <f t="shared" si="0"/>
        <v>-175</v>
      </c>
      <c r="J54" s="6" t="str">
        <f>A40&amp;(RIGHT(B40,LEN(B40)-FIND(" ",B40))&amp;" - "&amp;C40&amp;G40&amp;"р")</f>
        <v>_xD83C__xDDEA__xD83C__xDDFA_X70 2/16Gb EU Blue - 4690р</v>
      </c>
      <c r="L54" s="7" t="str">
        <f t="shared" si="1"/>
        <v>*_xD83C__xDDEA__xD83C__xDDFA_8x 4/64 US Red* - 175$</v>
      </c>
    </row>
    <row r="55" spans="1:12" ht="11.25" customHeight="1" outlineLevel="2">
      <c r="A55" t="s">
        <v>14</v>
      </c>
      <c r="B55" s="42" t="s">
        <v>57</v>
      </c>
      <c r="C55" s="42"/>
      <c r="D55" s="42"/>
      <c r="E55" s="25">
        <v>14</v>
      </c>
      <c r="F55" s="21">
        <v>148</v>
      </c>
      <c r="G55" s="22">
        <f>ROUND((F55*G3),-1)</f>
        <v>9630</v>
      </c>
      <c r="I55" s="30">
        <f t="shared" si="0"/>
        <v>-148</v>
      </c>
      <c r="J55" s="6" t="str">
        <f>A41&amp;(RIGHT(B41,LEN(B41)-FIND(" ",B41))&amp;" - "&amp;C41&amp;G41&amp;"р")</f>
        <v>_xD83C__xDDEA__xD83C__xDDFA_X70 2/16Gb EU Gold - 4690р</v>
      </c>
      <c r="L55" s="7" t="str">
        <f t="shared" si="1"/>
        <v>*_xD83C__xDDEA__xD83C__xDDFA_9 lite 3/32 Black EAC* - 148$</v>
      </c>
    </row>
    <row r="56" spans="1:12" ht="11.25" customHeight="1" outlineLevel="2">
      <c r="A56" t="s">
        <v>44</v>
      </c>
      <c r="B56" s="42" t="s">
        <v>58</v>
      </c>
      <c r="C56" s="42"/>
      <c r="D56" s="42"/>
      <c r="E56" s="25">
        <v>5</v>
      </c>
      <c r="F56" s="21">
        <v>150</v>
      </c>
      <c r="G56" s="22">
        <f>ROUND((F56*G3),-1)</f>
        <v>9770</v>
      </c>
      <c r="I56" s="30">
        <f t="shared" si="0"/>
        <v>-150</v>
      </c>
      <c r="L56" s="7" t="str">
        <f t="shared" si="1"/>
        <v>*_xD83C__xDDF7__xD83C__xDDFA_9 lite 3/32 Black РСТ* - 150$</v>
      </c>
    </row>
    <row r="57" spans="1:12" ht="11.25" customHeight="1" outlineLevel="2">
      <c r="A57" t="s">
        <v>14</v>
      </c>
      <c r="B57" s="42" t="s">
        <v>59</v>
      </c>
      <c r="C57" s="42"/>
      <c r="D57" s="42"/>
      <c r="E57" s="25">
        <v>9</v>
      </c>
      <c r="F57" s="21">
        <v>148</v>
      </c>
      <c r="G57" s="22">
        <f>ROUND((F57*G3),-1)</f>
        <v>9630</v>
      </c>
      <c r="I57" s="30">
        <f t="shared" si="0"/>
        <v>-148</v>
      </c>
      <c r="J57" s="6" t="str">
        <f>A43&amp;(RIGHT(B43,LEN(B43)-FIND(" ",B43))&amp;" - "&amp;C43&amp;G43&amp;"р")</f>
        <v>_xD83C__xDDF7__xD83C__xDDFA_10 4/128Gb Black РСТ - 21220р</v>
      </c>
      <c r="L57" s="7" t="str">
        <f t="shared" si="1"/>
        <v>*_xD83C__xDDEA__xD83C__xDDFA_9 lite 3/32 Blue EAC* - 148$</v>
      </c>
    </row>
    <row r="58" spans="1:12" ht="11.25" customHeight="1" outlineLevel="2">
      <c r="A58" t="s">
        <v>14</v>
      </c>
      <c r="B58" s="42" t="s">
        <v>60</v>
      </c>
      <c r="C58" s="42"/>
      <c r="D58" s="42"/>
      <c r="E58" s="25">
        <v>1</v>
      </c>
      <c r="F58" s="21">
        <v>120</v>
      </c>
      <c r="G58" s="22">
        <f>ROUND((F58*G3),-1)</f>
        <v>7810</v>
      </c>
      <c r="I58" s="30">
        <f t="shared" si="0"/>
        <v>-120</v>
      </c>
      <c r="J58" s="6" t="str">
        <f>A44&amp;(RIGHT(B44,LEN(B44)-FIND(" ",B44))&amp;" - "&amp;C44&amp;G44&amp;"р")</f>
        <v>_xD83C__xDDF7__xD83C__xDDFA_10 4/128Gb Green РСТ - 21220р</v>
      </c>
      <c r="L58" s="7" t="str">
        <f t="shared" si="1"/>
        <v>*_xD83C__xDDEA__xD83C__xDDFA_9 lite 3/32 Blue EAC У1* - 120$</v>
      </c>
    </row>
    <row r="59" spans="1:12" ht="11.25" customHeight="1" outlineLevel="2">
      <c r="A59" t="s">
        <v>44</v>
      </c>
      <c r="B59" s="42" t="s">
        <v>61</v>
      </c>
      <c r="C59" s="42"/>
      <c r="D59" s="42"/>
      <c r="E59" s="25">
        <v>10</v>
      </c>
      <c r="F59" s="21">
        <v>150</v>
      </c>
      <c r="G59" s="22">
        <f>ROUND((F59*G3),-1)</f>
        <v>9770</v>
      </c>
      <c r="I59" s="30">
        <f t="shared" si="0"/>
        <v>-150</v>
      </c>
      <c r="L59" s="7" t="str">
        <f t="shared" si="1"/>
        <v>*_xD83C__xDDF7__xD83C__xDDFA_9 lite 3/32 Blue РСТ* - 150$</v>
      </c>
    </row>
    <row r="60" spans="1:12" ht="11.25" customHeight="1" outlineLevel="2">
      <c r="A60" t="s">
        <v>14</v>
      </c>
      <c r="B60" s="42" t="s">
        <v>62</v>
      </c>
      <c r="C60" s="42"/>
      <c r="D60" s="42"/>
      <c r="E60" s="25">
        <v>2</v>
      </c>
      <c r="F60" s="21">
        <v>148</v>
      </c>
      <c r="G60" s="22">
        <f>ROUND((F60*G3),-1)</f>
        <v>9630</v>
      </c>
      <c r="I60" s="30">
        <f t="shared" si="0"/>
        <v>-148</v>
      </c>
      <c r="J60" s="6" t="str">
        <f>A45&amp;(RIGHT(B45,LEN(B45)-FIND(" ",B45))&amp;" - "&amp;C45&amp;G45&amp;"р")</f>
        <v>_xD83C__xDDEA__xD83C__xDDFA_10 4/128Gb US Black - 19460р</v>
      </c>
      <c r="L60" s="7" t="str">
        <f t="shared" si="1"/>
        <v>*_xD83C__xDDEA__xD83C__xDDFA_9 lite 3/32 Grey EAC* - 148$</v>
      </c>
    </row>
    <row r="61" spans="2:10" ht="11.25" customHeight="1" outlineLevel="2">
      <c r="B61" s="10" t="s">
        <v>63</v>
      </c>
      <c r="C61" s="11"/>
      <c r="D61" s="12"/>
      <c r="E61" s="19"/>
      <c r="F61" s="19"/>
      <c r="G61" s="19"/>
      <c r="I61" s="30"/>
      <c r="J61" s="6" t="str">
        <f>A46&amp;(RIGHT(B46,LEN(B46)-FIND(" ",B46))&amp;" - "&amp;C46&amp;G46&amp;"р")</f>
        <v>_xD83C__xDDEA__xD83C__xDDFA_10 4/128Gb US Blue - 19460р</v>
      </c>
    </row>
    <row r="62" spans="1:12" ht="11.25" customHeight="1" outlineLevel="2">
      <c r="A62" t="s">
        <v>14</v>
      </c>
      <c r="B62" s="42" t="s">
        <v>64</v>
      </c>
      <c r="C62" s="42"/>
      <c r="D62" s="42"/>
      <c r="E62" s="25">
        <v>21</v>
      </c>
      <c r="F62" s="21">
        <v>150</v>
      </c>
      <c r="G62" s="22">
        <f>ROUND((F62*G3),-1)</f>
        <v>9770</v>
      </c>
      <c r="I62" s="30">
        <f t="shared" si="0"/>
        <v>-150</v>
      </c>
      <c r="L62" s="7" t="str">
        <f t="shared" si="1"/>
        <v>*_xD83C__xDDEA__xD83C__xDDFA_A2 4/32Gb EU Gold* - 150$</v>
      </c>
    </row>
    <row r="63" spans="1:12" ht="11.25" customHeight="1" outlineLevel="2">
      <c r="A63" t="s">
        <v>14</v>
      </c>
      <c r="B63" s="42" t="s">
        <v>65</v>
      </c>
      <c r="C63" s="42"/>
      <c r="D63" s="42"/>
      <c r="E63" s="25">
        <v>40</v>
      </c>
      <c r="F63" s="21">
        <v>133</v>
      </c>
      <c r="G63" s="22">
        <f>ROUND((F63*G3),-1)</f>
        <v>8660</v>
      </c>
      <c r="I63" s="30">
        <f t="shared" si="0"/>
        <v>-133</v>
      </c>
      <c r="J63" s="6" t="str">
        <f>A47&amp;(RIGHT(B47,LEN(B47)-FIND(" ",B47))&amp;" - "&amp;C47&amp;G47&amp;"р")</f>
        <v>_xD83C__xDDEA__xD83C__xDDFA_10 4/128Gb US Green - 19460р</v>
      </c>
      <c r="L63" s="7" t="str">
        <f t="shared" si="1"/>
        <v>*_xD83C__xDDEA__xD83C__xDDFA_A2 Lite 3/32Gb EU Black* - 133$</v>
      </c>
    </row>
    <row r="64" spans="1:12" ht="11.25" customHeight="1" outlineLevel="2">
      <c r="A64" t="s">
        <v>14</v>
      </c>
      <c r="B64" s="42" t="s">
        <v>66</v>
      </c>
      <c r="C64" s="42"/>
      <c r="D64" s="42"/>
      <c r="E64" s="25">
        <v>9</v>
      </c>
      <c r="F64" s="21">
        <v>150</v>
      </c>
      <c r="G64" s="22">
        <f>ROUND((F64*G3),-1)</f>
        <v>9770</v>
      </c>
      <c r="I64" s="30">
        <f t="shared" si="0"/>
        <v>-150</v>
      </c>
      <c r="L64" s="7" t="str">
        <f t="shared" si="1"/>
        <v>*_xD83C__xDDEA__xD83C__xDDFA_A2 Lite 4/64Gb EU Blue* - 150$</v>
      </c>
    </row>
    <row r="65" spans="1:12" ht="11.25" customHeight="1" outlineLevel="2">
      <c r="A65" t="s">
        <v>14</v>
      </c>
      <c r="B65" s="42" t="s">
        <v>67</v>
      </c>
      <c r="C65" s="42"/>
      <c r="D65" s="42"/>
      <c r="E65" s="25">
        <v>14</v>
      </c>
      <c r="F65" s="21">
        <v>340</v>
      </c>
      <c r="G65" s="22">
        <f>ROUND((F65*G3),-1)</f>
        <v>22130</v>
      </c>
      <c r="I65" s="30">
        <f t="shared" si="0"/>
        <v>-340</v>
      </c>
      <c r="J65" s="6" t="str">
        <f>A48&amp;(RIGHT(B48,LEN(B48)-FIND(" ",B48))&amp;" - "&amp;C48&amp;G48&amp;"р")</f>
        <v>_xD83C__xDDEA__xD83C__xDDFA_10 Lite 3/64Gb US Black - 11910р</v>
      </c>
      <c r="L65" s="7" t="str">
        <f t="shared" si="1"/>
        <v>*_xD83C__xDDEA__xD83C__xDDFA_Mi8 6/128Gb EU White* - 340$</v>
      </c>
    </row>
    <row r="66" spans="1:12" ht="11.25" customHeight="1" outlineLevel="2">
      <c r="A66" t="s">
        <v>14</v>
      </c>
      <c r="B66" s="42" t="s">
        <v>68</v>
      </c>
      <c r="C66" s="42"/>
      <c r="D66" s="42"/>
      <c r="E66" s="25">
        <v>12</v>
      </c>
      <c r="F66" s="21">
        <v>231</v>
      </c>
      <c r="G66" s="22">
        <f>ROUND((F66*G3),-1)</f>
        <v>15040</v>
      </c>
      <c r="I66" s="30">
        <f t="shared" si="0"/>
        <v>-231</v>
      </c>
      <c r="J66" s="6" t="str">
        <f>A49&amp;(RIGHT(B49,LEN(B49)-FIND(" ",B49))&amp;" - "&amp;C49&amp;G49&amp;"р")</f>
        <v>_xD83C__xDDEA__xD83C__xDDFA_10 Lite 3/64Gb US Blue - 11910р</v>
      </c>
      <c r="L66" s="7" t="str">
        <f t="shared" si="1"/>
        <v>*_xD83C__xDDEA__xD83C__xDDFA_Mi8 Lite 6/128Gb EU Blue* - 231$</v>
      </c>
    </row>
    <row r="67" spans="1:12" ht="11.25" customHeight="1" outlineLevel="2">
      <c r="A67" t="s">
        <v>69</v>
      </c>
      <c r="B67" s="42" t="s">
        <v>70</v>
      </c>
      <c r="C67" s="42"/>
      <c r="D67" s="42"/>
      <c r="E67" s="25">
        <v>19</v>
      </c>
      <c r="F67" s="21">
        <v>192</v>
      </c>
      <c r="G67" s="22">
        <f>ROUND((F67*G3),-1)</f>
        <v>12500</v>
      </c>
      <c r="I67" s="30">
        <f t="shared" si="0"/>
        <v>-192</v>
      </c>
      <c r="J67" s="6" t="str">
        <f>A50&amp;(RIGHT(B50,LEN(B50)-FIND(" ",B50))&amp;" - "&amp;C50&amp;G50&amp;"р")</f>
        <v>_xD83C__xDDEA__xD83C__xDDFA_10 Lite 3/64Gb US Sky Blue - 11910р</v>
      </c>
      <c r="L67" s="7" t="str">
        <f t="shared" si="1"/>
        <v>*_xD83C__xDDE8__xD83C__xDDF3_Mi8 Lite 6/64Gb Blue* - 192$</v>
      </c>
    </row>
    <row r="68" spans="1:12" ht="11.25" customHeight="1" outlineLevel="2">
      <c r="A68" t="s">
        <v>14</v>
      </c>
      <c r="B68" s="42" t="s">
        <v>71</v>
      </c>
      <c r="C68" s="42"/>
      <c r="D68" s="42"/>
      <c r="E68" s="25">
        <v>2</v>
      </c>
      <c r="F68" s="21">
        <v>383</v>
      </c>
      <c r="G68" s="22">
        <f>ROUND((F68*G3),-1)</f>
        <v>24930</v>
      </c>
      <c r="I68" s="30">
        <f t="shared" si="0"/>
        <v>-383</v>
      </c>
      <c r="L68" s="7" t="str">
        <f t="shared" si="1"/>
        <v>*_xD83C__xDDEA__xD83C__xDDFA_Mi9  64Gb EU Black* - 383$</v>
      </c>
    </row>
    <row r="69" spans="1:12" ht="11.25" customHeight="1" outlineLevel="2">
      <c r="A69" t="s">
        <v>14</v>
      </c>
      <c r="B69" s="42" t="s">
        <v>72</v>
      </c>
      <c r="C69" s="42"/>
      <c r="D69" s="42"/>
      <c r="E69" s="25">
        <v>18</v>
      </c>
      <c r="F69" s="21">
        <v>381</v>
      </c>
      <c r="G69" s="22">
        <f>ROUND((F69*G3),-1)</f>
        <v>24800</v>
      </c>
      <c r="I69" s="30">
        <f t="shared" si="0"/>
        <v>-381</v>
      </c>
      <c r="J69" s="6" t="str">
        <f>A51&amp;(RIGHT(B51,LEN(B51)-FIND(" ",B51))&amp;" - "&amp;C51&amp;G51&amp;"р")</f>
        <v>_xD83C__xDDEA__xD83C__xDDFA_7x 4/64Gb EU Black - 11000р</v>
      </c>
      <c r="L69" s="7" t="str">
        <f t="shared" si="1"/>
        <v>*_xD83C__xDDEA__xD83C__xDDFA_Mi9  64Gb EU Blue* - 381$</v>
      </c>
    </row>
    <row r="70" spans="1:12" ht="11.25" customHeight="1" outlineLevel="2">
      <c r="A70" t="s">
        <v>14</v>
      </c>
      <c r="B70" s="42" t="s">
        <v>73</v>
      </c>
      <c r="C70" s="42"/>
      <c r="D70" s="42"/>
      <c r="E70" s="25">
        <v>12</v>
      </c>
      <c r="F70" s="21">
        <v>429</v>
      </c>
      <c r="G70" s="22">
        <f>ROUND((F70*G3),-1)</f>
        <v>27930</v>
      </c>
      <c r="I70" s="30">
        <f t="shared" si="0"/>
        <v>-429</v>
      </c>
      <c r="L70" s="7" t="str">
        <f t="shared" si="1"/>
        <v>*_xD83C__xDDEA__xD83C__xDDFA_Mi9 128Gb EU Black* - 429$</v>
      </c>
    </row>
    <row r="71" spans="1:12" ht="11.25" customHeight="1" outlineLevel="2">
      <c r="A71" t="s">
        <v>14</v>
      </c>
      <c r="B71" s="42" t="s">
        <v>74</v>
      </c>
      <c r="C71" s="42"/>
      <c r="D71" s="42"/>
      <c r="E71" s="25">
        <v>1</v>
      </c>
      <c r="F71" s="21">
        <v>130</v>
      </c>
      <c r="G71" s="22">
        <f>ROUND((F71*G3),-1)</f>
        <v>8460</v>
      </c>
      <c r="I71" s="30">
        <f aca="true" t="shared" si="2" ref="I71:I87">H71-F71</f>
        <v>-130</v>
      </c>
      <c r="J71" s="6" t="str">
        <f>A52&amp;(RIGHT(B52,LEN(B52)-FIND(" ",B52))&amp;" - "&amp;C52&amp;G52&amp;"р")</f>
        <v>_xD83C__xDDEA__xD83C__xDDFA_8x 4/128 US Blue - 14320р</v>
      </c>
      <c r="L71" s="7" t="str">
        <f t="shared" si="1"/>
        <v>*_xD83C__xDDEA__xD83C__xDDFA_Note 5 4/64Gb EU Gold У2* - 130$</v>
      </c>
    </row>
    <row r="72" spans="1:12" ht="11.25" customHeight="1" outlineLevel="2">
      <c r="A72" t="s">
        <v>44</v>
      </c>
      <c r="B72" s="42" t="s">
        <v>75</v>
      </c>
      <c r="C72" s="42"/>
      <c r="D72" s="42"/>
      <c r="E72" s="25">
        <v>13</v>
      </c>
      <c r="F72" s="21">
        <v>158</v>
      </c>
      <c r="G72" s="22">
        <f>ROUND((F72*G3),-1)</f>
        <v>10290</v>
      </c>
      <c r="I72" s="30">
        <f t="shared" si="2"/>
        <v>-158</v>
      </c>
      <c r="J72" s="6" t="str">
        <f>A53&amp;(RIGHT(B53,LEN(B53)-FIND(" ",B53))&amp;" - "&amp;C53&amp;G53&amp;"р")</f>
        <v>_xD83C__xDDEA__xD83C__xDDFA_8x 4/64 US Blue - 11390р</v>
      </c>
      <c r="L72" s="7" t="str">
        <f t="shared" si="1"/>
        <v>*_xD83C__xDDF7__xD83C__xDDFA_Note 6 Pro 3/32Gb Black РСТ* - 158$</v>
      </c>
    </row>
    <row r="73" spans="1:12" ht="11.25" customHeight="1" outlineLevel="2">
      <c r="A73" t="s">
        <v>14</v>
      </c>
      <c r="B73" s="42" t="s">
        <v>76</v>
      </c>
      <c r="C73" s="42"/>
      <c r="D73" s="42"/>
      <c r="E73" s="25">
        <v>18</v>
      </c>
      <c r="F73" s="21">
        <v>154</v>
      </c>
      <c r="G73" s="22">
        <f>ROUND((F73*G3),-1)</f>
        <v>10030</v>
      </c>
      <c r="I73" s="30">
        <f t="shared" si="2"/>
        <v>-154</v>
      </c>
      <c r="J73" s="6" t="str">
        <f>A54&amp;(RIGHT(B54,LEN(B54)-FIND(" ",B54))&amp;" - "&amp;C54&amp;G54&amp;"р")</f>
        <v>_xD83C__xDDEA__xD83C__xDDFA_8x 4/64 US Red - 11390р</v>
      </c>
      <c r="L73" s="7" t="str">
        <f t="shared" si="1"/>
        <v>*_xD83C__xDDEA__xD83C__xDDFA_Note 6 Pro 3/32Gb EU Black* - 154$</v>
      </c>
    </row>
    <row r="74" spans="1:12" ht="11.25" customHeight="1" outlineLevel="2">
      <c r="A74" t="s">
        <v>14</v>
      </c>
      <c r="B74" s="42" t="s">
        <v>77</v>
      </c>
      <c r="C74" s="42"/>
      <c r="D74" s="42"/>
      <c r="E74" s="25">
        <v>19</v>
      </c>
      <c r="F74" s="21">
        <v>154</v>
      </c>
      <c r="G74" s="22">
        <f>ROUND((F74*G3),-1)</f>
        <v>10030</v>
      </c>
      <c r="I74" s="30">
        <f t="shared" si="2"/>
        <v>-154</v>
      </c>
      <c r="J74" s="6" t="str">
        <f>A55&amp;(RIGHT(B55,LEN(B55)-FIND(" ",B55))&amp;" - "&amp;C55&amp;G55&amp;"р")</f>
        <v>_xD83C__xDDEA__xD83C__xDDFA_9 lite 3/32 Black EAC - 9630р</v>
      </c>
      <c r="L74" s="7" t="str">
        <f t="shared" si="1"/>
        <v>*_xD83C__xDDEA__xD83C__xDDFA_Note 6 Pro 3/32Gb EU Blue* - 154$</v>
      </c>
    </row>
    <row r="75" spans="1:12" ht="11.25" customHeight="1" outlineLevel="2">
      <c r="A75" t="s">
        <v>14</v>
      </c>
      <c r="B75" s="42" t="s">
        <v>78</v>
      </c>
      <c r="C75" s="42"/>
      <c r="D75" s="42"/>
      <c r="E75" s="25">
        <v>14</v>
      </c>
      <c r="F75" s="21">
        <v>173</v>
      </c>
      <c r="G75" s="22">
        <f>ROUND((F75*G3),-1)</f>
        <v>11260</v>
      </c>
      <c r="I75" s="30">
        <f t="shared" si="2"/>
        <v>-173</v>
      </c>
      <c r="J75" s="6" t="str">
        <f>A56&amp;(RIGHT(B56,LEN(B56)-FIND(" ",B56))&amp;" - "&amp;C56&amp;G56&amp;"р")</f>
        <v>_xD83C__xDDF7__xD83C__xDDFA_9 lite 3/32 Black РСТ - 9770р</v>
      </c>
      <c r="L75" s="7" t="str">
        <f t="shared" si="1"/>
        <v>*_xD83C__xDDEA__xD83C__xDDFA_Note 6 Pro 4/64Gb EU Blue* - 173$</v>
      </c>
    </row>
    <row r="76" spans="1:12" ht="11.25" customHeight="1" outlineLevel="2">
      <c r="A76" t="s">
        <v>14</v>
      </c>
      <c r="B76" s="42" t="s">
        <v>79</v>
      </c>
      <c r="C76" s="42"/>
      <c r="D76" s="42"/>
      <c r="E76" s="25">
        <v>13</v>
      </c>
      <c r="F76" s="21">
        <v>173</v>
      </c>
      <c r="G76" s="22">
        <f>ROUND((F76*G3),-1)</f>
        <v>11260</v>
      </c>
      <c r="I76" s="30">
        <f t="shared" si="2"/>
        <v>-173</v>
      </c>
      <c r="J76" s="6" t="str">
        <f>A57&amp;(RIGHT(B57,LEN(B57)-FIND(" ",B57))&amp;" - "&amp;C57&amp;G57&amp;"р")</f>
        <v>_xD83C__xDDEA__xD83C__xDDFA_9 lite 3/32 Blue EAC - 9630р</v>
      </c>
      <c r="L76" s="7" t="str">
        <f t="shared" si="1"/>
        <v>*_xD83C__xDDEA__xD83C__xDDFA_Note 6 Pro 4/64Gb EU Pink* - 173$</v>
      </c>
    </row>
    <row r="77" spans="1:12" ht="11.25" customHeight="1" outlineLevel="2">
      <c r="A77" t="s">
        <v>14</v>
      </c>
      <c r="B77" s="42" t="s">
        <v>80</v>
      </c>
      <c r="C77" s="42"/>
      <c r="D77" s="42"/>
      <c r="E77" s="25">
        <v>17</v>
      </c>
      <c r="F77" s="21">
        <v>172</v>
      </c>
      <c r="G77" s="22">
        <f>ROUND((F77*G3),-1)</f>
        <v>11200</v>
      </c>
      <c r="I77" s="30">
        <f t="shared" si="2"/>
        <v>-172</v>
      </c>
      <c r="J77" s="6" t="str">
        <f>A58&amp;(RIGHT(B58,LEN(B58)-FIND(" ",B58))&amp;" - "&amp;C58&amp;G58&amp;"р")</f>
        <v>_xD83C__xDDEA__xD83C__xDDFA_9 lite 3/32 Blue EAC У1 - 7810р</v>
      </c>
      <c r="L77" s="7" t="str">
        <f t="shared" si="1"/>
        <v>*_xD83C__xDDEA__xD83C__xDDFA_Note 7 3/32Gb EU Red* - 172$</v>
      </c>
    </row>
    <row r="78" spans="1:12" ht="11.25" customHeight="1" outlineLevel="2">
      <c r="A78" t="s">
        <v>69</v>
      </c>
      <c r="B78" s="42" t="s">
        <v>81</v>
      </c>
      <c r="C78" s="42"/>
      <c r="D78" s="42"/>
      <c r="E78" s="25">
        <v>28</v>
      </c>
      <c r="F78" s="21">
        <v>180</v>
      </c>
      <c r="G78" s="22">
        <f>ROUND((F78*G3),-1)</f>
        <v>11720</v>
      </c>
      <c r="I78" s="30">
        <f t="shared" si="2"/>
        <v>-180</v>
      </c>
      <c r="J78" s="6" t="str">
        <f>A59&amp;(RIGHT(B59,LEN(B59)-FIND(" ",B59))&amp;" - "&amp;C59&amp;G59&amp;"р")</f>
        <v>_xD83C__xDDF7__xD83C__xDDFA_9 lite 3/32 Blue РСТ - 9770р</v>
      </c>
      <c r="L78" s="7" t="str">
        <f t="shared" si="1"/>
        <v>*_xD83C__xDDE8__xD83C__xDDF3_Note 7 4/64Gb Black* - 180$</v>
      </c>
    </row>
    <row r="79" spans="1:12" ht="11.25" customHeight="1" outlineLevel="2">
      <c r="A79" t="s">
        <v>69</v>
      </c>
      <c r="B79" s="42" t="s">
        <v>82</v>
      </c>
      <c r="C79" s="42"/>
      <c r="D79" s="42"/>
      <c r="E79" s="25">
        <v>1</v>
      </c>
      <c r="F79" s="21">
        <v>182</v>
      </c>
      <c r="G79" s="22">
        <f>ROUND((F79*G3),-1)</f>
        <v>11850</v>
      </c>
      <c r="I79" s="30">
        <f t="shared" si="2"/>
        <v>-182</v>
      </c>
      <c r="J79" s="6" t="str">
        <f>A60&amp;(RIGHT(B60,LEN(B60)-FIND(" ",B60))&amp;" - "&amp;C60&amp;G60&amp;"р")</f>
        <v>_xD83C__xDDEA__xD83C__xDDFA_9 lite 3/32 Grey EAC - 9630р</v>
      </c>
      <c r="L79" s="7" t="str">
        <f t="shared" si="1"/>
        <v>*_xD83C__xDDE8__xD83C__xDDF3_Note 7 4/64Gb Blue* - 182$</v>
      </c>
    </row>
    <row r="80" spans="1:12" ht="11.25" customHeight="1" outlineLevel="2">
      <c r="A80" t="s">
        <v>69</v>
      </c>
      <c r="B80" s="42" t="s">
        <v>83</v>
      </c>
      <c r="C80" s="42"/>
      <c r="D80" s="42"/>
      <c r="E80" s="25">
        <v>1</v>
      </c>
      <c r="F80" s="21">
        <v>172</v>
      </c>
      <c r="G80" s="22">
        <f>ROUND((F80*G3),-1)</f>
        <v>11200</v>
      </c>
      <c r="I80" s="30">
        <f t="shared" si="2"/>
        <v>-172</v>
      </c>
      <c r="L80" s="7" t="str">
        <f t="shared" si="1"/>
        <v>*_xD83C__xDDE8__xD83C__xDDF3_Note 7 4/64Gb Blue У1* - 172$</v>
      </c>
    </row>
    <row r="81" spans="1:12" ht="11.25" customHeight="1" outlineLevel="2">
      <c r="A81" t="s">
        <v>14</v>
      </c>
      <c r="B81" s="42" t="s">
        <v>84</v>
      </c>
      <c r="C81" s="42"/>
      <c r="D81" s="42"/>
      <c r="E81" s="25">
        <v>137</v>
      </c>
      <c r="F81" s="21">
        <v>112</v>
      </c>
      <c r="G81" s="22">
        <f>ROUND((F81*G3),-1)</f>
        <v>7290</v>
      </c>
      <c r="I81" s="30">
        <f t="shared" si="2"/>
        <v>-112</v>
      </c>
      <c r="J81" s="6" t="str">
        <f aca="true" t="shared" si="3" ref="J81:J100">A62&amp;(RIGHT(B62,LEN(B62)-FIND(" ",B62))&amp;" - "&amp;C62&amp;G62&amp;"р")</f>
        <v>_xD83C__xDDEA__xD83C__xDDFA_A2 4/32Gb EU Gold - 9770р</v>
      </c>
      <c r="L81" s="7" t="str">
        <f t="shared" si="1"/>
        <v>*_xD83C__xDDEA__xD83C__xDDFA_Redmi 6 3/32Gb EU Black* - 112$</v>
      </c>
    </row>
    <row r="82" spans="1:12" ht="11.25" customHeight="1" outlineLevel="2">
      <c r="A82" t="s">
        <v>14</v>
      </c>
      <c r="B82" s="42" t="s">
        <v>85</v>
      </c>
      <c r="C82" s="42"/>
      <c r="D82" s="42"/>
      <c r="E82" s="25">
        <v>26</v>
      </c>
      <c r="F82" s="21">
        <v>112</v>
      </c>
      <c r="G82" s="22">
        <f>ROUND((F82*G3),-1)</f>
        <v>7290</v>
      </c>
      <c r="I82" s="30">
        <f t="shared" si="2"/>
        <v>-112</v>
      </c>
      <c r="J82" s="6" t="str">
        <f t="shared" si="3"/>
        <v>_xD83C__xDDEA__xD83C__xDDFA_A2 Lite 3/32Gb EU Black - 8660р</v>
      </c>
      <c r="L82" s="7" t="str">
        <f t="shared" si="1"/>
        <v>*_xD83C__xDDEA__xD83C__xDDFA_Redmi 6 3/32Gb EU Blue* - 112$</v>
      </c>
    </row>
    <row r="83" spans="1:12" ht="11.25" customHeight="1" outlineLevel="2">
      <c r="A83" t="s">
        <v>69</v>
      </c>
      <c r="B83" s="42" t="s">
        <v>86</v>
      </c>
      <c r="C83" s="42"/>
      <c r="D83" s="42"/>
      <c r="E83" s="25">
        <v>28</v>
      </c>
      <c r="F83" s="21">
        <v>109</v>
      </c>
      <c r="G83" s="22">
        <f>ROUND((F83*G3),-1)</f>
        <v>7100</v>
      </c>
      <c r="I83" s="30">
        <f t="shared" si="2"/>
        <v>-109</v>
      </c>
      <c r="J83" s="6" t="str">
        <f t="shared" si="3"/>
        <v>_xD83C__xDDEA__xD83C__xDDFA_A2 Lite 4/64Gb EU Blue - 9770р</v>
      </c>
      <c r="L83" s="7" t="str">
        <f>"*"&amp;A83&amp;(RIGHT(B83,LEN(B83)-FIND(" ",B83)))&amp;"*"&amp;" - "&amp;F83&amp;"$"</f>
        <v>*_xD83C__xDDE8__xD83C__xDDF3_Redmi 6 3/32Gb Gold* - 109$</v>
      </c>
    </row>
    <row r="84" spans="1:12" ht="11.25" customHeight="1" outlineLevel="2">
      <c r="A84" t="s">
        <v>69</v>
      </c>
      <c r="B84" s="42" t="s">
        <v>87</v>
      </c>
      <c r="C84" s="42"/>
      <c r="D84" s="42"/>
      <c r="E84" s="25">
        <v>33</v>
      </c>
      <c r="F84" s="21">
        <v>109</v>
      </c>
      <c r="G84" s="22">
        <f>ROUND((F84*G3),-1)</f>
        <v>7100</v>
      </c>
      <c r="I84" s="30">
        <f t="shared" si="2"/>
        <v>-109</v>
      </c>
      <c r="J84" s="6" t="str">
        <f t="shared" si="3"/>
        <v>_xD83C__xDDEA__xD83C__xDDFA_Mi8 6/128Gb EU White - 22130р</v>
      </c>
      <c r="L84" s="7" t="str">
        <f>"*"&amp;A84&amp;(RIGHT(B84,LEN(B84)-FIND(" ",B84)))&amp;"*"&amp;" - "&amp;F84&amp;"$"</f>
        <v>*_xD83C__xDDE8__xD83C__xDDF3_Redmi 6 3/32Gb Grey* - 109$</v>
      </c>
    </row>
    <row r="85" spans="1:12" ht="11.25" customHeight="1" outlineLevel="2">
      <c r="A85" t="s">
        <v>69</v>
      </c>
      <c r="B85" s="42" t="s">
        <v>88</v>
      </c>
      <c r="C85" s="42"/>
      <c r="D85" s="42"/>
      <c r="E85" s="25">
        <v>10</v>
      </c>
      <c r="F85" s="21">
        <v>146</v>
      </c>
      <c r="G85" s="22">
        <f>ROUND((F85*G3),-1)</f>
        <v>9500</v>
      </c>
      <c r="I85" s="30">
        <f t="shared" si="2"/>
        <v>-146</v>
      </c>
      <c r="J85" s="6" t="str">
        <f t="shared" si="3"/>
        <v>_xD83C__xDDEA__xD83C__xDDFA_Mi8 Lite 6/128Gb EU Blue - 15040р</v>
      </c>
      <c r="L85" s="7" t="str">
        <f>"*"&amp;A85&amp;(RIGHT(B85,LEN(B85)-FIND(" ",B85)))&amp;"*"&amp;" - "&amp;F85&amp;"$"</f>
        <v>*_xD83C__xDDE8__xD83C__xDDF3_Redmi 7 4/64Gb Red* - 146$</v>
      </c>
    </row>
    <row r="86" spans="1:12" ht="11.25" customHeight="1" outlineLevel="2">
      <c r="A86" t="s">
        <v>14</v>
      </c>
      <c r="B86" s="42" t="s">
        <v>89</v>
      </c>
      <c r="C86" s="42"/>
      <c r="D86" s="42"/>
      <c r="E86" s="25">
        <v>4</v>
      </c>
      <c r="F86" s="21">
        <v>72</v>
      </c>
      <c r="G86" s="22">
        <f>ROUND((F86*G3),-1)</f>
        <v>4690</v>
      </c>
      <c r="I86" s="30">
        <f t="shared" si="2"/>
        <v>-72</v>
      </c>
      <c r="J86" s="6" t="str">
        <f t="shared" si="3"/>
        <v>_xD83C__xDDE8__xD83C__xDDF3_Mi8 Lite 6/64Gb Blue - 12500р</v>
      </c>
      <c r="L86" s="7" t="str">
        <f>"*"&amp;A86&amp;(RIGHT(B86,LEN(B86)-FIND(" ",B86)))&amp;"*"&amp;" - "&amp;F86&amp;"$"</f>
        <v>*_xD83C__xDDEA__xD83C__xDDFA_Redmi Go 1/16GB EU Black* - 72$</v>
      </c>
    </row>
    <row r="87" spans="1:12" ht="11.25" customHeight="1" outlineLevel="2">
      <c r="A87" t="s">
        <v>14</v>
      </c>
      <c r="B87" s="42" t="s">
        <v>90</v>
      </c>
      <c r="C87" s="42"/>
      <c r="D87" s="42"/>
      <c r="E87" s="25">
        <v>45</v>
      </c>
      <c r="F87" s="21">
        <v>70</v>
      </c>
      <c r="G87" s="22">
        <f>ROUND((F87*G3),-1)</f>
        <v>4560</v>
      </c>
      <c r="I87" s="30">
        <f t="shared" si="2"/>
        <v>-70</v>
      </c>
      <c r="J87" s="6" t="str">
        <f t="shared" si="3"/>
        <v>_xD83C__xDDEA__xD83C__xDDFA_Mi9  64Gb EU Black - 24930р</v>
      </c>
      <c r="L87" s="7" t="str">
        <f>"*"&amp;A87&amp;(RIGHT(B87,LEN(B87)-FIND(" ",B87)))&amp;"*"&amp;" - "&amp;F87&amp;"$"</f>
        <v>*_xD83C__xDDEA__xD83C__xDDFA_Redmi Go 1/8GB EU Blue* - 70$</v>
      </c>
    </row>
    <row r="88" spans="2:10" ht="11.25" customHeight="1">
      <c r="B88" s="43" t="s">
        <v>91</v>
      </c>
      <c r="C88" s="43"/>
      <c r="D88" s="43"/>
      <c r="E88" s="28">
        <v>1968</v>
      </c>
      <c r="J88" s="6" t="str">
        <f t="shared" si="3"/>
        <v>_xD83C__xDDEA__xD83C__xDDFA_Mi9  64Gb EU Blue - 24800р</v>
      </c>
    </row>
    <row r="89" ht="10.5">
      <c r="J89" s="6" t="str">
        <f t="shared" si="3"/>
        <v>_xD83C__xDDEA__xD83C__xDDFA_Mi9 128Gb EU Black - 27930р</v>
      </c>
    </row>
    <row r="90" ht="10.5">
      <c r="J90" s="6" t="str">
        <f t="shared" si="3"/>
        <v>_xD83C__xDDEA__xD83C__xDDFA_Note 5 4/64Gb EU Gold У2 - 8460р</v>
      </c>
    </row>
    <row r="91" ht="10.5">
      <c r="J91" s="6" t="str">
        <f t="shared" si="3"/>
        <v>_xD83C__xDDF7__xD83C__xDDFA_Note 6 Pro 3/32Gb Black РСТ - 10290р</v>
      </c>
    </row>
    <row r="92" ht="10.5">
      <c r="J92" s="6" t="str">
        <f t="shared" si="3"/>
        <v>_xD83C__xDDEA__xD83C__xDDFA_Note 6 Pro 3/32Gb EU Black - 10030р</v>
      </c>
    </row>
    <row r="93" ht="10.5">
      <c r="J93" s="6" t="str">
        <f t="shared" si="3"/>
        <v>_xD83C__xDDEA__xD83C__xDDFA_Note 6 Pro 3/32Gb EU Blue - 10030р</v>
      </c>
    </row>
    <row r="94" ht="10.5">
      <c r="J94" s="6" t="str">
        <f t="shared" si="3"/>
        <v>_xD83C__xDDEA__xD83C__xDDFA_Note 6 Pro 4/64Gb EU Blue - 11260р</v>
      </c>
    </row>
    <row r="95" ht="10.5">
      <c r="J95" s="6" t="str">
        <f t="shared" si="3"/>
        <v>_xD83C__xDDEA__xD83C__xDDFA_Note 6 Pro 4/64Gb EU Pink - 11260р</v>
      </c>
    </row>
    <row r="96" ht="10.5">
      <c r="J96" s="6" t="str">
        <f t="shared" si="3"/>
        <v>_xD83C__xDDEA__xD83C__xDDFA_Note 7 3/32Gb EU Red - 11200р</v>
      </c>
    </row>
    <row r="97" ht="10.5">
      <c r="J97" s="6" t="str">
        <f t="shared" si="3"/>
        <v>_xD83C__xDDE8__xD83C__xDDF3_Note 7 4/64Gb Black - 11720р</v>
      </c>
    </row>
    <row r="98" ht="10.5">
      <c r="J98" s="6" t="str">
        <f t="shared" si="3"/>
        <v>_xD83C__xDDE8__xD83C__xDDF3_Note 7 4/64Gb Blue - 11850р</v>
      </c>
    </row>
    <row r="99" ht="10.5">
      <c r="J99" s="6" t="str">
        <f t="shared" si="3"/>
        <v>_xD83C__xDDE8__xD83C__xDDF3_Note 7 4/64Gb Blue У1 - 11200р</v>
      </c>
    </row>
    <row r="100" ht="10.5">
      <c r="J100" s="6" t="str">
        <f t="shared" si="3"/>
        <v>_xD83C__xDDEA__xD83C__xDDFA_Redmi 6 3/32Gb EU Black - 7290р</v>
      </c>
    </row>
    <row r="101" ht="10.5">
      <c r="J101" s="6" t="str">
        <f aca="true" t="shared" si="4" ref="J101:J106">A82&amp;(RIGHT(B82,LEN(B82)-FIND(" ",B82))&amp;" - "&amp;C82&amp;G82&amp;"р")</f>
        <v>_xD83C__xDDEA__xD83C__xDDFA_Redmi 6 3/32Gb EU Blue - 7290р</v>
      </c>
    </row>
    <row r="102" ht="10.5">
      <c r="J102" s="6" t="str">
        <f t="shared" si="4"/>
        <v>_xD83C__xDDE8__xD83C__xDDF3_Redmi 6 3/32Gb Gold - 7100р</v>
      </c>
    </row>
    <row r="103" ht="10.5">
      <c r="J103" s="6" t="str">
        <f t="shared" si="4"/>
        <v>_xD83C__xDDE8__xD83C__xDDF3_Redmi 6 3/32Gb Grey - 7100р</v>
      </c>
    </row>
    <row r="104" ht="10.5">
      <c r="J104" s="6" t="str">
        <f t="shared" si="4"/>
        <v>_xD83C__xDDE8__xD83C__xDDF3_Redmi 7 4/64Gb Red - 9500р</v>
      </c>
    </row>
    <row r="105" ht="10.5">
      <c r="J105" s="6" t="str">
        <f t="shared" si="4"/>
        <v>_xD83C__xDDEA__xD83C__xDDFA_Redmi Go 1/16GB EU Black - 4690р</v>
      </c>
    </row>
    <row r="106" ht="10.5">
      <c r="J106" s="6" t="str">
        <f t="shared" si="4"/>
        <v>_xD83C__xDDEA__xD83C__xDDFA_Redmi Go 1/8GB EU Blue - 4560р</v>
      </c>
    </row>
  </sheetData>
  <sheetProtection/>
  <mergeCells count="86">
    <mergeCell ref="B88:D88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7:D57"/>
    <mergeCell ref="B58:D58"/>
    <mergeCell ref="B59:D59"/>
    <mergeCell ref="B60:D60"/>
    <mergeCell ref="B62:D62"/>
    <mergeCell ref="B63:D63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8:D38"/>
    <mergeCell ref="B39:D39"/>
    <mergeCell ref="B40:D40"/>
    <mergeCell ref="B41:D41"/>
    <mergeCell ref="B43:D43"/>
    <mergeCell ref="B44:D44"/>
    <mergeCell ref="B31:D31"/>
    <mergeCell ref="B32:D32"/>
    <mergeCell ref="B34:D34"/>
    <mergeCell ref="B35:D35"/>
    <mergeCell ref="B36:D36"/>
    <mergeCell ref="B37:D37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2:D12"/>
    <mergeCell ref="B14:D14"/>
    <mergeCell ref="B15:D15"/>
    <mergeCell ref="B16:D16"/>
    <mergeCell ref="B17:D17"/>
    <mergeCell ref="B18:D18"/>
    <mergeCell ref="A8:D8"/>
    <mergeCell ref="A9:B9"/>
    <mergeCell ref="C9:D9"/>
    <mergeCell ref="A10:D10"/>
    <mergeCell ref="A11:B11"/>
    <mergeCell ref="C11:D11"/>
    <mergeCell ref="A3:D3"/>
    <mergeCell ref="A4:D4"/>
    <mergeCell ref="A5:D5"/>
    <mergeCell ref="A6:B6"/>
    <mergeCell ref="C6:D6"/>
    <mergeCell ref="A7:B7"/>
    <mergeCell ref="C7:D7"/>
  </mergeCells>
  <printOptions/>
  <pageMargins left="0.75" right="0.75" top="1" bottom="1" header="0.5" footer="0.5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2019-06-16T18:40:09Z</cp:lastPrinted>
  <dcterms:created xsi:type="dcterms:W3CDTF">2019-06-16T18:40:09Z</dcterms:created>
  <dcterms:modified xsi:type="dcterms:W3CDTF">2019-06-16T23:33:28Z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2052-9.2.1</vt:lpwstr>
  </property>
</Properties>
</file>