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906" activeTab="0"/>
  </bookViews>
  <sheets>
    <sheet name="TDSheet" sheetId="1" r:id="rId1"/>
    <sheet name="сч04" sheetId="2" r:id="rId2"/>
    <sheet name="сч05" sheetId="3" r:id="rId3"/>
    <sheet name="сч01" sheetId="4" r:id="rId4"/>
    <sheet name="сч02" sheetId="5" r:id="rId5"/>
    <sheet name="сч58" sheetId="6" r:id="rId6"/>
    <sheet name="сч59" sheetId="7" r:id="rId7"/>
    <sheet name="сч09" sheetId="8" r:id="rId8"/>
    <sheet name="сч79.01" sheetId="9" r:id="rId9"/>
    <sheet name="сч10" sheetId="10" r:id="rId10"/>
    <sheet name="сч97" sheetId="11" r:id="rId11"/>
    <sheet name="сч19" sheetId="12" r:id="rId12"/>
    <sheet name="сч76НА" sheetId="13" r:id="rId13"/>
    <sheet name="сч62" sheetId="14" r:id="rId14"/>
    <sheet name="сч63" sheetId="15" r:id="rId15"/>
    <sheet name="сч60.02" sheetId="16" r:id="rId16"/>
    <sheet name="сч68" sheetId="17" r:id="rId17"/>
    <sheet name="сч69" sheetId="18" r:id="rId18"/>
    <sheet name="сч70" sheetId="19" r:id="rId19"/>
    <sheet name="сч71" sheetId="20" r:id="rId20"/>
    <sheet name="сч73" sheetId="21" r:id="rId21"/>
    <sheet name="сч76" sheetId="22" r:id="rId22"/>
    <sheet name="сч79.02-79.06" sheetId="23" r:id="rId23"/>
    <sheet name="сч86" sheetId="24" r:id="rId24"/>
    <sheet name="сч50" sheetId="25" r:id="rId25"/>
    <sheet name="сч51" sheetId="26" r:id="rId26"/>
    <sheet name="сч55" sheetId="27" r:id="rId27"/>
    <sheet name="сч57" sheetId="28" r:id="rId28"/>
    <sheet name="сч80" sheetId="29" r:id="rId29"/>
    <sheet name="сч82" sheetId="30" r:id="rId30"/>
    <sheet name="сч84" sheetId="31" r:id="rId31"/>
    <sheet name="сч99" sheetId="32" r:id="rId32"/>
    <sheet name="сч77" sheetId="33" r:id="rId33"/>
    <sheet name="сч60.01" sheetId="34" r:id="rId34"/>
    <sheet name="сч62.02" sheetId="35" r:id="rId35"/>
    <sheet name="сч98" sheetId="36" r:id="rId36"/>
    <sheet name="сч96" sheetId="37" r:id="rId37"/>
  </sheets>
  <definedNames>
    <definedName name="_xlnm.Print_Area" localSheetId="0">'TDSheet'!$A$1:$U$100</definedName>
  </definedNames>
  <calcPr fullCalcOnLoad="1"/>
</workbook>
</file>

<file path=xl/sharedStrings.xml><?xml version="1.0" encoding="utf-8"?>
<sst xmlns="http://schemas.openxmlformats.org/spreadsheetml/2006/main" count="2008" uniqueCount="1042">
  <si>
    <t>Бухгалтерский баланс</t>
  </si>
  <si>
    <t>Коды</t>
  </si>
  <si>
    <t>Форма по ОКУД</t>
  </si>
  <si>
    <t>Дата (число, месяц, год)</t>
  </si>
  <si>
    <t>Организация</t>
  </si>
  <si>
    <t>Открытое акционерное общество "Мослифт"</t>
  </si>
  <si>
    <t>по ОКПО</t>
  </si>
  <si>
    <t>Идентификационный номер налогоплательщика</t>
  </si>
  <si>
    <t>ИНН</t>
  </si>
  <si>
    <t xml:space="preserve">Вид экономической деятельности </t>
  </si>
  <si>
    <t>ремонт машин и оборудования</t>
  </si>
  <si>
    <t>по 
ОКВЭД</t>
  </si>
  <si>
    <t>33.12</t>
  </si>
  <si>
    <t xml:space="preserve">по ОКОПФ / ОКФС </t>
  </si>
  <si>
    <t>Единица измерения:</t>
  </si>
  <si>
    <t xml:space="preserve">млн. руб. </t>
  </si>
  <si>
    <t>(ненужное зачеркнуть)</t>
  </si>
  <si>
    <t>по ОКЕИ</t>
  </si>
  <si>
    <t>Дата утверждения</t>
  </si>
  <si>
    <t>Дата отправки (принятия)</t>
  </si>
  <si>
    <t>Пояснения</t>
  </si>
  <si>
    <t>АКТИВ</t>
  </si>
  <si>
    <t>код строки</t>
  </si>
  <si>
    <t>I. ВНЕОБОРОТНЫЕ АКТИВЫ</t>
  </si>
  <si>
    <t>Нематериальные активы (04, 05)</t>
  </si>
  <si>
    <t>Результаты исследований и разработок</t>
  </si>
  <si>
    <t>-</t>
  </si>
  <si>
    <t>Основные средства (01, 02)</t>
  </si>
  <si>
    <t>Доходные вложения в материальные ценности (02, 03)</t>
  </si>
  <si>
    <t>Финансовые вложения (58, 59)</t>
  </si>
  <si>
    <t>Отложенные налоговые активы (09)</t>
  </si>
  <si>
    <t>Прочие внеоборотные активы, в том числе:</t>
  </si>
  <si>
    <t>Выделенные средства (79.1)</t>
  </si>
  <si>
    <t xml:space="preserve"> ИТОГО по разделу I</t>
  </si>
  <si>
    <t>II. ОБОРОТНЫЕ АКТИВЫ</t>
  </si>
  <si>
    <t>Запасы</t>
  </si>
  <si>
    <t xml:space="preserve"> в том числе:</t>
  </si>
  <si>
    <t xml:space="preserve">  сырье, материалы и другие аналогичные ценности (10, 14)</t>
  </si>
  <si>
    <t xml:space="preserve">  готовая продукция и товары для перепродажи (14, 41, 43)</t>
  </si>
  <si>
    <t xml:space="preserve">  расходы будущих периодов (97)</t>
  </si>
  <si>
    <t>Налог на добавленную стоимость по приобретенным ценностям (19)</t>
  </si>
  <si>
    <t>Дебиторская задолженность</t>
  </si>
  <si>
    <t>в том числе:</t>
  </si>
  <si>
    <t xml:space="preserve">  покупатели и заказчики (62-63)</t>
  </si>
  <si>
    <t xml:space="preserve">  задолженность участников по взносам  в уставный капитал (75)</t>
  </si>
  <si>
    <t xml:space="preserve">  авансы выданные (60)</t>
  </si>
  <si>
    <t xml:space="preserve">  прочие дебиторы  (68, 69, 70, 71, 73, 76)</t>
  </si>
  <si>
    <t xml:space="preserve">  задолженность дочерних и зависимых обществам между филиалами(79)</t>
  </si>
  <si>
    <t>Целевое финансирование из бюджета (86)</t>
  </si>
  <si>
    <t>Денежные средства  и денежные эквиваленты (50, 51, 52, 55, 57)</t>
  </si>
  <si>
    <t xml:space="preserve">  касса (50)</t>
  </si>
  <si>
    <t xml:space="preserve">  расчетные счета (51)</t>
  </si>
  <si>
    <t xml:space="preserve">  валютные счета</t>
  </si>
  <si>
    <t xml:space="preserve">  прочие специальные счета</t>
  </si>
  <si>
    <t xml:space="preserve">Прочие оборотные активы </t>
  </si>
  <si>
    <t>ИТОГО: по разделу II</t>
  </si>
  <si>
    <t>БАЛАНС (сумма строк 1100+1200)</t>
  </si>
  <si>
    <t>ПАССИВ</t>
  </si>
  <si>
    <t>III. КАПИТАЛЫ И РЕЗЕРВЫ</t>
  </si>
  <si>
    <t>Уставный капитал (80)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</si>
  <si>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</si>
  <si>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</si>
  <si>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(83)</t>
  </si>
  <si>
    <t>Резервный капитал (82)  в том числе:</t>
  </si>
  <si>
    <t xml:space="preserve">  резервы, образованные в соответствии с законодательством</t>
  </si>
  <si>
    <t xml:space="preserve">  резервы, образованные в соответствии с учредительными документами</t>
  </si>
  <si>
    <t>Не распределенная прибыль прошлых лет (84)</t>
  </si>
  <si>
    <t>Итого по разделу III</t>
  </si>
  <si>
    <t>IV. ДОЛГОСРОЧНЫЕ ОБЯЗАТЕЛЬСТВА</t>
  </si>
  <si>
    <t>Заемные средства (67)</t>
  </si>
  <si>
    <t>Отложенные налоговые обязательства (77)</t>
  </si>
  <si>
    <t>Прочие долгосрочные обязательства</t>
  </si>
  <si>
    <t>Итого по разделу IV</t>
  </si>
  <si>
    <t>V. КРАТКОСРОЧНЫЕ ОБЯЗАТЕЛЬСТВА</t>
  </si>
  <si>
    <t>Заемные средства  (66)</t>
  </si>
  <si>
    <t>Кредиторская задолженность</t>
  </si>
  <si>
    <t xml:space="preserve">  задолженность перед персоналом организации (70)</t>
  </si>
  <si>
    <t xml:space="preserve">  задолженность перед государственными внебюджетными фондами (69)</t>
  </si>
  <si>
    <t xml:space="preserve">  задолженность по налогам и сборам (68)</t>
  </si>
  <si>
    <t xml:space="preserve">  авансы полученные (62)</t>
  </si>
  <si>
    <t xml:space="preserve">  прочие кредиторы</t>
  </si>
  <si>
    <t xml:space="preserve">  задолженность дочерних и зависимых обществам между филиалами (79)</t>
  </si>
  <si>
    <t>Задолженность участникам (учредителям) по выплате доходов (75)</t>
  </si>
  <si>
    <t>Доходы будущих периодов (98)</t>
  </si>
  <si>
    <t>Оценочные обязательства (96)</t>
  </si>
  <si>
    <t>Прочие обязательства</t>
  </si>
  <si>
    <t>Итого по разделу V</t>
  </si>
  <si>
    <t>БАЛАНС (сумма строк 1300+1400+1500)</t>
  </si>
  <si>
    <t>Руководитель</t>
  </si>
  <si>
    <t>Авакян В.Н.</t>
  </si>
  <si>
    <t>расшифровка подписи</t>
  </si>
  <si>
    <t>Выводимые данные: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</si>
  <si>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</si>
  <si>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</si>
  <si>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</si>
  <si>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</si>
  <si>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</si>
  <si>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</si>
  <si>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</si>
  <si>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01.01</t>
  </si>
  <si>
    <t>01.03</t>
  </si>
  <si>
    <t>01.09</t>
  </si>
  <si>
    <t>01.ЦФ</t>
  </si>
  <si>
    <t>02.01</t>
  </si>
  <si>
    <t>02.03</t>
  </si>
  <si>
    <t>02.ЦФ</t>
  </si>
  <si>
    <t>04.01</t>
  </si>
  <si>
    <t>10.01</t>
  </si>
  <si>
    <t>10.03</t>
  </si>
  <si>
    <t>10.05</t>
  </si>
  <si>
    <t>10.09</t>
  </si>
  <si>
    <t>10.10</t>
  </si>
  <si>
    <t>10.11</t>
  </si>
  <si>
    <t>10.11.1</t>
  </si>
  <si>
    <t>10.11.3</t>
  </si>
  <si>
    <t>19.03</t>
  </si>
  <si>
    <t>19.04</t>
  </si>
  <si>
    <t>19.11</t>
  </si>
  <si>
    <t>50.01</t>
  </si>
  <si>
    <t>50.02</t>
  </si>
  <si>
    <t>55.03</t>
  </si>
  <si>
    <t>55.04</t>
  </si>
  <si>
    <t>57.01</t>
  </si>
  <si>
    <t>58.01</t>
  </si>
  <si>
    <t>58.01.1</t>
  </si>
  <si>
    <t>60.01</t>
  </si>
  <si>
    <t>60.02</t>
  </si>
  <si>
    <t>62.01</t>
  </si>
  <si>
    <t>62.02</t>
  </si>
  <si>
    <t>68.01</t>
  </si>
  <si>
    <t>68.02</t>
  </si>
  <si>
    <t>68.04</t>
  </si>
  <si>
    <t>68.04.1</t>
  </si>
  <si>
    <t>68.04.2</t>
  </si>
  <si>
    <t>68.06</t>
  </si>
  <si>
    <t>68.07</t>
  </si>
  <si>
    <t>68.08</t>
  </si>
  <si>
    <t>68.10</t>
  </si>
  <si>
    <t>68.32</t>
  </si>
  <si>
    <t>69.01</t>
  </si>
  <si>
    <t>69.02</t>
  </si>
  <si>
    <t>69.02.1</t>
  </si>
  <si>
    <t>69.02.2</t>
  </si>
  <si>
    <t>69.02.7</t>
  </si>
  <si>
    <t>69.03</t>
  </si>
  <si>
    <t>69.03.1</t>
  </si>
  <si>
    <t>69.11</t>
  </si>
  <si>
    <t>71.01</t>
  </si>
  <si>
    <t>73.03</t>
  </si>
  <si>
    <t>76.01</t>
  </si>
  <si>
    <t>76.01.9</t>
  </si>
  <si>
    <t>76.05</t>
  </si>
  <si>
    <t>76.09</t>
  </si>
  <si>
    <t>76.41</t>
  </si>
  <si>
    <t>76.49</t>
  </si>
  <si>
    <t>76.АВ</t>
  </si>
  <si>
    <t>76.НА</t>
  </si>
  <si>
    <t>79.01</t>
  </si>
  <si>
    <t>79.02</t>
  </si>
  <si>
    <t>79.04</t>
  </si>
  <si>
    <t>79.05</t>
  </si>
  <si>
    <t>79.06</t>
  </si>
  <si>
    <t>80.01</t>
  </si>
  <si>
    <t>82.02</t>
  </si>
  <si>
    <t>84.01</t>
  </si>
  <si>
    <t>84.05</t>
  </si>
  <si>
    <t>84.07</t>
  </si>
  <si>
    <t>97.21</t>
  </si>
  <si>
    <t>98.02</t>
  </si>
  <si>
    <t>98.05</t>
  </si>
  <si>
    <t>99.01</t>
  </si>
  <si>
    <t>99.01.1</t>
  </si>
  <si>
    <t>99.02</t>
  </si>
  <si>
    <t>99.02.1</t>
  </si>
  <si>
    <t>99.02.2</t>
  </si>
  <si>
    <t>99.02.3</t>
  </si>
  <si>
    <t>99.09</t>
  </si>
  <si>
    <t>Итого</t>
  </si>
  <si>
    <r>
      <t xml:space="preserve">Местонахождение (адрес): </t>
    </r>
    <r>
      <rPr>
        <b/>
        <sz val="11"/>
        <rFont val="Arial"/>
        <family val="2"/>
      </rPr>
      <t>125040, Москва г, Ленинградский пр-кт, дом № 26, корпус 1</t>
    </r>
  </si>
  <si>
    <r>
      <t xml:space="preserve">Организационно-правовая форма / форма собственности                                                                                 </t>
    </r>
    <r>
      <rPr>
        <b/>
        <sz val="11"/>
        <rFont val="Arial"/>
        <family val="2"/>
      </rPr>
      <t xml:space="preserve">     Открытое акционерное общество</t>
    </r>
  </si>
  <si>
    <t>Оборотно-сальдовая ведомость по счету 69 за 2017 г.</t>
  </si>
  <si>
    <t>Виды платежей в бюджет (фонды)</t>
  </si>
  <si>
    <t>Налог (взносы): начислено / уплачено</t>
  </si>
  <si>
    <t>Расходы по страхованию</t>
  </si>
  <si>
    <t>Пени: доначислено / уплачено (самостоятельно)</t>
  </si>
  <si>
    <t>Пени: начислено / уплачено (по акту проверки)</t>
  </si>
  <si>
    <t>Налог (взносы): доначислено / уплачено (по акту проверки)</t>
  </si>
  <si>
    <t>Штраф: начислено / уплачено</t>
  </si>
  <si>
    <t>Итого развернутое</t>
  </si>
  <si>
    <t>налог</t>
  </si>
  <si>
    <t>итого</t>
  </si>
  <si>
    <t>пени</t>
  </si>
  <si>
    <t>стр 1236</t>
  </si>
  <si>
    <t>стр 1523</t>
  </si>
  <si>
    <t>Налог (взносы): доначислено / уплачено (самостоятельно)</t>
  </si>
  <si>
    <t>&lt;...&gt;</t>
  </si>
  <si>
    <t>Администрация города Протвино</t>
  </si>
  <si>
    <t>Департамент городского имущества города Москвы</t>
  </si>
  <si>
    <t>Департамент имущества г.Москвы</t>
  </si>
  <si>
    <t>(подпись)</t>
  </si>
  <si>
    <t>30 марта 2018 г.</t>
  </si>
  <si>
    <t>на 31 декабря 2017 г.</t>
  </si>
  <si>
    <r>
      <rPr>
        <b/>
        <sz val="11"/>
        <rFont val="Arial"/>
        <family val="2"/>
      </rPr>
      <t>тыс. руб.</t>
    </r>
    <r>
      <rPr>
        <sz val="11"/>
        <rFont val="Arial"/>
        <family val="2"/>
      </rPr>
      <t xml:space="preserve"> / </t>
    </r>
  </si>
  <si>
    <t>на __.__.____</t>
  </si>
  <si>
    <t xml:space="preserve"> вложения в нематериальные активы (08)</t>
  </si>
  <si>
    <t>Показатель из справочника</t>
  </si>
  <si>
    <t>Возможность выбора показателя ОКЕИ. Если выбирается 384, то суммы в рублях делятся на 1000 и округляются по правилу 0,50 руб. и более округляется до 1 руб., менее 0,50 руб. отбрасываются</t>
  </si>
  <si>
    <t>Дата периода указывается непосредственно при формировании и он же включается в данный реквизит</t>
  </si>
  <si>
    <t>Лист сч04 минус Лист сч05</t>
  </si>
  <si>
    <t>АО "Мослифт"</t>
  </si>
  <si>
    <t>Оборотно-сальдовая ведомость по счету 04 за Июнь 2018 г.</t>
  </si>
  <si>
    <t>Нематериальные активы</t>
  </si>
  <si>
    <t>04</t>
  </si>
  <si>
    <t>Научная разработка "Методика  замены тяговых канатов лифта на середине высоты подъема"</t>
  </si>
  <si>
    <t>Патент №116845 "Кабина лифта"</t>
  </si>
  <si>
    <t>Патент №2387595 на изобретение "Способ замены тягового каната лифта в шахте"</t>
  </si>
  <si>
    <t>Патент №2406677 на изобретение "Стопорное устройство для противовеса лифта"</t>
  </si>
  <si>
    <t>Патент на изобретение № 2373132"Способ замены тягового каната кабины лифта в шахте"</t>
  </si>
  <si>
    <t>Система управления заявками</t>
  </si>
  <si>
    <t>Текст детской книги"Сказка о стране Лифтерия и волшебнике по имени "Мослифт"</t>
  </si>
  <si>
    <t>Товарный знак</t>
  </si>
  <si>
    <t>Цикл статей о деятельности ОАО "Мослифт"</t>
  </si>
  <si>
    <t>Оборотно-сальдовая ведомость по счету 05 за Июнь 2018 г.</t>
  </si>
  <si>
    <t>05</t>
  </si>
  <si>
    <t>АО "Мослифт" с обособленными подразделениями</t>
  </si>
  <si>
    <t>Оборотно-сальдовая ведомость по счету 01 за Июнь 2018 г.</t>
  </si>
  <si>
    <t>01</t>
  </si>
  <si>
    <t>Оборотно-сальдовая ведомость по счету 02 за Июнь 2018 г.</t>
  </si>
  <si>
    <t>02</t>
  </si>
  <si>
    <t>Лист сч01 минус Лист сч02</t>
  </si>
  <si>
    <t xml:space="preserve">Формируется аналогично стр 1130, только остаток на конец периода Дт счета 03 минус Кт счета 02.02 </t>
  </si>
  <si>
    <t>Оборотно-сальдовая ведомость по счету 58 за Июнь 2018 г.</t>
  </si>
  <si>
    <t>Контрагенты</t>
  </si>
  <si>
    <t>58</t>
  </si>
  <si>
    <t>ЛИФТ ЗАО</t>
  </si>
  <si>
    <t>Оборотно-сальдовая ведомость по счету 59 за Июнь 2018 г.</t>
  </si>
  <si>
    <t>Ценные бумаги</t>
  </si>
  <si>
    <t>Оборотно-сальдовая ведомость по счету 09 за Июнь 2018 г.</t>
  </si>
  <si>
    <t>Виды активов и обязательств</t>
  </si>
  <si>
    <t>09</t>
  </si>
  <si>
    <t>Материалы</t>
  </si>
  <si>
    <t>Основные средства</t>
  </si>
  <si>
    <t>Оценочные обязательства и резервы</t>
  </si>
  <si>
    <t>Расходы будущих периодов</t>
  </si>
  <si>
    <t>Резервы сомнительных долгов</t>
  </si>
  <si>
    <t>Лист сч09</t>
  </si>
  <si>
    <t xml:space="preserve"> вложения в основные средства (08)</t>
  </si>
  <si>
    <t>Сумма строк 1171+1172</t>
  </si>
  <si>
    <t>Формируется по ОСВ остаток на конец периода Дт счета 08.01, 08.02, 08.03, 08.04 с аналитикой расшифровки: объекты ОС, для 08.04.1 номенклатура</t>
  </si>
  <si>
    <t>СУ № 18 АО "Мослифт"</t>
  </si>
  <si>
    <t>Обособленные подразделения</t>
  </si>
  <si>
    <t>ЛифтАвтоСервис</t>
  </si>
  <si>
    <t>Мослифт АО</t>
  </si>
  <si>
    <t>Только при формировании по филиалу/головной компании (не сводно). Лист сч79.01</t>
  </si>
  <si>
    <t>Сумма строк 1110+1120+1130+1140+1150+1160+1170+1173</t>
  </si>
  <si>
    <t>Формируется по ОСВ остаток на конец периода Дт счета 08.08, с аналитикой расшифровки: Расходы на НИОКР</t>
  </si>
  <si>
    <t>Формируется по ОСВ остаток на конец периода Дт счета 08.05 с аналитикой расшифровки: НМА</t>
  </si>
  <si>
    <t>Оборотно-сальдовая ведомость по счету 10 за Июнь 2018 г.</t>
  </si>
  <si>
    <t>Показа-
тели</t>
  </si>
  <si>
    <t>10</t>
  </si>
  <si>
    <t>БУ</t>
  </si>
  <si>
    <t>Кол.</t>
  </si>
  <si>
    <t>Формируется по ОСВ остаток на конец периода Дт счета 41, 43, минус Кт счет 14 с аналитикой расшифровки: номенклатура</t>
  </si>
  <si>
    <t>Лист сч10 минус остаток на конец Кт счет 14. Расшифровка для счета 14 ОСВ аналитика расшифровки:номенклатура</t>
  </si>
  <si>
    <t>Оборотно-сальдовая ведомость по счету 97 за Июнь 2018 г.</t>
  </si>
  <si>
    <t>97</t>
  </si>
  <si>
    <t>РБП банковская гарантия</t>
  </si>
  <si>
    <t>РБП программные продукты</t>
  </si>
  <si>
    <t>Сумма строк 1211+1214+1215</t>
  </si>
  <si>
    <t>Из справочника</t>
  </si>
  <si>
    <t>Оборотно-сальдовая ведомость по счету 19 за Июнь 2018 г.</t>
  </si>
  <si>
    <t>19</t>
  </si>
  <si>
    <t>1001 КРЕПЕЖ</t>
  </si>
  <si>
    <t>АВТОРУСЬ РИТЕЙЛ</t>
  </si>
  <si>
    <t>АДЭТЭК</t>
  </si>
  <si>
    <t>АНКОР-ЮГ</t>
  </si>
  <si>
    <t>АО "МГПЗ"</t>
  </si>
  <si>
    <t>АО "РГ-РЕМСЕРВИС"</t>
  </si>
  <si>
    <t>АСТРОФЛЕКС ГРУПП ООО</t>
  </si>
  <si>
    <t>АТП ООО</t>
  </si>
  <si>
    <t>БАРТ-АВТО ООО</t>
  </si>
  <si>
    <t>ВЕРТИКАЛЬ ИНЖИНИРИНГ</t>
  </si>
  <si>
    <t xml:space="preserve">ВЕСТА СТАЛЬ </t>
  </si>
  <si>
    <t xml:space="preserve">ВИЛСИ </t>
  </si>
  <si>
    <t>ВТК ПРОМТЕХ</t>
  </si>
  <si>
    <t>Газпромнефть-Корпоративные продажи Отделение "Центр"</t>
  </si>
  <si>
    <t>ГК ТЕХНОСПЕЦСНАБ</t>
  </si>
  <si>
    <t>ГЛАВЛИФТСНАБ</t>
  </si>
  <si>
    <t>ГНК МАСТЕР ООО</t>
  </si>
  <si>
    <t>ГОРОД ИНСТРУМЕНТА ООО</t>
  </si>
  <si>
    <t>ГРАСС АВТО ООО</t>
  </si>
  <si>
    <t>ДАНФОСС</t>
  </si>
  <si>
    <t>ЕВРОГРУПП</t>
  </si>
  <si>
    <t>ЕВРОСМАЗ</t>
  </si>
  <si>
    <t xml:space="preserve">ЕЛДР </t>
  </si>
  <si>
    <t>ЗИТАР</t>
  </si>
  <si>
    <t>ИНСТЕК ООО</t>
  </si>
  <si>
    <t>ИнтелКрафт Оборудование</t>
  </si>
  <si>
    <t>ИНТЕРШИП ООО</t>
  </si>
  <si>
    <t>КВАЗАР</t>
  </si>
  <si>
    <t>КЕВ-РУС</t>
  </si>
  <si>
    <t>КИРЕЛИС</t>
  </si>
  <si>
    <t>КМЗ</t>
  </si>
  <si>
    <t>КОМБОТОРГ</t>
  </si>
  <si>
    <t>КОМПАНИЯ ДОЛГАЗ ООО</t>
  </si>
  <si>
    <t>КОМПАНИЯ МИКРОПУЛ ООО</t>
  </si>
  <si>
    <t>КОМПАНИЯ ОПТУЛС ООО</t>
  </si>
  <si>
    <t>КОМУС</t>
  </si>
  <si>
    <t>КОРОЛЕВСКАЯ ВОДА инн 7729742081</t>
  </si>
  <si>
    <t>ЛЕСО-ПИЛЛ ООО</t>
  </si>
  <si>
    <t>ЛИДЕР</t>
  </si>
  <si>
    <t>ЛИФТ-ЗАПЧАСТЬ-ГАРАНТ</t>
  </si>
  <si>
    <t xml:space="preserve">ЛИФТЗИПСЕРВИС </t>
  </si>
  <si>
    <t>ЛИФТИТ</t>
  </si>
  <si>
    <t>ЛИФТКОМПЛЕКТЭЛЕКТРО НПФ</t>
  </si>
  <si>
    <t>ЛИФТТРАНССКЛАД ТД инн 7716864928</t>
  </si>
  <si>
    <t>ЛИФТФИТ</t>
  </si>
  <si>
    <t>МАГМИД</t>
  </si>
  <si>
    <t>МАНХЭТТЕН</t>
  </si>
  <si>
    <t>Мартекляс Роман Богданович</t>
  </si>
  <si>
    <t>МАСТАК ЦЕНТР ООО</t>
  </si>
  <si>
    <t>МЕГАЛИФТ</t>
  </si>
  <si>
    <t>МЕТАЛЛСЕРВИС-МОСКВА</t>
  </si>
  <si>
    <t>МЕХАНИКА</t>
  </si>
  <si>
    <t>МИДГАРД</t>
  </si>
  <si>
    <t xml:space="preserve">ММХ-ПРИНТ </t>
  </si>
  <si>
    <t>МОДТФИЛ</t>
  </si>
  <si>
    <t>МОДУЛЬДОМ</t>
  </si>
  <si>
    <t xml:space="preserve">МОЙ ЛИФТ </t>
  </si>
  <si>
    <t>МОНОЛИТ</t>
  </si>
  <si>
    <t>МОНОЛИТБЕТОН</t>
  </si>
  <si>
    <t>МСП</t>
  </si>
  <si>
    <t>Нейрон</t>
  </si>
  <si>
    <t>НПЦ-47 ЭЛЕКТРОПРИВОД</t>
  </si>
  <si>
    <t>НТК ТРЕЙД ООО</t>
  </si>
  <si>
    <t>ОКТАЙС-ТЕХНИКА ООО</t>
  </si>
  <si>
    <t>ОНЛАЙН РЕГИОНЫ ООО</t>
  </si>
  <si>
    <t>ООО "АЛЬФА-ПОЛИМЕР"</t>
  </si>
  <si>
    <t>ООО "МАГАЗИН 01"</t>
  </si>
  <si>
    <t>ООО "НОВЫЙ ИМПУЛЬС-50"</t>
  </si>
  <si>
    <t>ООО "ТОЧНОСТЬ"</t>
  </si>
  <si>
    <t>ООО КВАЗАР</t>
  </si>
  <si>
    <t>ОПТПАК ООО</t>
  </si>
  <si>
    <t>ОФИС ПАРТНЕР КОМПАНИЯ</t>
  </si>
  <si>
    <t>ПК ТЕХНОТЕКС ООО</t>
  </si>
  <si>
    <t>ПК ФОРМ ООО</t>
  </si>
  <si>
    <t>ПОВОЛЖЬЕ-СПЕЦОДЕЖДА</t>
  </si>
  <si>
    <t>ПОДШИПНИК ТРЕЙД</t>
  </si>
  <si>
    <t>ПОДШИПНИК-ТОРГ</t>
  </si>
  <si>
    <t xml:space="preserve">ПОЛИТЕХНИКА </t>
  </si>
  <si>
    <t xml:space="preserve">ПРИМА ПАУЭР </t>
  </si>
  <si>
    <t>ПРИНТ</t>
  </si>
  <si>
    <t>ПРОМАЛЬЯНС ТПК</t>
  </si>
  <si>
    <t>ПРУМА.РУ ООО</t>
  </si>
  <si>
    <t>РАЗНОТОРГ</t>
  </si>
  <si>
    <t xml:space="preserve">РЕГИОН-РЕСУРС </t>
  </si>
  <si>
    <t>РЛК</t>
  </si>
  <si>
    <t>РНС ГРУПП ООО</t>
  </si>
  <si>
    <t>Розничный продавец для списания НДС</t>
  </si>
  <si>
    <t>САТУРН ПЛК</t>
  </si>
  <si>
    <t>СВАРБИ ООО</t>
  </si>
  <si>
    <t>СЕКТОР СБ</t>
  </si>
  <si>
    <t>СЕЛКО</t>
  </si>
  <si>
    <t>СИСТЕМЫ ВИБРОИЗОЛЯЦИИ ООО</t>
  </si>
  <si>
    <t xml:space="preserve">СНАБСИБЭЛЕКТРО </t>
  </si>
  <si>
    <t>СОЛО</t>
  </si>
  <si>
    <t>СОЮЗЛИФТКОМПЛЕКТ</t>
  </si>
  <si>
    <t>СОЮЗЛИФТМАРКЕТ</t>
  </si>
  <si>
    <t>СТАЛЬИНВЕСТСЕРВИС М</t>
  </si>
  <si>
    <t>СТАТИКА МСК ООО</t>
  </si>
  <si>
    <t>СТЕНД-МАСТЕР</t>
  </si>
  <si>
    <t>СТРОЙ ПРОГРЕСС</t>
  </si>
  <si>
    <t>СТРОЙПРОЕКТ</t>
  </si>
  <si>
    <t>СТРОЙТЕРМИНАЛ ЦЕНТР КРАСОК ООО</t>
  </si>
  <si>
    <t>СТУПИНСКИЙ ТОРГОВЫЙ ДОМ</t>
  </si>
  <si>
    <t>ТАНТОС</t>
  </si>
  <si>
    <t>ТВ ВИЖН ООО</t>
  </si>
  <si>
    <t>ТД АКТИВ-СБ</t>
  </si>
  <si>
    <t>ТД МФК-ТОРГ ООО</t>
  </si>
  <si>
    <t>ТД СТИМЛАЙН ООО</t>
  </si>
  <si>
    <t>ТДС</t>
  </si>
  <si>
    <t>ТЕКОН-АВТОМАТИКА НПК инн 7735564430</t>
  </si>
  <si>
    <t>ТЕХНОАВИА ФИРМА</t>
  </si>
  <si>
    <t>ТЕХНОПРАЙД</t>
  </si>
  <si>
    <t>ТИТАНИКС</t>
  </si>
  <si>
    <t>ТМК ОЛИМП</t>
  </si>
  <si>
    <t>ТОРЭЛС</t>
  </si>
  <si>
    <t>ТРАНСЛИФТ РУС</t>
  </si>
  <si>
    <t>ТСЛПЛЮС</t>
  </si>
  <si>
    <t>ТУРБОМАШ ОКБ</t>
  </si>
  <si>
    <t xml:space="preserve">ФАРБЭ </t>
  </si>
  <si>
    <t xml:space="preserve">ФИРМА ГИПЕР ТРЕЙД </t>
  </si>
  <si>
    <t>ФИРМА ПОДИЙ</t>
  </si>
  <si>
    <t>ФОРТЕ ГРУПП</t>
  </si>
  <si>
    <t>ФРОНТКАР ООО</t>
  </si>
  <si>
    <t>ЦЕНТАВРА</t>
  </si>
  <si>
    <t xml:space="preserve">ЦЕНТР РТИ </t>
  </si>
  <si>
    <t>ЦЕНТРКРЕПЕЖ</t>
  </si>
  <si>
    <t>ЭКО-СЕРВИС ПЛЮС</t>
  </si>
  <si>
    <t>ЭЛЕКТРО XXI ВЕК АВС</t>
  </si>
  <si>
    <t>ЭЛЕКТРОВЕНТ</t>
  </si>
  <si>
    <t>ЭЛЕКТРОМАШПРИБОР ОКБ</t>
  </si>
  <si>
    <t>ЭЛЕКТРОМИР</t>
  </si>
  <si>
    <t>ЭЛЕКТРОСНАБ</t>
  </si>
  <si>
    <t>ЭЛЕКТРОТЕХМОНТАЖ  ТД</t>
  </si>
  <si>
    <t>ЭЛЕКТРОТЕХНИЧЕСКАЯ КОМПАНИЯ</t>
  </si>
  <si>
    <t>Электротехническое Оборудование</t>
  </si>
  <si>
    <t>ЭЛЕКТРОЭЛЕМЕНТ</t>
  </si>
  <si>
    <t>ЭЛКОМ-ЭЛЕКТРО ООО</t>
  </si>
  <si>
    <t>ЭЛРОСКОМ</t>
  </si>
  <si>
    <t>ЭЛЬБЕР</t>
  </si>
  <si>
    <t xml:space="preserve">ЭН ЭЛ ПИ-ГРУПП </t>
  </si>
  <si>
    <t>ЭН-ЭЛ</t>
  </si>
  <si>
    <t xml:space="preserve">ЭНТУЗИАСТ-С </t>
  </si>
  <si>
    <t>ЭТАЛИТ КЛЗ</t>
  </si>
  <si>
    <t>"ЛИФТОВЫЕ ИННОВАЦИИ", ООО</t>
  </si>
  <si>
    <t>Авилон-М, ООО</t>
  </si>
  <si>
    <t>АО "РЭУ №24 РАЙОНА ИЗМАЙЛОВО"</t>
  </si>
  <si>
    <t>БАНК ВТБ (ПАО), г.МОСКВА</t>
  </si>
  <si>
    <t>БЕЗОПАСНОСТЬ В ПРОМЫШЛЕННОСТИ ООО</t>
  </si>
  <si>
    <t>ВАССЕР ГРУПП</t>
  </si>
  <si>
    <t>ВЕСТОВОЙ</t>
  </si>
  <si>
    <t>ВЫМПЕЛКОМ</t>
  </si>
  <si>
    <t>ГБУ "ЖИЛИЩНИК ДМИТРОВСКОГО РАЙОНА"</t>
  </si>
  <si>
    <t>ГБУ "ЖИЛИЩНИК ИВАНОВСКОГО РАЙОНА"</t>
  </si>
  <si>
    <t>ГБУ "ЖИЛИЩНИК РАЙОНА ВЕШНЯКИ"</t>
  </si>
  <si>
    <t>ГБУ "ЖИЛИЩНИК РАЙОНА ВОЙКОВСКИЙ"</t>
  </si>
  <si>
    <t>ГБУ "ЖИЛИЩНИК РАЙОНА ВОСТОЧНОЕ ИЗМАЙЛОВО"</t>
  </si>
  <si>
    <t>ГБУ "ЖИЛИЩНИК РАЙОНА ВОСТОЧНЫЙ"</t>
  </si>
  <si>
    <t>ГБУ "ЖИЛИЩНИК РАЙОНА ЗАМОСКВОРЕЧЬЕ"</t>
  </si>
  <si>
    <t>ГБУ "ЖИЛИЩНИК РАЙОНА КОСИНО-УХТОМСКИЙ"</t>
  </si>
  <si>
    <t>ГБУ "ЖИЛИЩНИК РАЙОНА ЛИАНОЗОВО"</t>
  </si>
  <si>
    <t>ГБУ "ЖИЛИЩНИК РАЙОНА МАРФИНО"</t>
  </si>
  <si>
    <t>ГБУ "ЖИЛИЩНИК РАЙОНА МАРЬИНА РОЩА"</t>
  </si>
  <si>
    <t>ГБУ "ЖИЛИЩНИК РАЙОНА МИТИНО"</t>
  </si>
  <si>
    <t>ГБУ "ЖИЛИЩНИК РАЙОНА НОВОКОСИНО"</t>
  </si>
  <si>
    <t>ГБУ "ЖИЛИЩНИК РАЙОНА ПЕРОВО"</t>
  </si>
  <si>
    <t>ГБУ "ЖИЛИЩНИК РАЙОНА ПОКРОВСКОЕ-СТРЕШНЕВО"</t>
  </si>
  <si>
    <t>ГБУ "ЖИЛИЩНИК РАЙОНА СЕВЕРНОЕ ИЗМАЙЛОВО"</t>
  </si>
  <si>
    <t>ГБУ "ЖИЛИЩНИК РАЙОНА СЕВЕРНОЕ ТУШИНО"</t>
  </si>
  <si>
    <t>ГБУ "ЖИЛИЩНИК РАЙОНА СЕВЕРНЫЙ"</t>
  </si>
  <si>
    <t>ГБУ "ЖИЛИЩНИК РАЙОНА СТРОГИНО"</t>
  </si>
  <si>
    <t>ГБУ "ЖИЛИЩНИК РАЙОНА ТВЕРСКОЙ"</t>
  </si>
  <si>
    <t>ГБУ "ЖИЛИЩНИК РАЙОНА ХАМОВНИКИ"</t>
  </si>
  <si>
    <t>ГБУ "ЖИЛИЩНИК РАЙОНА ЮЖНОЕ ТУШИНО"</t>
  </si>
  <si>
    <t>ГБУ "ЖИЛИЩНИК РАЙОНА ЯКИМАНКА"</t>
  </si>
  <si>
    <t>ГИДРОПРОМТЕХ</t>
  </si>
  <si>
    <t>Государственное бюджетное учреждение  города  Москвы "Жилищник района Ново-Переделкино"</t>
  </si>
  <si>
    <t>Государственное бюджетное учреждение горда Москвы "Жилищник района Очаково-Матвеевское"</t>
  </si>
  <si>
    <t>Государственное бюджетное учреждение города  Москвы "Жилищник района Солнцево"</t>
  </si>
  <si>
    <t>Государственное бюджетное учреждение города Москвы  "Жилищник района Дорогомилово"</t>
  </si>
  <si>
    <t>Государственное бюджетное учреждение города Москвы  "Жилищник района Проспект Вернадского"</t>
  </si>
  <si>
    <t>Государственное бюджетное учреждение города Москвы "Жилищник района Раменки"</t>
  </si>
  <si>
    <t>Государственное бюджетное учреждение города Москвы "Жилищник района Тропарево-Никулино"</t>
  </si>
  <si>
    <t>Государственное бюджетное учреждение города Москвы "Жилищник района Филевский парк"</t>
  </si>
  <si>
    <t>Государственное бюджетное учреждение города Москвы "Жилищник района Фили-Давыдково"</t>
  </si>
  <si>
    <t>ГУП "МОСВОДОСТОК"</t>
  </si>
  <si>
    <t>ДАКОМ ООО</t>
  </si>
  <si>
    <t>ДАТАЛАЙН</t>
  </si>
  <si>
    <t>ДЕЛОВЫЕ ЛИНИИ</t>
  </si>
  <si>
    <t>ЖИЛИЩНИК БЕСКУДНИКОВСКОГО РАЙОНА ГБУ</t>
  </si>
  <si>
    <t>ЖИЛИЩНИК ГАГАРИНСКОГО РАЙОНА ГБУ</t>
  </si>
  <si>
    <t>ЖИЛИЩНИК ДАНИЛОВСКОГО РАЙОНА ГБУ</t>
  </si>
  <si>
    <t>Жилищник Донского района, ГБУ</t>
  </si>
  <si>
    <t>ЖИЛИЩНИК ОБРУЧЕВСКОГО РАЙОНА ГБУ</t>
  </si>
  <si>
    <t>ЖИЛИЩНИК РАЙОНА АКАДЕМИЧЕСКИЙ ГБУ</t>
  </si>
  <si>
    <t>Жилищник района Бирюлево Восточное</t>
  </si>
  <si>
    <t>Жилищник района Бирюлево Западное, ГБУ</t>
  </si>
  <si>
    <t>Жилищник района Братеево, ГБУ г. Москвы</t>
  </si>
  <si>
    <t>ЖИЛИЩНИК РАЙОНА ЗАПАДНОЕ ДЕГУНИНО ГБУ</t>
  </si>
  <si>
    <t>ЖИЛИЩНИК РАЙОНА ЗЮЗИНО ГБУ</t>
  </si>
  <si>
    <t>Жилищник района Зябликово, ГБУ г. Москвы</t>
  </si>
  <si>
    <t>ЖИЛИЩНИК РАЙОНА КАПОТНЯ ГБУ</t>
  </si>
  <si>
    <t>ЖИЛИЩНИК РАЙОНА КОТЛОВКА ГБУ</t>
  </si>
  <si>
    <t>ЖИЛИЩНИК РАЙОНА ЛЮБЛИНО ГБУ</t>
  </si>
  <si>
    <t>ЖИЛИЩНИК РАЙОНА МАРЬИНО ГБУ</t>
  </si>
  <si>
    <t>Жилищник района Москворечье-Сабурово, ГБУ г. Москвы</t>
  </si>
  <si>
    <t>Жилищник района Нагатино-Садовники</t>
  </si>
  <si>
    <t>ЖИЛИЩНИК РАЙОНА НАГАТИНСКИЙ ЗАТОН ГБУ</t>
  </si>
  <si>
    <t>Жилищник района Орехово-Борисово Северное, ГБУ г. Москвы</t>
  </si>
  <si>
    <t>Жилищник района Орехово-Борисово Южное, ГБУ г. Москвы</t>
  </si>
  <si>
    <t>ЖИЛИЩНИК РАЙОНА ПЕЧАТНИКИ ГБУ</t>
  </si>
  <si>
    <t>Жилищник района Северное Бутово, ГБУ</t>
  </si>
  <si>
    <t>Жилищник района Царицыно, ГБУ г. Москвы</t>
  </si>
  <si>
    <t>ЖИЛИЩНИК РАЙОНА ЧЕРЕМУШКИ ГБУ</t>
  </si>
  <si>
    <t>Жилищник района Чертаново Северное, ГБУ</t>
  </si>
  <si>
    <t>Жилищник района Чертаново Центральное, ГБУ</t>
  </si>
  <si>
    <t>Жилищник района Чертаново Южное, ГБУ</t>
  </si>
  <si>
    <t>ЖИЛИЩНИК РАЙОНА ЮЖНОЕ МЕДВЕДКОВО</t>
  </si>
  <si>
    <t>ЖИЛИЩНИК РАЙОНА ЮЖНОПОРТОВЫЙ ГБУ</t>
  </si>
  <si>
    <t>ЗАМОСКВОРЕЧЬЕ АТП</t>
  </si>
  <si>
    <t>ЗАО "НЛК"</t>
  </si>
  <si>
    <t>Инкор Системы</t>
  </si>
  <si>
    <t>ИННОВПРОЕКТ</t>
  </si>
  <si>
    <t>ИНПРОМЕДИА</t>
  </si>
  <si>
    <t>ИНСТАЙЛ ТУР</t>
  </si>
  <si>
    <t>ИНТЕРФАКС</t>
  </si>
  <si>
    <t>КЛАСС-А</t>
  </si>
  <si>
    <t>КОМБОЛИФТ СЕРВИС ООО</t>
  </si>
  <si>
    <t>КОМКОР</t>
  </si>
  <si>
    <t>КОМПАНИЯ ЛЕРНЕТ</t>
  </si>
  <si>
    <t>КОНВЕРТЕР</t>
  </si>
  <si>
    <t>МГТС</t>
  </si>
  <si>
    <t>МГЦД</t>
  </si>
  <si>
    <t>МЕГАФОН</t>
  </si>
  <si>
    <t>МЕДИАПРО</t>
  </si>
  <si>
    <t>МОСВОДОКАНАЛ АО</t>
  </si>
  <si>
    <t>МОСГОРБТИ</t>
  </si>
  <si>
    <t>Мосэнергосбыт</t>
  </si>
  <si>
    <t>МСК</t>
  </si>
  <si>
    <t xml:space="preserve">МТС </t>
  </si>
  <si>
    <t>МУП «ЭКОГРАД»</t>
  </si>
  <si>
    <t>ОАО "РЭУ 21 РАЙОНА ИЗМАЙЛОВО"</t>
  </si>
  <si>
    <t>ОАО РЭУ №20 района "Соколиная гора"</t>
  </si>
  <si>
    <t>Общество с ограниченной ответственностью "Бамос Трейд"</t>
  </si>
  <si>
    <t>Общество с ограниченной ответственностью "МАСТЕР-РЕМ"</t>
  </si>
  <si>
    <t>Общество с ограниченной ответственностью "ПЛК"</t>
  </si>
  <si>
    <t>Общество с ограниченной ответственностью "Специализированное предприятие "ПРАКТИКА"</t>
  </si>
  <si>
    <t>ООО "ВЕКТОР СБ"</t>
  </si>
  <si>
    <t>ООО "ИМПУЛЬС-СЕРВИС"</t>
  </si>
  <si>
    <t>ООО "РЭУ - 40 РАЙОНА "ИВАНОВСКОЕ"</t>
  </si>
  <si>
    <t>ООО "СПЕЦМОНТАЖ"</t>
  </si>
  <si>
    <t>ООО "СПЕЦТРАНС"</t>
  </si>
  <si>
    <t>ООО "ЦРМЗ"</t>
  </si>
  <si>
    <t>ОХРАНА РОСГВАРДИИ</t>
  </si>
  <si>
    <t>ПРОМОНТАЖ ООО</t>
  </si>
  <si>
    <t xml:space="preserve">ПРОФЕССИОНАЛЬНОЕ ИЗДАТЕЛЬСТВО </t>
  </si>
  <si>
    <t>РБ ЛИЗИНГ</t>
  </si>
  <si>
    <t>РОСТЕЛЕКОМ</t>
  </si>
  <si>
    <t>РОСТЕСТ-МОСКВА ФБУ</t>
  </si>
  <si>
    <t>РСВО</t>
  </si>
  <si>
    <t>РТС-ТЕНДЕР</t>
  </si>
  <si>
    <t>РЭУ-29 района Восточное Измайлово</t>
  </si>
  <si>
    <t>Синяя птица, ТСЖ</t>
  </si>
  <si>
    <t>СМУТЕЛКОМ ЗАО</t>
  </si>
  <si>
    <t>СОВЕТНИК ЭМИТЕНТА</t>
  </si>
  <si>
    <t>СОЛИД-ЛИЗИНГ</t>
  </si>
  <si>
    <t xml:space="preserve">СП ПОДЪЕМ </t>
  </si>
  <si>
    <t>СПЛАЙН-ЦЕНТР</t>
  </si>
  <si>
    <t xml:space="preserve">СЦЛХ </t>
  </si>
  <si>
    <t>ТАКСКОМ</t>
  </si>
  <si>
    <t>УК ТИМИРЯЗЕВСКАЯ ООО</t>
  </si>
  <si>
    <t>УСКОРЕНИЕ БИЗНЕСА</t>
  </si>
  <si>
    <t xml:space="preserve">ФАСТКОМ </t>
  </si>
  <si>
    <t>ФИЛИАЛ "ЦЕНТРАЛЬНЫЙ" БАНКА ВТБ (ПАО) Г. МОСКВА</t>
  </si>
  <si>
    <t>Филиал № 11 "Горэнергосбыт" ПАО "МОЭК"</t>
  </si>
  <si>
    <t>Филиал Центр ПАО РОСТЕЛЕКОМ</t>
  </si>
  <si>
    <t>Центральный банк (Банк России)</t>
  </si>
  <si>
    <t>ЦМТ ПАО</t>
  </si>
  <si>
    <t>ЧЕСТАР ЧОО</t>
  </si>
  <si>
    <t>ЭВАЖД</t>
  </si>
  <si>
    <t>ЭКОЛАЙН</t>
  </si>
  <si>
    <t>ЭКОПРОМ ООО</t>
  </si>
  <si>
    <t>ЭКСЖИЛСТРОЙ ООО</t>
  </si>
  <si>
    <t>ЭЛЕКТРОННАЯ МОСКВА</t>
  </si>
  <si>
    <t>ЮНИТОН СЕРВИС</t>
  </si>
  <si>
    <t>ЯНДЕКС.ТАКСИ</t>
  </si>
  <si>
    <t>Оборотно-сальдовая ведомость по счету 76.НА за Июнь 2018 г.</t>
  </si>
  <si>
    <t>Лист сч19 + Лист сч76НА остаток на конец Дт минус остаток на конец Кт</t>
  </si>
  <si>
    <t>РСУ №1 АО "Мослифт"</t>
  </si>
  <si>
    <t>Оборотно-сальдовая ведомость по счету 62.01 за Июнь 2018 г.</t>
  </si>
  <si>
    <t>ГКУЗ ПТО КРИС ДЗМ</t>
  </si>
  <si>
    <t>МИСК ООО</t>
  </si>
  <si>
    <t>МОСЗАРУБЕЖСТРОЙ ЗАО</t>
  </si>
  <si>
    <t>ООО "СМУ ИНГЕОКОМ"</t>
  </si>
  <si>
    <t>ООО "ЭКО-ТЕПЛО"</t>
  </si>
  <si>
    <t>СИТИ-XXI ВЕК ЗАО</t>
  </si>
  <si>
    <t>СПМ-ЖИЛСТРОЙ ООО</t>
  </si>
  <si>
    <t>СТРОИТЕЛЬНАЯ КОМПАНИЯ ПРЕМЬЕР ООО</t>
  </si>
  <si>
    <t>ТСЖ ЯРОСЛАВСКИЙ</t>
  </si>
  <si>
    <t>УЖС-1 ОАО</t>
  </si>
  <si>
    <t>ФИРМА ЗЕЛЕНОГРАДСТРОЙ ООО</t>
  </si>
  <si>
    <t>ФКР МОСКВЫ</t>
  </si>
  <si>
    <t>Оборотно-сальдовая ведомость по счету 63 за Июнь 2018 г.</t>
  </si>
  <si>
    <t>63</t>
  </si>
  <si>
    <t xml:space="preserve">  задолженность дочерних и зависимых обществ</t>
  </si>
  <si>
    <t>Лист сч58 (только для субсчета 58.01, 58.02) минус Лист сч59</t>
  </si>
  <si>
    <t>Формируется по ОСВ остаток на конец периода Дт счета 75.01 с аналитикой расшифровки: контрагенты</t>
  </si>
  <si>
    <t>Оборотно-сальдовая ведомость по счету 60.02 за Июнь 2018 г.</t>
  </si>
  <si>
    <t>АСТРА ООО</t>
  </si>
  <si>
    <t>ВОСТОЧНЫЙ ПАО КБ</t>
  </si>
  <si>
    <t>ГАСЗНАК ООО ПК</t>
  </si>
  <si>
    <t>ИНТЕХПРОМ ООО</t>
  </si>
  <si>
    <t>КОМУС ТЦ</t>
  </si>
  <si>
    <t>Крыжановский Сергей Сергеевич</t>
  </si>
  <si>
    <t>ЛИРА ООО</t>
  </si>
  <si>
    <t>ЛИФТ-ТЕХНИКА ООО</t>
  </si>
  <si>
    <t>РОССИЙСКИЙ КАПИТАЛ АКБ</t>
  </si>
  <si>
    <t>СК БАСТИОН ООО</t>
  </si>
  <si>
    <t>СТРОЙРЕМОНТ ООО</t>
  </si>
  <si>
    <t>УВО по ЦАО ФГКУ</t>
  </si>
  <si>
    <t>УК ЭЙ СИ ДЖИ ООО</t>
  </si>
  <si>
    <t>ФКП Росреестра по Москве, ФГБУ</t>
  </si>
  <si>
    <t>ЭЛЕКТРОРЕМОНТ ОАО</t>
  </si>
  <si>
    <t>\</t>
  </si>
  <si>
    <t>Оборотно-сальдовая ведомость по счету 70 за Июнь 2018 г.</t>
  </si>
  <si>
    <t>Работники организаций</t>
  </si>
  <si>
    <t>70</t>
  </si>
  <si>
    <t>Алехин Виталий Анатольевич</t>
  </si>
  <si>
    <t>Амирян Гарник Мкртичович</t>
  </si>
  <si>
    <t>Андреев Юрий Александрович</t>
  </si>
  <si>
    <t>Аношина Лидия Александровна</t>
  </si>
  <si>
    <t>Анчуков Владимир Николаевич</t>
  </si>
  <si>
    <t>Бабинцев Павел Александрович</t>
  </si>
  <si>
    <t>Бекмухамедов Ренат Тахирович</t>
  </si>
  <si>
    <t>Белкин Сергей Юрьевич</t>
  </si>
  <si>
    <t>Белкин Юрий Сергеевич</t>
  </si>
  <si>
    <t>Беляева Елена Викторовна</t>
  </si>
  <si>
    <t>Блинов Александр Васильевич</t>
  </si>
  <si>
    <t>Бордиян Руслан Валерьевич</t>
  </si>
  <si>
    <t>Борисова Софья Витальевна</t>
  </si>
  <si>
    <t>Бородкин Владимир Иванович</t>
  </si>
  <si>
    <t>Волкова Ирина Валентиновна</t>
  </si>
  <si>
    <t>Воробьёв Александр Васильевич</t>
  </si>
  <si>
    <t>Воробьев Василий Иванович</t>
  </si>
  <si>
    <t>Воронцов Сергей Борисович</t>
  </si>
  <si>
    <t>Врублевский Вадим Олегович</t>
  </si>
  <si>
    <t>Галкин Юрий Александрович</t>
  </si>
  <si>
    <t>Ганиева Ольга Ивановна</t>
  </si>
  <si>
    <t>Голованов Сергей Валлович</t>
  </si>
  <si>
    <t>Горбунов Михаил Семенович</t>
  </si>
  <si>
    <t>Градусова Наталья Сергеевна</t>
  </si>
  <si>
    <t>Гринин Анатолий Сергеевич</t>
  </si>
  <si>
    <t>Громов Игорь Александрович</t>
  </si>
  <si>
    <t>Губин Леонид Николаевич</t>
  </si>
  <si>
    <t>Гуськов Сергей Анатольевич</t>
  </si>
  <si>
    <t>Демидов Александр Русланович</t>
  </si>
  <si>
    <t>Демьянов Андрей Сергеевич</t>
  </si>
  <si>
    <t>Езжалкин Евгений Васильевич</t>
  </si>
  <si>
    <t>Ермаков Дмитрий Владимирович</t>
  </si>
  <si>
    <t>Ершов Алексей Алексеевич</t>
  </si>
  <si>
    <t>Жабина Олеся Игоревна</t>
  </si>
  <si>
    <t>Зверева Анастасия Витальевна</t>
  </si>
  <si>
    <t>Знакомов Владислав Рюрикович</t>
  </si>
  <si>
    <t>Игумнов Иван Алексеевич</t>
  </si>
  <si>
    <t>Кабанов Борис Михайлович</t>
  </si>
  <si>
    <t>Кабанов Константин Михайлович</t>
  </si>
  <si>
    <t>Киржаев Владимир Петрович</t>
  </si>
  <si>
    <t>Киселев Игорь Михайлович</t>
  </si>
  <si>
    <t>Кишкарь Игорь Леонидович</t>
  </si>
  <si>
    <t>Коньюков Дмитрий Анатольевич</t>
  </si>
  <si>
    <t>Краснов Сергей Васильевич</t>
  </si>
  <si>
    <t>Крылов Павел Михайлович</t>
  </si>
  <si>
    <t>Левищева Ольга Николаевна</t>
  </si>
  <si>
    <t>Лизнев Николай Иванович</t>
  </si>
  <si>
    <t>Липатова Мария Сергеевна</t>
  </si>
  <si>
    <t>Локтев Николай Анатольевич</t>
  </si>
  <si>
    <t>Ломаков Валентин Валентинович</t>
  </si>
  <si>
    <t>Люкаев Андрей Анатольевич</t>
  </si>
  <si>
    <t>Ляпкин Анатолий Васильевич</t>
  </si>
  <si>
    <t>Марков Юрий Степанович</t>
  </si>
  <si>
    <t>Мастыкин Михаил Владимирович</t>
  </si>
  <si>
    <t>Матросов Алексей Александрович</t>
  </si>
  <si>
    <t>Матявин Виталий Геннадьевич</t>
  </si>
  <si>
    <t>Мацаев Алексей Рахматович</t>
  </si>
  <si>
    <t>Машнин Дмитрий Владимирович</t>
  </si>
  <si>
    <t>Моисеев Алексей Владимирович</t>
  </si>
  <si>
    <t>Молодцов Михаил Юрьевич</t>
  </si>
  <si>
    <t>Молодцов Юрий Алексеевич</t>
  </si>
  <si>
    <t>Молчанов Андрей Петрович</t>
  </si>
  <si>
    <t>Морозов Константин Юрьевич</t>
  </si>
  <si>
    <t>Москвитин Александр Сергеевич</t>
  </si>
  <si>
    <t>Мошкина Виктория Рашидовна</t>
  </si>
  <si>
    <t>Натыкан Алексей Зиновьевич</t>
  </si>
  <si>
    <t>Натыкан Денис Алексеевич</t>
  </si>
  <si>
    <t>Никифоров Николай Васильевич</t>
  </si>
  <si>
    <t>Никулин Александр Викторович</t>
  </si>
  <si>
    <t>Новиков Юрий Николаевич 30.06.1976</t>
  </si>
  <si>
    <t>Оськин Сергей Иванович</t>
  </si>
  <si>
    <t>Папин Станислав Валерьевич</t>
  </si>
  <si>
    <t>Пеньков Василий Григорьевич</t>
  </si>
  <si>
    <t>Петерсон Станислав Валерьевич</t>
  </si>
  <si>
    <t>Петров Виталий Владимирович</t>
  </si>
  <si>
    <t>Петухов Олег Валентинович</t>
  </si>
  <si>
    <t>Пикалова Татьяна Александровна</t>
  </si>
  <si>
    <t>Понитков Евгений Васильевич</t>
  </si>
  <si>
    <t>Постнов Андрей Алексеевич</t>
  </si>
  <si>
    <t>Прибытков Владимир Александрович</t>
  </si>
  <si>
    <t>Пугачева Галина Михайловна</t>
  </si>
  <si>
    <t>Пустовалов Юрий Иванович</t>
  </si>
  <si>
    <t>Разаханов Рафик Камалудинович</t>
  </si>
  <si>
    <t>Робканов Николай Иванович</t>
  </si>
  <si>
    <t>Романов Михаил Алексеевич</t>
  </si>
  <si>
    <t>Савостьянов Дмитрий Александрович</t>
  </si>
  <si>
    <t>Саморуков Анатолий Сергеевич</t>
  </si>
  <si>
    <t>Самохин Владислав Викторович</t>
  </si>
  <si>
    <t>Саунин Виктор Николаевич</t>
  </si>
  <si>
    <t>Сергеев Андрей Владимирович</t>
  </si>
  <si>
    <t>Соколовский Сергей Васильевич</t>
  </si>
  <si>
    <t>Спиридонов Иван Иванович</t>
  </si>
  <si>
    <t>Сухарев Алексей Александрович</t>
  </si>
  <si>
    <t>Сухов Юрий Владимирович</t>
  </si>
  <si>
    <t>Тарасенко Артем Петрович</t>
  </si>
  <si>
    <t>Таратухин Иван Андреевич</t>
  </si>
  <si>
    <t>Теслин Олег Евгеньевич</t>
  </si>
  <si>
    <t>Тетюхин Владислав Анатольевич</t>
  </si>
  <si>
    <t>Тетюхина Надежда Владимировна</t>
  </si>
  <si>
    <t>Толоконников Виктор Александрович</t>
  </si>
  <si>
    <t>Торжечевский Игорь Владимирович</t>
  </si>
  <si>
    <t>Труничев Владимир Александрович</t>
  </si>
  <si>
    <t>Фастов Геннадий Григорьевич</t>
  </si>
  <si>
    <t>Федоров Александр Иванович</t>
  </si>
  <si>
    <t>Хлыщёв Фёдор Александрович</t>
  </si>
  <si>
    <t>Чекашова Татьяна Ивановна</t>
  </si>
  <si>
    <t>Четокин Александр Михайлович</t>
  </si>
  <si>
    <t>Чефурко Ольга Николаевна</t>
  </si>
  <si>
    <t>Шапарь Василий Иванович</t>
  </si>
  <si>
    <t>Шебашов Николай Михайлович</t>
  </si>
  <si>
    <t>Юзеев Николай Витальевич</t>
  </si>
  <si>
    <t>Юканов Владимир Владимирович</t>
  </si>
  <si>
    <t>Юшков Александр Анатольевич</t>
  </si>
  <si>
    <t>Оборотно-сальдовая ведомость по счету 71 за Июнь 2018 г.</t>
  </si>
  <si>
    <t>71</t>
  </si>
  <si>
    <t>Оборотно-сальдовая ведомость по счету 73 за Июнь 2018 г.</t>
  </si>
  <si>
    <t>73</t>
  </si>
  <si>
    <t>Оборотно-сальдовая ведомость по счету 76 за Июнь 2018 г.</t>
  </si>
  <si>
    <t>76</t>
  </si>
  <si>
    <t>ИФНС РОССИИ № 26 ПО Г. МОСКВЕ</t>
  </si>
  <si>
    <t>МЕГАФОН ПАО</t>
  </si>
  <si>
    <t>Матросова Людмила Викторовна</t>
  </si>
  <si>
    <t>УФССП РОССИИ ПО КУРСКОЙ ОБЛАСТИ</t>
  </si>
  <si>
    <t>Профком Мослифт</t>
  </si>
  <si>
    <t>КОМПЛЕКССТРОЙ 231 СТ ЗАО</t>
  </si>
  <si>
    <t>НО "РФ КРМД РК"</t>
  </si>
  <si>
    <t>НО "ФОНД КАПИТАЛЬНОГО РЕМОНТА МНОГОКВАРТИРНЫХ ДОМОВ САНКТ-ПЕТЕРБУРГА"</t>
  </si>
  <si>
    <t>ПРОМСТРОЙ ООО</t>
  </si>
  <si>
    <t>ПРОМСТРОЙ-СК ООО</t>
  </si>
  <si>
    <t>Уполномоченный собственниками жилого дома представитель Кожинов Сергей Иннокентьевич</t>
  </si>
  <si>
    <t>ЦЭМИ РАН</t>
  </si>
  <si>
    <t xml:space="preserve">Развернуто по субсчетам остаток Дт: Лист сч68+Лист сч69+Лист сч70+Лист сч71+Лист сч73+Лист сч 76 за исключением субсчета 76НА, 76.АВ </t>
  </si>
  <si>
    <t>Данные формируются по остаткам на конец отчетного периода. Например баланс на 30.03.18, остатки на 30.03.18</t>
  </si>
  <si>
    <t>Лист сч62.01 минус Лист сч63. Остаток Дт</t>
  </si>
  <si>
    <t>Оборотно-сальдовая ведомость по счету 79 за Июнь 2018 г.</t>
  </si>
  <si>
    <t>79</t>
  </si>
  <si>
    <t>СУ № 15</t>
  </si>
  <si>
    <t>СУ № 7</t>
  </si>
  <si>
    <t>СУ №14 АО "Мослифт"</t>
  </si>
  <si>
    <t>СУ № 5</t>
  </si>
  <si>
    <t>Лист сч79.02-79.06 остаток Дт</t>
  </si>
  <si>
    <t>Лист сч97 остаток Дт</t>
  </si>
  <si>
    <t>Лист сч60.02 остаток Дт</t>
  </si>
  <si>
    <t>Оборотно-сальдовая ведомость по счету 86 за Январь 2017 г. - Июнь 2018 г.</t>
  </si>
  <si>
    <t>Подразделение</t>
  </si>
  <si>
    <t>86</t>
  </si>
  <si>
    <t>86.01</t>
  </si>
  <si>
    <t>Казначейство</t>
  </si>
  <si>
    <t>Лист сч86 остаток Дт</t>
  </si>
  <si>
    <t>Оборотно-сальдовая ведомость по счету 50 за Июнь 2018 г.</t>
  </si>
  <si>
    <t>50</t>
  </si>
  <si>
    <t>Автосервис</t>
  </si>
  <si>
    <t>РСУ-1</t>
  </si>
  <si>
    <t>СУ-14</t>
  </si>
  <si>
    <t>Оборотно-сальдовая ведомость по счету 51 за Июнь 2018 г.</t>
  </si>
  <si>
    <t>Банковские счета</t>
  </si>
  <si>
    <t>51</t>
  </si>
  <si>
    <t>0002 в ГУ БАНКА РОССИИ ПО ЦФО, Мослифт ОАО</t>
  </si>
  <si>
    <t>40602810000100000174 ФИЛИАЛ "ЦЕНТРАЛЬНЫЙ" БАНКА ВТБ (ПАО), СУ №15</t>
  </si>
  <si>
    <t>40602810000760000048 ФИЛИАЛ "ЦЕНТРАЛЬНЫЙ" БАНКА ВТБ (ПАО), СУ №11</t>
  </si>
  <si>
    <t>40602810200350000067 ФИЛИАЛ "ЦЕНТРАЛЬНЫЙ" БАНКА ВТБ (ПАО), СУ №14</t>
  </si>
  <si>
    <t>40602810200900003612 АКБ "РОССИЙСКИЙ КАПИТАЛ" (ПАО), Мослифт ОАО (RUB)</t>
  </si>
  <si>
    <t>40602810400320000075 ФИЛИАЛ "ЦЕНТРАЛЬНЫЙ" БАНКА ВТБ (ПАО), СУ №8</t>
  </si>
  <si>
    <t>40602810501240000009 ФИЛИАЛ "ЦЕНТРАЛЬНЫЙ" БАНКА ВТБ (ПАО), СУ №16</t>
  </si>
  <si>
    <t>40602810700100000173 ФИЛИАЛ "ЦЕНТРАЛЬНЫЙ" БАНКА ВТБ (ПАО), ОАО "Мослифт"</t>
  </si>
  <si>
    <t>40602810800290000271 ФИЛИАЛ "ЦЕНТРАЛЬНЫЙ" БАНКА ВТБ (ПАО), СУ № 7 (RUB)</t>
  </si>
  <si>
    <t>40602810900670000063 в ФИЛИАЛ "ЦЕНТРАЛЬНЫЙ" БАНКА ВТБ (ПАО), ЛифтАвтоСервис</t>
  </si>
  <si>
    <t>АКБ "РОССИЙСКИЙ КАПИТАЛ" (ПАО), СУ № 18</t>
  </si>
  <si>
    <t>БАНК ВТБ (ПАО), ЛифтАвтоСервис (RUB)</t>
  </si>
  <si>
    <t>БАНК ВТБ (ПАО), ОАО "Мослифт"</t>
  </si>
  <si>
    <t>БАНК ВТБ (ПАО), РСУ №1</t>
  </si>
  <si>
    <t>БАНК ВТБ (ПАО), СУ №14</t>
  </si>
  <si>
    <t>БАНК ВТБ (ПАО), СУ №15</t>
  </si>
  <si>
    <t>БАНК ВТБ (ПАО), СУ №16</t>
  </si>
  <si>
    <t>БАНК ВТБ (ПАО), СУ №18</t>
  </si>
  <si>
    <t>БАНК ВТБ (ПАО), СУ №5</t>
  </si>
  <si>
    <t>БАНК ВТБ (ПАО), СУ №7</t>
  </si>
  <si>
    <t>БАНК ВТБ (ПАО), СУ №9</t>
  </si>
  <si>
    <t>ФИЛИАЛ "ЦЕНТРАЛЬНЫЙ" БАНКА ВТБ (ПАО), РСУ №1</t>
  </si>
  <si>
    <t>ФИЛИАЛ "ЦЕНТРАЛЬНЫЙ" БАНКА ВТБ (ПАО), СУ №18</t>
  </si>
  <si>
    <t>ФИЛИАЛ "ЦЕНТРАЛЬНЫЙ" БАНКА ВТБ (ПАО), СУ №5</t>
  </si>
  <si>
    <t>Оборотно-сальдовая ведомость по счету 57 за Июнь 2018 г.</t>
  </si>
  <si>
    <t>57</t>
  </si>
  <si>
    <t>Оборотно-сальдовая ведомость по счету 55 за Июнь 2018 г.</t>
  </si>
  <si>
    <t>55</t>
  </si>
  <si>
    <t>депозит 01.06.2018-04.06.2018г -3к/дн.</t>
  </si>
  <si>
    <t>депозит 06.04.2018</t>
  </si>
  <si>
    <t>депозит 13.04.2018</t>
  </si>
  <si>
    <t>Депозит 22.05.2018 на 38 дн.</t>
  </si>
  <si>
    <t>депозит 22.06.-26.06.2018-4 к/д.</t>
  </si>
  <si>
    <t>депозит 25.04.2018</t>
  </si>
  <si>
    <t>депозит 26.04.2018</t>
  </si>
  <si>
    <t>депозит 30.03.2018</t>
  </si>
  <si>
    <t xml:space="preserve">депозит с 08.06.18-14.06.18г </t>
  </si>
  <si>
    <t>Депозит с 15.06-14.08.2018г.-60к/дн.</t>
  </si>
  <si>
    <t>Депозит с 15.06.-20.07.2018г.</t>
  </si>
  <si>
    <t>Депозит с 15.06.-30.07.2018г.</t>
  </si>
  <si>
    <t>Депозит с 15.06.2018 по 13.07.2018гг.-28к/дн.</t>
  </si>
  <si>
    <t>Депозит с 21.06.-14.08.2018г.-54 к/д.</t>
  </si>
  <si>
    <t xml:space="preserve">Депозит с 29.06.18-03.07.18г-4к/дн.     </t>
  </si>
  <si>
    <t>Карточный счет БАНКА ВТБ (ПАО), СУ №14</t>
  </si>
  <si>
    <t>Карточный счет ФИЛИАЛ "ЦЕНТРАЛЬНЫЙ" БАНКА ВТБ (ПАО), ОАО "Мослифт"</t>
  </si>
  <si>
    <t>Карточный счет ФИЛИАЛ "ЦЕНТРАЛЬНЫЙ" БАНКА ВТБ (ПАО), РСУ №1</t>
  </si>
  <si>
    <t>Карточный счет ФИЛИАЛ "ЦЕНТРАЛЬНЫЙ" БАНКА ВТБ (ПАО), СУ №15</t>
  </si>
  <si>
    <t>Карточный счет ФИЛИАЛ "ЦЕНТРАЛЬНЫЙ" БАНКА ВТБ (ПАО), СУ №16</t>
  </si>
  <si>
    <t>Карточный счет ФИЛИАЛ "ЦЕНТРАЛЬНЫЙ" БАНКА ВТБ (ПАО), СУ №18</t>
  </si>
  <si>
    <t>Карточный счет ФИЛИАЛ "ЦЕНТРАЛЬНЫЙ" БАНКА ВТБ (ПАО), СУ №5</t>
  </si>
  <si>
    <t>Карточный счет ФИЛИАЛ "ЦЕНТРАЛЬНЫЙ" БАНКА ВТБ (ПАО), СУ №7</t>
  </si>
  <si>
    <t>Карточный счет ФИЛИАЛ "ЦЕНТРАЛЬНЫЙ" БАНКА ВТБ (ПАО), СУ №8</t>
  </si>
  <si>
    <t>Лист сч50+Лист сч57 остаток Дт</t>
  </si>
  <si>
    <t>Лист сч51 остаток Дт</t>
  </si>
  <si>
    <t>Лист сч55 только субсчет 55.04 остаток Дт</t>
  </si>
  <si>
    <t>Сумма строк 1231+1233+1234+1235+1236+1237</t>
  </si>
  <si>
    <t>Сумма строк 1252+1253+1254+1255</t>
  </si>
  <si>
    <t>Сумма строк 1210+1230+1240+1241+1250+1260</t>
  </si>
  <si>
    <t>Сумма строк 1100+1200</t>
  </si>
  <si>
    <t>Оборотно-сальдовая ведомость по счету 80 за Июнь 2018 г.</t>
  </si>
  <si>
    <t>80</t>
  </si>
  <si>
    <t>Лист сч80 остаток Кт</t>
  </si>
  <si>
    <t>Лист сч79.01 остаток Кт</t>
  </si>
  <si>
    <t>Оборотно-сальдовая ведомость по счету 82 за Июнь 2018 г.</t>
  </si>
  <si>
    <t>82</t>
  </si>
  <si>
    <t>Лист сч82 остаток Кт субсчет 82.02</t>
  </si>
  <si>
    <t>Остаток на конец периода Кт счета 82.01 расшифровка ОСВ по субсчетам</t>
  </si>
  <si>
    <t>Сумма строк 1361+1362</t>
  </si>
  <si>
    <t>Оборотно-сальдовая ведомость по счету 84 за Июнь 2018 г.</t>
  </si>
  <si>
    <t>Направления использования прибыли</t>
  </si>
  <si>
    <t>84</t>
  </si>
  <si>
    <t>Использование фонда</t>
  </si>
  <si>
    <t>Формирование фонда</t>
  </si>
  <si>
    <t>Лист сч84 остаток Кт</t>
  </si>
  <si>
    <t>Оборотно-сальдовая ведомость по счету 99 за Июнь 2018 г.</t>
  </si>
  <si>
    <t>99</t>
  </si>
  <si>
    <t>Лист сч99 если остаток Кт, то прибавляется в строке 1300. Если остаток Дт, то в скобках и из стр 1300 вычитается.</t>
  </si>
  <si>
    <t>Остаток на конец периода Кт счета 83.01 расшифровка ОСВ по субсчетам</t>
  </si>
  <si>
    <t>Остаток на конец периода Кт счета 83.02, 83.03, 83.09 расшифровка ОСВ по субсчетам</t>
  </si>
  <si>
    <t>Не распределенная прибыль (непокрытый убыток) текущего года (99)</t>
  </si>
  <si>
    <t>Сумма строк 1310+1320+1321+1340+1350+1360+1369+1370</t>
  </si>
  <si>
    <t>Оборотно-сальдовая ведомость по счету 77 за Июнь 2018 г.</t>
  </si>
  <si>
    <t>77</t>
  </si>
  <si>
    <t>Лист сч77 остаток Кт</t>
  </si>
  <si>
    <t>Финансовые вложения  (за исключением денежных эквивалентов) (58, 59, 55)</t>
  </si>
  <si>
    <t>Лист сч55 (только субсчет 55.03) аналитика счета + ОСВ остаток на конец периода Дт счета 58.03, 58.04, 58.05 с аналитикой расшифровки: контрагенты</t>
  </si>
  <si>
    <t>Остаток на конец периода Дт счета 81 расшифровка аналитики контрагенты. Показатель указывается в скобках и вычитается из стр1300</t>
  </si>
  <si>
    <t>Остаток на конец периода Кт счета 67 расшифровка ОСВ по контрагентам</t>
  </si>
  <si>
    <t>Остаток на конец периода Кт счета 66 расшифровка ОСВ по контрагентам</t>
  </si>
  <si>
    <t>Оборотно-сальдовая ведомость по счету 60.01 за Июнь 2018 г.</t>
  </si>
  <si>
    <t xml:space="preserve"> Боровиков Владимир Валерианович</t>
  </si>
  <si>
    <t>АВАНГАРД</t>
  </si>
  <si>
    <t>АВАНТАЖ, ООО</t>
  </si>
  <si>
    <t>АГЕНТСТВО АРТ-МЕДИА</t>
  </si>
  <si>
    <t>Адвокат Рахимов Аскер Исмаилович</t>
  </si>
  <si>
    <t>АДМИНИСТРАЦИЯ РГО МО</t>
  </si>
  <si>
    <t>АЙКЬЮ ПРОДАКШН</t>
  </si>
  <si>
    <t>АКВАМАРИН</t>
  </si>
  <si>
    <t xml:space="preserve">АЛЕКСПРОМ </t>
  </si>
  <si>
    <t>АЛЬЯНС СЕРВИС ООО</t>
  </si>
  <si>
    <t>АНО ДПО "ИПК ТЕХНОПРОГРЕСС"</t>
  </si>
  <si>
    <t>АО "БИЗНЕС-НЕДВИЖИМОСТЬ"</t>
  </si>
  <si>
    <t>АПЦ</t>
  </si>
  <si>
    <t>АРТ ИНТЕРИОР</t>
  </si>
  <si>
    <t xml:space="preserve">АРТЕЛЬ ТК </t>
  </si>
  <si>
    <t>АССОЦИАЦИЯ РЛО</t>
  </si>
  <si>
    <t>АССОЦИАЦИЯ СРО МПО</t>
  </si>
  <si>
    <t>Бердник Инна Федоровна</t>
  </si>
  <si>
    <t>БИЗНЕС СЕРВИС</t>
  </si>
  <si>
    <t>Благотворительный фонд ветеранов спорта г.Москвы</t>
  </si>
  <si>
    <t>Боргоедова Виктория Сергеевна</t>
  </si>
  <si>
    <t>Булатов Эдуард Александрович</t>
  </si>
  <si>
    <t>Бутово-20, ЖСК</t>
  </si>
  <si>
    <t xml:space="preserve">БЫТОВАЯ ХИМИЯ </t>
  </si>
  <si>
    <t>БЭСТ ООО УК</t>
  </si>
  <si>
    <t>ВЕКТОР ООО</t>
  </si>
  <si>
    <t>ВЕЛЛИФТ</t>
  </si>
  <si>
    <t>ВЕРУМ</t>
  </si>
  <si>
    <t>ГАРАНТ ПАРТНЕР</t>
  </si>
  <si>
    <t>ГБУ "ЖИЛИЩНИК РАЙОНА НОВОГИРЕЕВО"</t>
  </si>
  <si>
    <t>ГБУ "ЖИЛИЩНИК РАЙОНА ЩУКИНО"</t>
  </si>
  <si>
    <t>ГБУ ЖИЛИЩНИК "НИЖЕГОРОДСКОГО РАЙОНА"</t>
  </si>
  <si>
    <t>ГЕОКЭПИТАЛ</t>
  </si>
  <si>
    <t>ГКД</t>
  </si>
  <si>
    <t>ГП № 45 ДЗМ</t>
  </si>
  <si>
    <t>ГУП "ДЕЗ РАЙОНА "ИВАНОВСКОЕ"</t>
  </si>
  <si>
    <t>ДЕГУНИНО-7 ЖСК</t>
  </si>
  <si>
    <t>Дедов Андрей Владимирович</t>
  </si>
  <si>
    <t>ДЕЗ РАЙОНА ПЕРОВО</t>
  </si>
  <si>
    <t>ДЕПАРТАМЕНТ РОСПРИРОДНАДЗОРА ПО ЦЕНТРАЛЬНОМУ ФЕДЕРАЛЬНОМУ ОКРУГУ</t>
  </si>
  <si>
    <t>ДЕПАРТАМЕНТ ФИНАНСОВ ГОРОДА МОСКВЫ (ФКР Москвы л/с 3981464000452018)</t>
  </si>
  <si>
    <t>ЖИЛИЩНИК РАЙОНА БЕГОВОЙ</t>
  </si>
  <si>
    <t>ЖИЛИЩНИК РАЙОНА ЛОМОНОСОВСКИЙ ГБУ</t>
  </si>
  <si>
    <t>ЖИЛИЩНИК ТАГАНСКОГО РАЙОНА ГБУ</t>
  </si>
  <si>
    <t>Жилищно-строительный кооператив "ЭНИМС-7"</t>
  </si>
  <si>
    <t>ЖК "СОЮЗ-58К"</t>
  </si>
  <si>
    <t>ЖСК "АРГУНЬ"</t>
  </si>
  <si>
    <t>ЖСК "ДНЕСТР"</t>
  </si>
  <si>
    <t>ЖСК "МИТИНО-6"</t>
  </si>
  <si>
    <t>ЖСК "НЕОЖИДАННЫЙ"</t>
  </si>
  <si>
    <t>ЖСК "СХОДНЯ-1"</t>
  </si>
  <si>
    <t>ЖУРНАЛ ЛИФТИНФОРМ</t>
  </si>
  <si>
    <t>ИН-ВИНИЛ ООО</t>
  </si>
  <si>
    <t>ИНВЕСТ СЕРВИС</t>
  </si>
  <si>
    <t>ИНДУСТРИЯ-РЕЕСТР</t>
  </si>
  <si>
    <t>ИНЖЕНЕРНО-СТРОИТЕЛЬНЫЙ ЦЕНТР ЭФФЕКТИВНЫХ ТЕХНОЛОГИЙ, ООО</t>
  </si>
  <si>
    <t>ИНЖТЕХЛИФТ ООО ИЦ</t>
  </si>
  <si>
    <t>ИНТЕХРЕСУРС</t>
  </si>
  <si>
    <t>ИНФОТЕХ ГРУП</t>
  </si>
  <si>
    <t>ИП Аловян Тамара Мирановна</t>
  </si>
  <si>
    <t>ИП ДУДНИК ОКСАНА ВАЛЕРЬЕВНА</t>
  </si>
  <si>
    <t>Каширка 16, ТСЖ</t>
  </si>
  <si>
    <t>КЛИНИКА ПРОФЕССИОНАЛЬНОЙ МЕДИЦИНЫ</t>
  </si>
  <si>
    <t>Клубникина Марина Владимировна</t>
  </si>
  <si>
    <t>КМД ООО</t>
  </si>
  <si>
    <t>КОМБОЛИФТ инн 7721779996</t>
  </si>
  <si>
    <t>КОМБОЧИП</t>
  </si>
  <si>
    <t>КОНТУР</t>
  </si>
  <si>
    <t>КПО</t>
  </si>
  <si>
    <t>КРАСНОГОРСКИЙ ПОЛИГРАФИЧЕСКИЙ КОМБИНАТ ООО</t>
  </si>
  <si>
    <t>КРЕДО ТДО</t>
  </si>
  <si>
    <t>Кузьмина Олеся Валерьевна</t>
  </si>
  <si>
    <t>ЛААРХГРУПП</t>
  </si>
  <si>
    <t>ЛАКИСТРОЙТЕХНО ООО</t>
  </si>
  <si>
    <t>ЛифтПромАльянс</t>
  </si>
  <si>
    <t>МАСПК ДПО АНО</t>
  </si>
  <si>
    <t>МГУУ ПРАВИТЕЛЬСТВА МОСКВЫ, УНИВЕРСИТЕТ ПРАВИТЕЛЬСТВА МОСКВЫ</t>
  </si>
  <si>
    <t>Медведев Александр Валериевич ИП</t>
  </si>
  <si>
    <t>МЕДИА ГРУПП ОРБИТА</t>
  </si>
  <si>
    <t>МЕТАЛЛГРУПП</t>
  </si>
  <si>
    <t>МИКРОПУЛ</t>
  </si>
  <si>
    <t>МОВО  по ЮЗАО ФГКУ "УВО ВНГ РОССИИ ПО ГОРОДУ МОСКВЕ"</t>
  </si>
  <si>
    <t>МОВО по ВАО ФГКУ "УВО ВНГ РОССИИ ПО ГОРОДУ МОСКВЕ"</t>
  </si>
  <si>
    <t>МОВО по САО ФГКУ "УВО ВНГ России по городу Москве"</t>
  </si>
  <si>
    <t>МОВО по ЮВАО ФГКУ УВО ВНГ РОССИИ ПО ГОРОДУ МОСКВЕ</t>
  </si>
  <si>
    <t>МОВО при УВД СЗАО</t>
  </si>
  <si>
    <t>Моисеева Л.В., Нотариус</t>
  </si>
  <si>
    <t xml:space="preserve">МОС ОТИС </t>
  </si>
  <si>
    <t>Московская межрайонная коллегия адвокатов</t>
  </si>
  <si>
    <t>Московская областная коллегия адвокатов</t>
  </si>
  <si>
    <t>МОСКОВСКОЕ УПП №13 ВОС</t>
  </si>
  <si>
    <t>МОСОБЛТРАНС</t>
  </si>
  <si>
    <t>МОСПРОЕКТ ОАО</t>
  </si>
  <si>
    <t>МОССВЕТ ГУП</t>
  </si>
  <si>
    <t>МСС</t>
  </si>
  <si>
    <t>НАСКО</t>
  </si>
  <si>
    <t>НАУЧНО-ПРОИЗВОДСТВЕННАЯ КОМПАНИЯ КРОНОС - ИНФОРМ</t>
  </si>
  <si>
    <t>НИЦ ТЛ ООО</t>
  </si>
  <si>
    <t>НОЧУ ДО УЦ "БЕЗОПАСНОСТЬ"</t>
  </si>
  <si>
    <t>НПЦ ТМП</t>
  </si>
  <si>
    <t>НТЦ МЭФ</t>
  </si>
  <si>
    <t>Общество с ограниченной ответственностью "ГУК-ЗАПАД "</t>
  </si>
  <si>
    <t>ОМЗ</t>
  </si>
  <si>
    <t>ООО "А-КРАСКА"</t>
  </si>
  <si>
    <t>ООО "АРГОНАВТО"</t>
  </si>
  <si>
    <t>ООО "АРТМЕДИКУМ"</t>
  </si>
  <si>
    <t>ООО "БЕЙГ"</t>
  </si>
  <si>
    <t>ООО "КАСКАВЕЛЛА"</t>
  </si>
  <si>
    <t>ООО "МАКС-XXI"</t>
  </si>
  <si>
    <t>ООО "МСК-НТ"</t>
  </si>
  <si>
    <t>ООО "ОП "ЛИФТ ЭМ"</t>
  </si>
  <si>
    <t>ООО "РУСЬ ЭО"</t>
  </si>
  <si>
    <t>ООО "САЛОН КРАСОТЫ"</t>
  </si>
  <si>
    <t>ООО "СК БОУЛОН"</t>
  </si>
  <si>
    <t>ООО "СКС УК"</t>
  </si>
  <si>
    <t>ООО "СПЕЦТРАНС-МЕХАНИЗАЦИЯ"</t>
  </si>
  <si>
    <t>ООО "УК КАПИТЕЛЬ"</t>
  </si>
  <si>
    <t>ООО "УК ЮНИ-ДОМ"</t>
  </si>
  <si>
    <t>ООО "ХАРТИЯ"</t>
  </si>
  <si>
    <t>ООО "ЦС ГРУПП"</t>
  </si>
  <si>
    <t>ООО "ЭНЕРГОГЕНЕРАЦИЯ"</t>
  </si>
  <si>
    <t>ООО УК «СТРОЙКА»</t>
  </si>
  <si>
    <t>ООО Управляющая организация "КУРЧАТОВСКИЙ"</t>
  </si>
  <si>
    <t>ООО ЭКО-СТАТУС</t>
  </si>
  <si>
    <t>ООР "РСПП"</t>
  </si>
  <si>
    <t>ОС ИНЖТЕХЛИФТ</t>
  </si>
  <si>
    <t>ОФИС ПРЕСТИЖ</t>
  </si>
  <si>
    <t>ОФИСНАЯ ТЕХНИКА</t>
  </si>
  <si>
    <t>ОЧАКОВО - 2004 ТСЖ</t>
  </si>
  <si>
    <t>Пак Владимир Адланович</t>
  </si>
  <si>
    <t>ПАНОРАМА</t>
  </si>
  <si>
    <t>ПОЖСТАНДАРТ</t>
  </si>
  <si>
    <t>Почта России, ФГУП</t>
  </si>
  <si>
    <t>ПРАЙМ ЛИФТ МОНТАЖ ООО</t>
  </si>
  <si>
    <t>ПРАЙМ РИЭЛТИ</t>
  </si>
  <si>
    <t>ПРОМИС</t>
  </si>
  <si>
    <t xml:space="preserve">ПРОФЕССИОНАЛ ГБОУ ДПО ЦЕНТР </t>
  </si>
  <si>
    <t>РЕНТАЛ МК ООО</t>
  </si>
  <si>
    <t>РОССИЙСКАЯ ОЦЕНКА / РОСОЦЕНКА</t>
  </si>
  <si>
    <t>РСИЦ</t>
  </si>
  <si>
    <t>РУСЛИФТСЕРВИС ООО</t>
  </si>
  <si>
    <t>РУССЕРТИФИК</t>
  </si>
  <si>
    <t>СЕРВИС ЭМ ООО</t>
  </si>
  <si>
    <t>СКАЙНЕТ</t>
  </si>
  <si>
    <t>СКАН-СЕРВИС ООО</t>
  </si>
  <si>
    <t>СКАНДИ ГРУПП СПЕЦ МОНТАЖ ООО</t>
  </si>
  <si>
    <t>СКАРАБЕЙ</t>
  </si>
  <si>
    <t>СО ЛИФТСЕРВИС АДС</t>
  </si>
  <si>
    <t>СОКОЛИНАЯ ГОРА</t>
  </si>
  <si>
    <t>СПЕЦПРИБОРМОНТАЖ</t>
  </si>
  <si>
    <t>СТРОЙГРУПП ООО</t>
  </si>
  <si>
    <t>СТРОЙТЕХМАШ ООО</t>
  </si>
  <si>
    <t>ТД ПОЛИМЕР ООО</t>
  </si>
  <si>
    <t>ТЕКОН-АВТОМАТИКА инн 7735539634</t>
  </si>
  <si>
    <t>ТОР-ИМПЕКС</t>
  </si>
  <si>
    <t>ТСЖ "БЕРЕГ"</t>
  </si>
  <si>
    <t>УК ВОСТОК ГРУПП ООО</t>
  </si>
  <si>
    <t>УРАЛ-ПРЕСС ПАРТНЕР</t>
  </si>
  <si>
    <t>ФГБУ "ЦСП" МИНЗДРАВА РОССИИ</t>
  </si>
  <si>
    <t>Филин Павел Викторович</t>
  </si>
  <si>
    <t>ФИРМА СТРОЙСОФТ</t>
  </si>
  <si>
    <t>ФЛП ООСР</t>
  </si>
  <si>
    <t>ЦДПО ТУК НОУ</t>
  </si>
  <si>
    <t>ЦЕНТР РАЗВИТИЯ РЕГИОНОВ</t>
  </si>
  <si>
    <t>ЦЕНТРОБЕЖ - Л</t>
  </si>
  <si>
    <t xml:space="preserve">ЦРПК ЖКХ </t>
  </si>
  <si>
    <t>ЦЮРУПЫ 8 ТСЖ</t>
  </si>
  <si>
    <t>ЧАЙКА ООО</t>
  </si>
  <si>
    <t>Шамуратов, ИП</t>
  </si>
  <si>
    <t xml:space="preserve">ЩЛЗ </t>
  </si>
  <si>
    <t>Щуров Ю.М.</t>
  </si>
  <si>
    <t>ЭРБИ ГРУПП</t>
  </si>
  <si>
    <t xml:space="preserve">ЭТМ </t>
  </si>
  <si>
    <t>Яковлев Николай Геннадьевич</t>
  </si>
  <si>
    <t>Лист сч 60.01 остаток Кт</t>
  </si>
  <si>
    <t xml:space="preserve">  поставщики и подрядчики (60)</t>
  </si>
  <si>
    <t>Лист сч70 остаток Кт</t>
  </si>
  <si>
    <t>Лист сч69 остаток Кт</t>
  </si>
  <si>
    <t>Лист сч68 остаток Кт</t>
  </si>
  <si>
    <t>Лист сч 79.02-79.06 остаток Кт</t>
  </si>
  <si>
    <t>Оборотно-сальдовая ведомость по счету 62.02 за Июнь 2018 г.</t>
  </si>
  <si>
    <t>Лист сч62.02 остаток Кт минус Лист 76 (счет 76НА) остаток Дт расшифровка аналитики по контрагенту</t>
  </si>
  <si>
    <t xml:space="preserve">  задолженность дочерним и зависимым обществам</t>
  </si>
  <si>
    <t xml:space="preserve">Развернутое сальдо. Остатки Кт Лист сч71+Лист сч73+Лист сч76 за исключением субсчета 76НА, 76.АВ </t>
  </si>
  <si>
    <t>Остаток по Кт счета 75.02 расшифровка аналитики: контрагенты</t>
  </si>
  <si>
    <t>Оборотно-сальдовая ведомость по счету 98 за Июнь 2018 г.</t>
  </si>
  <si>
    <t>98</t>
  </si>
  <si>
    <t>Транспортная служба ЛАС</t>
  </si>
  <si>
    <t>Лист сч98 остаток Кт</t>
  </si>
  <si>
    <t>Оборотно-сальдовая ведомость по счету 96 за Июнь 2018 г.</t>
  </si>
  <si>
    <t>96</t>
  </si>
  <si>
    <t>Резерв ежегодных отпусков</t>
  </si>
  <si>
    <t>Резерв на выплату вознаграждения за выслугу лет</t>
  </si>
  <si>
    <t>Судебные требования кредиторов</t>
  </si>
  <si>
    <t>Лист сч96 остаток Кт</t>
  </si>
  <si>
    <t>Сумма строк 1521+1522+1523+1524+1525+1526+1527+1528</t>
  </si>
  <si>
    <t>Сумма строк 1410+1420+1450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</si>
</sst>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"/>
    <numFmt numFmtId="166" formatCode="00"/>
    <numFmt numFmtId="167" formatCode="0.0"/>
    <numFmt numFmtId="168" formatCode="#,##0.00;[Red]\-#,##0.00"/>
    <numFmt numFmtId="169" formatCode="0.00;[Red]\-0.00"/>
    <numFmt numFmtId="170" formatCode="#,##0.000"/>
    <numFmt numFmtId="171" formatCode="0.000"/>
    <numFmt numFmtId="172" formatCode="\(#,##0\)"/>
  </numFmts>
  <fonts count="52">
    <font>
      <sz val="8"/>
      <name val="Arial"/>
      <family val="2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trike/>
      <sz val="11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i/>
      <sz val="11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>
      <alignment horizontal="lef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2" fontId="0" fillId="0" borderId="16" xfId="0" applyNumberFormat="1" applyFont="1" applyFill="1" applyBorder="1" applyAlignment="1">
      <alignment horizontal="right" vertical="top" wrapText="1"/>
    </xf>
    <xf numFmtId="2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0" fontId="8" fillId="0" borderId="16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0" fontId="0" fillId="8" borderId="16" xfId="0" applyNumberFormat="1" applyFont="1" applyFill="1" applyBorder="1" applyAlignment="1">
      <alignment horizontal="right" vertical="top" wrapText="1"/>
    </xf>
    <xf numFmtId="4" fontId="0" fillId="8" borderId="16" xfId="0" applyNumberFormat="1" applyFont="1" applyFill="1" applyBorder="1" applyAlignment="1">
      <alignment horizontal="right" vertical="top" wrapText="1"/>
    </xf>
    <xf numFmtId="0" fontId="0" fillId="8" borderId="17" xfId="0" applyNumberFormat="1" applyFont="1" applyFill="1" applyBorder="1" applyAlignment="1">
      <alignment horizontal="right" vertical="top" wrapText="1"/>
    </xf>
    <xf numFmtId="0" fontId="0" fillId="8" borderId="18" xfId="0" applyNumberFormat="1" applyFont="1" applyFill="1" applyBorder="1" applyAlignment="1">
      <alignment horizontal="right" vertical="top" wrapText="1"/>
    </xf>
    <xf numFmtId="2" fontId="0" fillId="8" borderId="16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left" vertical="top"/>
    </xf>
    <xf numFmtId="0" fontId="50" fillId="0" borderId="0" xfId="0" applyFont="1" applyAlignment="1">
      <alignment horizontal="left"/>
    </xf>
    <xf numFmtId="0" fontId="8" fillId="0" borderId="17" xfId="0" applyNumberFormat="1" applyFont="1" applyFill="1" applyBorder="1" applyAlignment="1">
      <alignment horizontal="right" vertical="top" wrapText="1"/>
    </xf>
    <xf numFmtId="0" fontId="8" fillId="0" borderId="18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 vertical="top"/>
    </xf>
    <xf numFmtId="4" fontId="8" fillId="0" borderId="16" xfId="0" applyNumberFormat="1" applyFont="1" applyFill="1" applyBorder="1" applyAlignment="1">
      <alignment horizontal="right" vertical="top" wrapText="1"/>
    </xf>
    <xf numFmtId="0" fontId="8" fillId="0" borderId="16" xfId="0" applyNumberFormat="1" applyFont="1" applyFill="1" applyBorder="1" applyAlignment="1">
      <alignment horizontal="right" vertical="top" wrapText="1"/>
    </xf>
    <xf numFmtId="2" fontId="8" fillId="0" borderId="16" xfId="0" applyNumberFormat="1" applyFont="1" applyFill="1" applyBorder="1" applyAlignment="1">
      <alignment horizontal="right" vertical="top" wrapText="1"/>
    </xf>
    <xf numFmtId="0" fontId="8" fillId="0" borderId="17" xfId="0" applyNumberFormat="1" applyFont="1" applyFill="1" applyBorder="1" applyAlignment="1">
      <alignment horizontal="right" vertical="top" wrapText="1"/>
    </xf>
    <xf numFmtId="0" fontId="8" fillId="0" borderId="18" xfId="0" applyNumberFormat="1" applyFont="1" applyFill="1" applyBorder="1" applyAlignment="1">
      <alignment horizontal="right" vertical="top" wrapText="1"/>
    </xf>
    <xf numFmtId="2" fontId="8" fillId="0" borderId="16" xfId="0" applyNumberFormat="1" applyFont="1" applyFill="1" applyBorder="1" applyAlignment="1">
      <alignment horizontal="righ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/>
    </xf>
    <xf numFmtId="170" fontId="0" fillId="0" borderId="16" xfId="0" applyNumberFormat="1" applyFont="1" applyFill="1" applyBorder="1" applyAlignment="1">
      <alignment horizontal="right" vertical="top" wrapText="1"/>
    </xf>
    <xf numFmtId="171" fontId="0" fillId="0" borderId="16" xfId="0" applyNumberFormat="1" applyFont="1" applyFill="1" applyBorder="1" applyAlignment="1">
      <alignment horizontal="right" vertical="top" wrapText="1"/>
    </xf>
    <xf numFmtId="170" fontId="8" fillId="0" borderId="16" xfId="0" applyNumberFormat="1" applyFont="1" applyFill="1" applyBorder="1" applyAlignment="1">
      <alignment horizontal="right" vertical="top" wrapText="1"/>
    </xf>
    <xf numFmtId="0" fontId="50" fillId="0" borderId="0" xfId="0" applyFont="1" applyAlignment="1">
      <alignment/>
    </xf>
    <xf numFmtId="4" fontId="14" fillId="0" borderId="16" xfId="0" applyNumberFormat="1" applyFont="1" applyFill="1" applyBorder="1" applyAlignment="1">
      <alignment horizontal="right" vertical="top" wrapText="1"/>
    </xf>
    <xf numFmtId="2" fontId="14" fillId="0" borderId="16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11" fillId="0" borderId="0" xfId="0" applyNumberFormat="1" applyFont="1" applyAlignment="1">
      <alignment horizontal="center" vertical="top"/>
    </xf>
    <xf numFmtId="0" fontId="6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center" vertical="center"/>
    </xf>
    <xf numFmtId="1" fontId="51" fillId="0" borderId="13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NumberFormat="1" applyAlignment="1">
      <alignment horizontal="right" vertical="center" wrapText="1"/>
    </xf>
    <xf numFmtId="0" fontId="5" fillId="0" borderId="2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1" fontId="5" fillId="0" borderId="2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 indent="1"/>
    </xf>
    <xf numFmtId="0" fontId="0" fillId="0" borderId="16" xfId="0" applyNumberFormat="1" applyFont="1" applyFill="1" applyBorder="1" applyAlignment="1">
      <alignment horizontal="left" vertical="top" wrapText="1" indent="2"/>
    </xf>
    <xf numFmtId="0" fontId="8" fillId="0" borderId="28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  <xf numFmtId="0" fontId="8" fillId="0" borderId="31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 indent="1"/>
    </xf>
    <xf numFmtId="4" fontId="0" fillId="0" borderId="16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0" fontId="5" fillId="0" borderId="16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/>
    </xf>
    <xf numFmtId="0" fontId="0" fillId="0" borderId="16" xfId="0" applyNumberFormat="1" applyFont="1" applyFill="1" applyBorder="1" applyAlignment="1">
      <alignment horizontal="left" vertical="top" wrapText="1"/>
    </xf>
    <xf numFmtId="0" fontId="8" fillId="0" borderId="28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  <xf numFmtId="0" fontId="8" fillId="0" borderId="31" xfId="0" applyNumberFormat="1" applyFont="1" applyFill="1" applyBorder="1" applyAlignment="1">
      <alignment horizontal="lef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 indent="2"/>
    </xf>
    <xf numFmtId="0" fontId="0" fillId="0" borderId="16" xfId="0" applyNumberFormat="1" applyFont="1" applyFill="1" applyBorder="1" applyAlignment="1">
      <alignment horizontal="left" vertical="top" wrapText="1" indent="3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lef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8" fillId="0" borderId="29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 wrapText="1"/>
    </xf>
    <xf numFmtId="0" fontId="0" fillId="0" borderId="29" xfId="0" applyNumberFormat="1" applyFont="1" applyFill="1" applyBorder="1" applyAlignment="1">
      <alignment horizontal="left" vertical="top" wrapText="1"/>
    </xf>
    <xf numFmtId="170" fontId="0" fillId="0" borderId="16" xfId="0" applyNumberFormat="1" applyFont="1" applyFill="1" applyBorder="1" applyAlignment="1">
      <alignment horizontal="right" vertical="top" wrapText="1"/>
    </xf>
    <xf numFmtId="0" fontId="0" fillId="0" borderId="28" xfId="0" applyNumberFormat="1" applyFont="1" applyFill="1" applyBorder="1" applyAlignment="1">
      <alignment horizontal="left" vertical="top" wrapText="1" indent="1"/>
    </xf>
    <xf numFmtId="0" fontId="0" fillId="0" borderId="29" xfId="0" applyNumberFormat="1" applyFont="1" applyFill="1" applyBorder="1" applyAlignment="1">
      <alignment horizontal="left" vertical="top" wrapText="1" indent="1"/>
    </xf>
    <xf numFmtId="171" fontId="0" fillId="0" borderId="16" xfId="0" applyNumberFormat="1" applyFont="1" applyFill="1" applyBorder="1" applyAlignment="1">
      <alignment horizontal="right" vertical="top" wrapText="1"/>
    </xf>
    <xf numFmtId="0" fontId="0" fillId="0" borderId="28" xfId="0" applyNumberFormat="1" applyFont="1" applyFill="1" applyBorder="1" applyAlignment="1">
      <alignment horizontal="left" vertical="top" wrapText="1" indent="2"/>
    </xf>
    <xf numFmtId="0" fontId="0" fillId="0" borderId="29" xfId="0" applyNumberFormat="1" applyFont="1" applyFill="1" applyBorder="1" applyAlignment="1">
      <alignment horizontal="left" vertical="top" wrapText="1" indent="2"/>
    </xf>
    <xf numFmtId="0" fontId="8" fillId="0" borderId="28" xfId="0" applyNumberFormat="1" applyFont="1" applyFill="1" applyBorder="1" applyAlignment="1">
      <alignment horizontal="left" vertical="top"/>
    </xf>
    <xf numFmtId="0" fontId="8" fillId="0" borderId="29" xfId="0" applyNumberFormat="1" applyFont="1" applyFill="1" applyBorder="1" applyAlignment="1">
      <alignment horizontal="left" vertical="top"/>
    </xf>
    <xf numFmtId="170" fontId="8" fillId="0" borderId="16" xfId="0" applyNumberFormat="1" applyFont="1" applyFill="1" applyBorder="1" applyAlignment="1">
      <alignment horizontal="right" vertical="top" wrapText="1"/>
    </xf>
    <xf numFmtId="0" fontId="8" fillId="33" borderId="28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8" borderId="16" xfId="0" applyNumberFormat="1" applyFont="1" applyFill="1" applyBorder="1" applyAlignment="1">
      <alignment horizontal="left" vertical="top" wrapText="1" indent="2"/>
    </xf>
    <xf numFmtId="0" fontId="0" fillId="8" borderId="16" xfId="0" applyNumberFormat="1" applyFont="1" applyFill="1" applyBorder="1" applyAlignment="1">
      <alignment horizontal="left" vertical="top" wrapText="1" indent="3"/>
    </xf>
    <xf numFmtId="1" fontId="0" fillId="0" borderId="16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Border="1" applyAlignment="1">
      <alignment horizontal="left" vertical="top" wrapText="1" indent="1"/>
    </xf>
    <xf numFmtId="4" fontId="0" fillId="0" borderId="16" xfId="0" applyNumberFormat="1" applyFont="1" applyBorder="1" applyAlignment="1">
      <alignment horizontal="right" vertical="top" wrapText="1"/>
    </xf>
    <xf numFmtId="0" fontId="0" fillId="0" borderId="16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8" fillId="33" borderId="30" xfId="0" applyNumberFormat="1" applyFont="1" applyFill="1" applyBorder="1" applyAlignment="1">
      <alignment horizontal="left" vertical="top" wrapText="1"/>
    </xf>
    <xf numFmtId="0" fontId="8" fillId="33" borderId="31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/>
    </xf>
    <xf numFmtId="4" fontId="8" fillId="33" borderId="16" xfId="0" applyNumberFormat="1" applyFont="1" applyFill="1" applyBorder="1" applyAlignment="1">
      <alignment horizontal="right" vertical="top" wrapText="1"/>
    </xf>
    <xf numFmtId="0" fontId="8" fillId="33" borderId="16" xfId="0" applyNumberFormat="1" applyFont="1" applyFill="1" applyBorder="1" applyAlignment="1">
      <alignment horizontal="right" vertical="top" wrapText="1"/>
    </xf>
    <xf numFmtId="4" fontId="8" fillId="33" borderId="16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left" vertical="top" wrapText="1" indent="1"/>
    </xf>
    <xf numFmtId="0" fontId="5" fillId="0" borderId="33" xfId="0" applyNumberFormat="1" applyFont="1" applyFill="1" applyBorder="1" applyAlignment="1">
      <alignment horizontal="left" vertical="top"/>
    </xf>
    <xf numFmtId="0" fontId="0" fillId="0" borderId="28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/>
    </xf>
    <xf numFmtId="0" fontId="0" fillId="0" borderId="29" xfId="0" applyNumberFormat="1" applyFont="1" applyFill="1" applyBorder="1" applyAlignment="1">
      <alignment horizontal="left" vertical="top" wrapText="1"/>
    </xf>
    <xf numFmtId="170" fontId="0" fillId="0" borderId="16" xfId="0" applyNumberFormat="1" applyFont="1" applyFill="1" applyBorder="1" applyAlignment="1">
      <alignment horizontal="right" vertical="top" wrapText="1"/>
    </xf>
    <xf numFmtId="0" fontId="0" fillId="0" borderId="28" xfId="0" applyNumberFormat="1" applyFont="1" applyFill="1" applyBorder="1" applyAlignment="1">
      <alignment horizontal="left" vertical="top" wrapText="1" indent="1"/>
    </xf>
    <xf numFmtId="0" fontId="0" fillId="0" borderId="29" xfId="0" applyNumberFormat="1" applyFont="1" applyFill="1" applyBorder="1" applyAlignment="1">
      <alignment horizontal="left" vertical="top" wrapText="1" indent="1"/>
    </xf>
    <xf numFmtId="0" fontId="0" fillId="0" borderId="16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center" wrapText="1"/>
    </xf>
    <xf numFmtId="172" fontId="51" fillId="0" borderId="13" xfId="0" applyNumberFormat="1" applyFont="1" applyFill="1" applyBorder="1" applyAlignment="1">
      <alignment horizontal="center" vertical="center"/>
    </xf>
    <xf numFmtId="3" fontId="51" fillId="0" borderId="34" xfId="0" applyNumberFormat="1" applyFont="1" applyFill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" fontId="14" fillId="0" borderId="16" xfId="0" applyNumberFormat="1" applyFont="1" applyFill="1" applyBorder="1" applyAlignment="1">
      <alignment horizontal="right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" fontId="14" fillId="0" borderId="16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I106"/>
  <sheetViews>
    <sheetView tabSelected="1" workbookViewId="0" topLeftCell="A1">
      <selection activeCell="O65" sqref="O65:Q65"/>
    </sheetView>
  </sheetViews>
  <sheetFormatPr defaultColWidth="10.66015625" defaultRowHeight="11.25"/>
  <cols>
    <col min="1" max="1" width="8.66015625" style="1" customWidth="1"/>
    <col min="2" max="2" width="10.5" style="1" customWidth="1"/>
    <col min="3" max="4" width="5.33203125" style="1" customWidth="1"/>
    <col min="5" max="5" width="11.5" style="1" customWidth="1"/>
    <col min="6" max="6" width="17.33203125" style="1" customWidth="1"/>
    <col min="7" max="8" width="5.33203125" style="1" customWidth="1"/>
    <col min="9" max="10" width="10.5" style="1" customWidth="1"/>
    <col min="11" max="11" width="19.16015625" style="1" customWidth="1"/>
    <col min="12" max="12" width="10.33203125" style="1" customWidth="1"/>
    <col min="13" max="13" width="8.5" style="20" customWidth="1"/>
    <col min="14" max="14" width="7.33203125" style="20" customWidth="1"/>
    <col min="15" max="15" width="8" style="1" customWidth="1"/>
    <col min="16" max="16" width="3.5" style="1" customWidth="1"/>
    <col min="17" max="20" width="4.16015625" style="1" customWidth="1"/>
    <col min="21" max="21" width="3.16015625" style="1" customWidth="1"/>
    <col min="22" max="22" width="4" style="0" customWidth="1"/>
  </cols>
  <sheetData>
    <row r="2" spans="2:19" s="1" customFormat="1" ht="22.5" customHeight="1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7:21" s="1" customFormat="1" ht="19.5" customHeight="1">
      <c r="G3" s="139" t="s">
        <v>201</v>
      </c>
      <c r="H3" s="139"/>
      <c r="I3" s="139"/>
      <c r="J3" s="139"/>
      <c r="K3" s="139"/>
      <c r="L3" s="139"/>
      <c r="M3" s="20"/>
      <c r="N3" s="20"/>
      <c r="P3" s="140" t="s">
        <v>1</v>
      </c>
      <c r="Q3" s="140"/>
      <c r="R3" s="140"/>
      <c r="S3" s="140"/>
      <c r="T3" s="140"/>
      <c r="U3" s="140"/>
    </row>
    <row r="4" spans="13:21" s="1" customFormat="1" ht="19.5" customHeight="1">
      <c r="M4" s="20"/>
      <c r="N4" s="141" t="s">
        <v>2</v>
      </c>
      <c r="O4" s="141"/>
      <c r="P4" s="142">
        <v>710001</v>
      </c>
      <c r="Q4" s="142"/>
      <c r="R4" s="142"/>
      <c r="S4" s="142"/>
      <c r="T4" s="142"/>
      <c r="U4" s="142"/>
    </row>
    <row r="5" spans="13:23" s="1" customFormat="1" ht="19.5" customHeight="1">
      <c r="M5" s="119" t="s">
        <v>3</v>
      </c>
      <c r="N5" s="119"/>
      <c r="O5" s="119"/>
      <c r="P5" s="129"/>
      <c r="Q5" s="129"/>
      <c r="R5" s="143"/>
      <c r="S5" s="143"/>
      <c r="T5" s="131"/>
      <c r="U5" s="131"/>
      <c r="W5" s="51" t="s">
        <v>207</v>
      </c>
    </row>
    <row r="6" spans="1:23" s="1" customFormat="1" ht="15" customHeight="1">
      <c r="A6" s="118" t="s">
        <v>4</v>
      </c>
      <c r="B6" s="118"/>
      <c r="C6" s="132" t="s">
        <v>5</v>
      </c>
      <c r="D6" s="132"/>
      <c r="E6" s="132"/>
      <c r="F6" s="132"/>
      <c r="G6" s="132"/>
      <c r="H6" s="132"/>
      <c r="I6" s="132"/>
      <c r="J6" s="132"/>
      <c r="K6" s="132"/>
      <c r="L6" s="132"/>
      <c r="M6" s="20"/>
      <c r="N6" s="119" t="s">
        <v>6</v>
      </c>
      <c r="O6" s="119"/>
      <c r="P6" s="133">
        <v>3233456</v>
      </c>
      <c r="Q6" s="133"/>
      <c r="R6" s="133"/>
      <c r="S6" s="133"/>
      <c r="T6" s="133"/>
      <c r="U6" s="133"/>
      <c r="W6" s="51" t="s">
        <v>205</v>
      </c>
    </row>
    <row r="7" spans="1:23" s="1" customFormat="1" ht="19.5" customHeight="1">
      <c r="A7" s="123" t="s">
        <v>7</v>
      </c>
      <c r="B7" s="123"/>
      <c r="C7" s="123"/>
      <c r="D7" s="123"/>
      <c r="E7" s="123"/>
      <c r="F7" s="123"/>
      <c r="G7" s="134"/>
      <c r="H7" s="134"/>
      <c r="I7" s="134"/>
      <c r="J7" s="134"/>
      <c r="K7" s="134"/>
      <c r="L7" s="134"/>
      <c r="M7" s="20"/>
      <c r="N7" s="119" t="s">
        <v>8</v>
      </c>
      <c r="O7" s="119"/>
      <c r="P7" s="135">
        <v>7714941510</v>
      </c>
      <c r="Q7" s="135"/>
      <c r="R7" s="135"/>
      <c r="S7" s="135"/>
      <c r="T7" s="135"/>
      <c r="U7" s="135"/>
      <c r="W7" s="51" t="s">
        <v>205</v>
      </c>
    </row>
    <row r="8" spans="1:23" s="1" customFormat="1" ht="19.5" customHeight="1">
      <c r="A8" s="123" t="s">
        <v>9</v>
      </c>
      <c r="B8" s="123"/>
      <c r="C8" s="123"/>
      <c r="D8" s="123"/>
      <c r="E8" s="123"/>
      <c r="F8" s="124" t="s">
        <v>10</v>
      </c>
      <c r="G8" s="124"/>
      <c r="H8" s="124"/>
      <c r="I8" s="124"/>
      <c r="J8" s="124"/>
      <c r="K8" s="124"/>
      <c r="L8" s="124"/>
      <c r="M8" s="20"/>
      <c r="N8" s="125" t="s">
        <v>11</v>
      </c>
      <c r="O8" s="125"/>
      <c r="P8" s="126" t="s">
        <v>12</v>
      </c>
      <c r="Q8" s="126"/>
      <c r="R8" s="126"/>
      <c r="S8" s="126"/>
      <c r="T8" s="126"/>
      <c r="U8" s="126"/>
      <c r="W8" s="51" t="s">
        <v>205</v>
      </c>
    </row>
    <row r="9" spans="1:23" s="1" customFormat="1" ht="27" customHeight="1">
      <c r="A9" s="127" t="s">
        <v>179</v>
      </c>
      <c r="B9" s="128"/>
      <c r="C9" s="128"/>
      <c r="D9" s="128"/>
      <c r="E9" s="128"/>
      <c r="F9" s="128"/>
      <c r="G9" s="128"/>
      <c r="H9" s="128"/>
      <c r="I9" s="128"/>
      <c r="J9" s="128"/>
      <c r="M9" s="119" t="s">
        <v>13</v>
      </c>
      <c r="N9" s="119"/>
      <c r="O9" s="119"/>
      <c r="P9" s="129">
        <v>12247</v>
      </c>
      <c r="Q9" s="129"/>
      <c r="R9" s="129"/>
      <c r="S9" s="130">
        <v>13</v>
      </c>
      <c r="T9" s="130"/>
      <c r="U9" s="130"/>
      <c r="W9" s="51" t="s">
        <v>205</v>
      </c>
    </row>
    <row r="10" spans="1:35" s="1" customFormat="1" ht="26.25" customHeight="1">
      <c r="A10" s="118" t="s">
        <v>14</v>
      </c>
      <c r="B10" s="118"/>
      <c r="C10" s="118"/>
      <c r="D10" s="118"/>
      <c r="E10" s="16" t="s">
        <v>202</v>
      </c>
      <c r="F10" s="2" t="s">
        <v>15</v>
      </c>
      <c r="G10" s="118" t="s">
        <v>16</v>
      </c>
      <c r="H10" s="118"/>
      <c r="I10" s="118"/>
      <c r="J10" s="118"/>
      <c r="M10" s="20"/>
      <c r="N10" s="119" t="s">
        <v>17</v>
      </c>
      <c r="O10" s="119"/>
      <c r="P10" s="120">
        <v>384</v>
      </c>
      <c r="Q10" s="120"/>
      <c r="R10" s="120"/>
      <c r="S10" s="120"/>
      <c r="T10" s="120"/>
      <c r="U10" s="120"/>
      <c r="W10" s="136" t="s">
        <v>206</v>
      </c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</row>
    <row r="11" spans="1:23" s="1" customFormat="1" ht="16.5" customHeight="1">
      <c r="A11" s="121" t="s">
        <v>178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M11" s="20"/>
      <c r="N11" s="20"/>
      <c r="W11" s="51" t="s">
        <v>205</v>
      </c>
    </row>
    <row r="12" spans="13:21" ht="12" customHeight="1">
      <c r="M12" s="76" t="s">
        <v>18</v>
      </c>
      <c r="N12" s="76"/>
      <c r="O12" s="76"/>
      <c r="P12" s="115"/>
      <c r="Q12" s="115"/>
      <c r="R12" s="115"/>
      <c r="S12" s="115"/>
      <c r="T12" s="115"/>
      <c r="U12" s="115"/>
    </row>
    <row r="13" spans="12:21" ht="12" customHeight="1">
      <c r="L13" s="76" t="s">
        <v>19</v>
      </c>
      <c r="M13" s="76"/>
      <c r="N13" s="76"/>
      <c r="O13" s="77"/>
      <c r="P13" s="115"/>
      <c r="Q13" s="115"/>
      <c r="R13" s="115"/>
      <c r="S13" s="115"/>
      <c r="T13" s="115"/>
      <c r="U13" s="115"/>
    </row>
    <row r="15" spans="1:23" s="1" customFormat="1" ht="36" customHeight="1">
      <c r="A15" s="17" t="s">
        <v>20</v>
      </c>
      <c r="B15" s="116" t="s">
        <v>21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8" t="s">
        <v>22</v>
      </c>
      <c r="M15" s="117" t="s">
        <v>203</v>
      </c>
      <c r="N15" s="117"/>
      <c r="O15" s="116" t="s">
        <v>203</v>
      </c>
      <c r="P15" s="116"/>
      <c r="Q15" s="116"/>
      <c r="R15" s="116" t="s">
        <v>203</v>
      </c>
      <c r="S15" s="116"/>
      <c r="T15" s="116"/>
      <c r="U15" s="116"/>
      <c r="W15" s="51" t="s">
        <v>207</v>
      </c>
    </row>
    <row r="16" spans="1:23" s="1" customFormat="1" ht="12" customHeight="1">
      <c r="A16" s="6">
        <v>1</v>
      </c>
      <c r="B16" s="97">
        <v>2</v>
      </c>
      <c r="C16" s="97"/>
      <c r="D16" s="97"/>
      <c r="E16" s="97"/>
      <c r="F16" s="97"/>
      <c r="G16" s="97"/>
      <c r="H16" s="97"/>
      <c r="I16" s="97"/>
      <c r="J16" s="97"/>
      <c r="K16" s="97"/>
      <c r="L16" s="6">
        <v>3</v>
      </c>
      <c r="M16" s="98">
        <v>4</v>
      </c>
      <c r="N16" s="98"/>
      <c r="O16" s="97">
        <v>5</v>
      </c>
      <c r="P16" s="97"/>
      <c r="Q16" s="97"/>
      <c r="R16" s="97">
        <v>6</v>
      </c>
      <c r="S16" s="97"/>
      <c r="T16" s="97"/>
      <c r="U16" s="97"/>
      <c r="W16" s="51" t="s">
        <v>730</v>
      </c>
    </row>
    <row r="17" spans="1:21" s="1" customFormat="1" ht="19.5" customHeight="1">
      <c r="A17" s="8"/>
      <c r="B17" s="80" t="s">
        <v>23</v>
      </c>
      <c r="C17" s="80"/>
      <c r="D17" s="80"/>
      <c r="E17" s="80"/>
      <c r="F17" s="80"/>
      <c r="G17" s="80"/>
      <c r="H17" s="80"/>
      <c r="I17" s="80"/>
      <c r="J17" s="80"/>
      <c r="K17" s="80"/>
      <c r="L17" s="8"/>
      <c r="M17" s="92"/>
      <c r="N17" s="92"/>
      <c r="O17" s="93"/>
      <c r="P17" s="93"/>
      <c r="Q17" s="93"/>
      <c r="R17" s="93"/>
      <c r="S17" s="93"/>
      <c r="T17" s="93"/>
      <c r="U17" s="93"/>
    </row>
    <row r="18" spans="1:23" s="1" customFormat="1" ht="18.75" customHeight="1">
      <c r="A18" s="8"/>
      <c r="B18" s="88" t="s">
        <v>24</v>
      </c>
      <c r="C18" s="88"/>
      <c r="D18" s="88"/>
      <c r="E18" s="88"/>
      <c r="F18" s="88"/>
      <c r="G18" s="88"/>
      <c r="H18" s="88"/>
      <c r="I18" s="88"/>
      <c r="J18" s="88"/>
      <c r="K18" s="88"/>
      <c r="L18" s="9">
        <v>1110</v>
      </c>
      <c r="M18" s="110">
        <f>(сч04!G9-сч05!H9)/1000</f>
        <v>13025.512449999998</v>
      </c>
      <c r="N18" s="110"/>
      <c r="O18" s="112"/>
      <c r="P18" s="112"/>
      <c r="Q18" s="112"/>
      <c r="R18" s="112"/>
      <c r="S18" s="112"/>
      <c r="T18" s="112"/>
      <c r="U18" s="112"/>
      <c r="W18" s="51" t="s">
        <v>208</v>
      </c>
    </row>
    <row r="19" spans="1:23" s="1" customFormat="1" ht="18.75" customHeight="1">
      <c r="A19" s="8"/>
      <c r="B19" s="88" t="s">
        <v>25</v>
      </c>
      <c r="C19" s="88"/>
      <c r="D19" s="88"/>
      <c r="E19" s="88"/>
      <c r="F19" s="88"/>
      <c r="G19" s="88"/>
      <c r="H19" s="88"/>
      <c r="I19" s="88"/>
      <c r="J19" s="88"/>
      <c r="K19" s="88"/>
      <c r="L19" s="9">
        <v>1120</v>
      </c>
      <c r="M19" s="114"/>
      <c r="N19" s="114"/>
      <c r="O19" s="82"/>
      <c r="P19" s="82"/>
      <c r="Q19" s="82"/>
      <c r="R19" s="82"/>
      <c r="S19" s="82"/>
      <c r="T19" s="82"/>
      <c r="U19" s="82"/>
      <c r="W19" s="51" t="s">
        <v>255</v>
      </c>
    </row>
    <row r="20" spans="1:23" s="1" customFormat="1" ht="18.75" customHeight="1">
      <c r="A20" s="8"/>
      <c r="B20" s="88" t="s">
        <v>27</v>
      </c>
      <c r="C20" s="88"/>
      <c r="D20" s="88"/>
      <c r="E20" s="88"/>
      <c r="F20" s="88"/>
      <c r="G20" s="88"/>
      <c r="H20" s="88"/>
      <c r="I20" s="88"/>
      <c r="J20" s="88"/>
      <c r="K20" s="88"/>
      <c r="L20" s="9">
        <v>1130</v>
      </c>
      <c r="M20" s="110">
        <f>(сч01!G13-сч02!H12)/1000</f>
        <v>1049839.51895</v>
      </c>
      <c r="N20" s="110"/>
      <c r="O20" s="82"/>
      <c r="P20" s="82"/>
      <c r="Q20" s="82"/>
      <c r="R20" s="82"/>
      <c r="S20" s="82"/>
      <c r="T20" s="82"/>
      <c r="U20" s="82"/>
      <c r="W20" s="51" t="s">
        <v>229</v>
      </c>
    </row>
    <row r="21" spans="1:23" s="1" customFormat="1" ht="18.75" customHeight="1">
      <c r="A21" s="8"/>
      <c r="B21" s="88" t="s">
        <v>28</v>
      </c>
      <c r="C21" s="88"/>
      <c r="D21" s="88"/>
      <c r="E21" s="88"/>
      <c r="F21" s="88"/>
      <c r="G21" s="88"/>
      <c r="H21" s="88"/>
      <c r="I21" s="88"/>
      <c r="J21" s="88"/>
      <c r="K21" s="88"/>
      <c r="L21" s="9">
        <v>1140</v>
      </c>
      <c r="M21" s="89"/>
      <c r="N21" s="89"/>
      <c r="O21" s="82"/>
      <c r="P21" s="82"/>
      <c r="Q21" s="82"/>
      <c r="R21" s="82"/>
      <c r="S21" s="82"/>
      <c r="T21" s="82"/>
      <c r="U21" s="82"/>
      <c r="W21" s="51" t="s">
        <v>230</v>
      </c>
    </row>
    <row r="22" spans="1:23" s="1" customFormat="1" ht="18.75" customHeight="1">
      <c r="A22" s="8"/>
      <c r="B22" s="88" t="s">
        <v>29</v>
      </c>
      <c r="C22" s="88"/>
      <c r="D22" s="88"/>
      <c r="E22" s="88"/>
      <c r="F22" s="88"/>
      <c r="G22" s="88"/>
      <c r="H22" s="88"/>
      <c r="I22" s="88"/>
      <c r="J22" s="88"/>
      <c r="K22" s="88"/>
      <c r="L22" s="9">
        <v>1150</v>
      </c>
      <c r="M22" s="113">
        <f>сч58!G13/1000</f>
        <v>10.08</v>
      </c>
      <c r="N22" s="113"/>
      <c r="O22" s="112"/>
      <c r="P22" s="112"/>
      <c r="Q22" s="112"/>
      <c r="R22" s="112"/>
      <c r="S22" s="112"/>
      <c r="T22" s="112"/>
      <c r="U22" s="112"/>
      <c r="W22" s="51" t="s">
        <v>576</v>
      </c>
    </row>
    <row r="23" spans="1:23" s="1" customFormat="1" ht="18.75" customHeight="1">
      <c r="A23" s="8"/>
      <c r="B23" s="88" t="s">
        <v>30</v>
      </c>
      <c r="C23" s="88"/>
      <c r="D23" s="88"/>
      <c r="E23" s="88"/>
      <c r="F23" s="88"/>
      <c r="G23" s="88"/>
      <c r="H23" s="88"/>
      <c r="I23" s="88"/>
      <c r="J23" s="88"/>
      <c r="K23" s="88"/>
      <c r="L23" s="9">
        <v>1160</v>
      </c>
      <c r="M23" s="110">
        <f>сч09!G15/1000</f>
        <v>35608.405869999995</v>
      </c>
      <c r="N23" s="110"/>
      <c r="O23" s="82"/>
      <c r="P23" s="82"/>
      <c r="Q23" s="82"/>
      <c r="R23" s="82"/>
      <c r="S23" s="82"/>
      <c r="T23" s="82"/>
      <c r="U23" s="82"/>
      <c r="W23" s="51" t="s">
        <v>245</v>
      </c>
    </row>
    <row r="24" spans="1:23" s="1" customFormat="1" ht="18.75" customHeight="1">
      <c r="A24" s="8"/>
      <c r="B24" s="88" t="s">
        <v>31</v>
      </c>
      <c r="C24" s="88"/>
      <c r="D24" s="88"/>
      <c r="E24" s="88"/>
      <c r="F24" s="88"/>
      <c r="G24" s="88"/>
      <c r="H24" s="88"/>
      <c r="I24" s="88"/>
      <c r="J24" s="88"/>
      <c r="K24" s="88"/>
      <c r="L24" s="9">
        <v>1170</v>
      </c>
      <c r="M24" s="89"/>
      <c r="N24" s="89"/>
      <c r="O24" s="112"/>
      <c r="P24" s="112"/>
      <c r="Q24" s="112"/>
      <c r="R24" s="82"/>
      <c r="S24" s="82"/>
      <c r="T24" s="82"/>
      <c r="U24" s="82"/>
      <c r="W24" s="51" t="s">
        <v>247</v>
      </c>
    </row>
    <row r="25" spans="1:23" s="1" customFormat="1" ht="18.75" customHeight="1">
      <c r="A25" s="8"/>
      <c r="B25" s="111" t="s">
        <v>246</v>
      </c>
      <c r="C25" s="111"/>
      <c r="D25" s="111"/>
      <c r="E25" s="111"/>
      <c r="F25" s="111"/>
      <c r="G25" s="111"/>
      <c r="H25" s="111"/>
      <c r="I25" s="111"/>
      <c r="J25" s="111"/>
      <c r="K25" s="111"/>
      <c r="L25" s="9">
        <v>1171</v>
      </c>
      <c r="M25" s="89"/>
      <c r="N25" s="89"/>
      <c r="O25" s="112"/>
      <c r="P25" s="112"/>
      <c r="Q25" s="112"/>
      <c r="R25" s="82"/>
      <c r="S25" s="82"/>
      <c r="T25" s="82"/>
      <c r="U25" s="82"/>
      <c r="W25" s="51" t="s">
        <v>248</v>
      </c>
    </row>
    <row r="26" spans="1:23" s="1" customFormat="1" ht="18.75" customHeight="1">
      <c r="A26" s="8"/>
      <c r="B26" s="111" t="s">
        <v>204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9">
        <v>1172</v>
      </c>
      <c r="M26" s="89"/>
      <c r="N26" s="89"/>
      <c r="O26" s="82"/>
      <c r="P26" s="82"/>
      <c r="Q26" s="82"/>
      <c r="R26" s="82"/>
      <c r="S26" s="82"/>
      <c r="T26" s="82"/>
      <c r="U26" s="82"/>
      <c r="W26" s="51" t="s">
        <v>256</v>
      </c>
    </row>
    <row r="27" spans="1:23" s="1" customFormat="1" ht="18.75" customHeight="1">
      <c r="A27" s="8"/>
      <c r="B27" s="88" t="s">
        <v>32</v>
      </c>
      <c r="C27" s="88"/>
      <c r="D27" s="88"/>
      <c r="E27" s="88"/>
      <c r="F27" s="88"/>
      <c r="G27" s="88"/>
      <c r="H27" s="88"/>
      <c r="I27" s="88"/>
      <c r="J27" s="88"/>
      <c r="K27" s="88"/>
      <c r="L27" s="9">
        <v>1173</v>
      </c>
      <c r="M27" s="110">
        <f>'сч79.01'!H11/1000</f>
        <v>128516.29139</v>
      </c>
      <c r="N27" s="110"/>
      <c r="O27" s="82"/>
      <c r="P27" s="82"/>
      <c r="Q27" s="82"/>
      <c r="R27" s="82"/>
      <c r="S27" s="82"/>
      <c r="T27" s="82"/>
      <c r="U27" s="82"/>
      <c r="W27" s="51" t="s">
        <v>253</v>
      </c>
    </row>
    <row r="28" spans="1:23" s="1" customFormat="1" ht="19.5" customHeight="1">
      <c r="A28" s="8"/>
      <c r="B28" s="80" t="s">
        <v>33</v>
      </c>
      <c r="C28" s="80"/>
      <c r="D28" s="80"/>
      <c r="E28" s="80"/>
      <c r="F28" s="80"/>
      <c r="G28" s="80"/>
      <c r="H28" s="80"/>
      <c r="I28" s="80"/>
      <c r="J28" s="80"/>
      <c r="K28" s="80"/>
      <c r="L28" s="10">
        <v>1100</v>
      </c>
      <c r="M28" s="81"/>
      <c r="N28" s="81"/>
      <c r="O28" s="82"/>
      <c r="P28" s="82"/>
      <c r="Q28" s="82"/>
      <c r="R28" s="82"/>
      <c r="S28" s="82"/>
      <c r="T28" s="82"/>
      <c r="U28" s="82"/>
      <c r="W28" s="51" t="s">
        <v>254</v>
      </c>
    </row>
    <row r="29" spans="1:21" s="1" customFormat="1" ht="19.5" customHeight="1">
      <c r="A29" s="8"/>
      <c r="B29" s="80" t="s">
        <v>34</v>
      </c>
      <c r="C29" s="80"/>
      <c r="D29" s="80"/>
      <c r="E29" s="80"/>
      <c r="F29" s="80"/>
      <c r="G29" s="80"/>
      <c r="H29" s="80"/>
      <c r="I29" s="80"/>
      <c r="J29" s="80"/>
      <c r="K29" s="80"/>
      <c r="L29" s="11"/>
      <c r="M29" s="93"/>
      <c r="N29" s="93"/>
      <c r="O29" s="93"/>
      <c r="P29" s="93"/>
      <c r="Q29" s="93"/>
      <c r="R29" s="93"/>
      <c r="S29" s="93"/>
      <c r="T29" s="93"/>
      <c r="U29" s="93"/>
    </row>
    <row r="30" spans="1:23" s="1" customFormat="1" ht="18.75" customHeight="1">
      <c r="A30" s="8"/>
      <c r="B30" s="88" t="s">
        <v>35</v>
      </c>
      <c r="C30" s="88"/>
      <c r="D30" s="88"/>
      <c r="E30" s="88"/>
      <c r="F30" s="88"/>
      <c r="G30" s="88"/>
      <c r="H30" s="88"/>
      <c r="I30" s="88"/>
      <c r="J30" s="88"/>
      <c r="K30" s="88"/>
      <c r="L30" s="9">
        <v>1210</v>
      </c>
      <c r="M30" s="100"/>
      <c r="N30" s="100"/>
      <c r="O30" s="108"/>
      <c r="P30" s="108"/>
      <c r="Q30" s="108"/>
      <c r="R30" s="108"/>
      <c r="S30" s="108"/>
      <c r="T30" s="108"/>
      <c r="U30" s="108"/>
      <c r="W30" s="51" t="s">
        <v>268</v>
      </c>
    </row>
    <row r="31" spans="1:21" s="1" customFormat="1" ht="15" customHeight="1">
      <c r="A31" s="8"/>
      <c r="B31" s="90" t="s">
        <v>36</v>
      </c>
      <c r="C31" s="90"/>
      <c r="D31" s="90"/>
      <c r="E31" s="90"/>
      <c r="F31" s="90"/>
      <c r="G31" s="90"/>
      <c r="H31" s="90"/>
      <c r="I31" s="90"/>
      <c r="J31" s="90"/>
      <c r="K31" s="90"/>
      <c r="L31" s="12"/>
      <c r="M31" s="109"/>
      <c r="N31" s="109"/>
      <c r="O31" s="108"/>
      <c r="P31" s="108"/>
      <c r="Q31" s="108"/>
      <c r="R31" s="108"/>
      <c r="S31" s="108"/>
      <c r="T31" s="108"/>
      <c r="U31" s="108"/>
    </row>
    <row r="32" spans="1:23" s="1" customFormat="1" ht="15" customHeight="1">
      <c r="A32" s="8"/>
      <c r="B32" s="90" t="s">
        <v>37</v>
      </c>
      <c r="C32" s="90"/>
      <c r="D32" s="90"/>
      <c r="E32" s="90"/>
      <c r="F32" s="90"/>
      <c r="G32" s="90"/>
      <c r="H32" s="90"/>
      <c r="I32" s="90"/>
      <c r="J32" s="90"/>
      <c r="K32" s="90"/>
      <c r="L32" s="9">
        <v>1211</v>
      </c>
      <c r="M32" s="110">
        <f>сч10!G24/1000</f>
        <v>12840.22109</v>
      </c>
      <c r="N32" s="110"/>
      <c r="O32" s="108"/>
      <c r="P32" s="108"/>
      <c r="Q32" s="108"/>
      <c r="R32" s="108"/>
      <c r="S32" s="108"/>
      <c r="T32" s="108"/>
      <c r="U32" s="108"/>
      <c r="W32" s="51" t="s">
        <v>263</v>
      </c>
    </row>
    <row r="33" spans="1:23" s="1" customFormat="1" ht="15" customHeight="1">
      <c r="A33" s="8"/>
      <c r="B33" s="90" t="s">
        <v>38</v>
      </c>
      <c r="C33" s="90"/>
      <c r="D33" s="90"/>
      <c r="E33" s="90"/>
      <c r="F33" s="90"/>
      <c r="G33" s="90"/>
      <c r="H33" s="90"/>
      <c r="I33" s="90"/>
      <c r="J33" s="90"/>
      <c r="K33" s="90"/>
      <c r="L33" s="9">
        <v>1214</v>
      </c>
      <c r="M33" s="109"/>
      <c r="N33" s="109"/>
      <c r="O33" s="108"/>
      <c r="P33" s="108"/>
      <c r="Q33" s="108"/>
      <c r="R33" s="108"/>
      <c r="S33" s="108"/>
      <c r="T33" s="108"/>
      <c r="U33" s="108"/>
      <c r="W33" s="51" t="s">
        <v>262</v>
      </c>
    </row>
    <row r="34" spans="1:23" s="1" customFormat="1" ht="15" customHeight="1">
      <c r="A34" s="8"/>
      <c r="B34" s="90" t="s">
        <v>39</v>
      </c>
      <c r="C34" s="90"/>
      <c r="D34" s="90"/>
      <c r="E34" s="90"/>
      <c r="F34" s="90"/>
      <c r="G34" s="90"/>
      <c r="H34" s="90"/>
      <c r="I34" s="90"/>
      <c r="J34" s="90"/>
      <c r="K34" s="90"/>
      <c r="L34" s="9">
        <v>1215</v>
      </c>
      <c r="M34" s="110">
        <f>сч97!G13/1000</f>
        <v>65.74289999999999</v>
      </c>
      <c r="N34" s="110"/>
      <c r="O34" s="108"/>
      <c r="P34" s="108"/>
      <c r="Q34" s="108"/>
      <c r="R34" s="108"/>
      <c r="S34" s="108"/>
      <c r="T34" s="108"/>
      <c r="U34" s="108"/>
      <c r="W34" s="51" t="s">
        <v>739</v>
      </c>
    </row>
    <row r="35" spans="1:23" s="1" customFormat="1" ht="18.75" customHeight="1">
      <c r="A35" s="8"/>
      <c r="B35" s="88" t="s">
        <v>40</v>
      </c>
      <c r="C35" s="88"/>
      <c r="D35" s="88"/>
      <c r="E35" s="88"/>
      <c r="F35" s="88"/>
      <c r="G35" s="88"/>
      <c r="H35" s="88"/>
      <c r="I35" s="88"/>
      <c r="J35" s="88"/>
      <c r="K35" s="88"/>
      <c r="L35" s="9">
        <v>1220</v>
      </c>
      <c r="M35" s="110">
        <f>сч19!G8+сч76НА!G11-сч76НА!I11</f>
        <v>3240</v>
      </c>
      <c r="N35" s="110"/>
      <c r="O35" s="108"/>
      <c r="P35" s="108"/>
      <c r="Q35" s="108"/>
      <c r="R35" s="108"/>
      <c r="S35" s="108"/>
      <c r="T35" s="108"/>
      <c r="U35" s="108"/>
      <c r="W35" s="51" t="s">
        <v>558</v>
      </c>
    </row>
    <row r="36" spans="1:23" s="1" customFormat="1" ht="18.75" customHeight="1">
      <c r="A36" s="8"/>
      <c r="B36" s="88" t="s">
        <v>41</v>
      </c>
      <c r="C36" s="88"/>
      <c r="D36" s="88"/>
      <c r="E36" s="88"/>
      <c r="F36" s="88"/>
      <c r="G36" s="88"/>
      <c r="H36" s="88"/>
      <c r="I36" s="88"/>
      <c r="J36" s="88"/>
      <c r="K36" s="88"/>
      <c r="L36" s="9">
        <v>1230</v>
      </c>
      <c r="M36" s="100"/>
      <c r="N36" s="100"/>
      <c r="O36" s="108"/>
      <c r="P36" s="108"/>
      <c r="Q36" s="108"/>
      <c r="R36" s="108"/>
      <c r="S36" s="108"/>
      <c r="T36" s="108"/>
      <c r="U36" s="108"/>
      <c r="W36" s="51" t="s">
        <v>810</v>
      </c>
    </row>
    <row r="37" spans="1:21" s="1" customFormat="1" ht="15" customHeight="1">
      <c r="A37" s="8"/>
      <c r="B37" s="90" t="s">
        <v>42</v>
      </c>
      <c r="C37" s="90"/>
      <c r="D37" s="90"/>
      <c r="E37" s="90"/>
      <c r="F37" s="90"/>
      <c r="G37" s="90"/>
      <c r="H37" s="90"/>
      <c r="I37" s="90"/>
      <c r="J37" s="90"/>
      <c r="K37" s="90"/>
      <c r="L37" s="12"/>
      <c r="M37" s="109"/>
      <c r="N37" s="109"/>
      <c r="O37" s="108"/>
      <c r="P37" s="108"/>
      <c r="Q37" s="108"/>
      <c r="R37" s="108"/>
      <c r="S37" s="108"/>
      <c r="T37" s="108"/>
      <c r="U37" s="108"/>
    </row>
    <row r="38" spans="1:23" s="1" customFormat="1" ht="15" customHeight="1">
      <c r="A38" s="8"/>
      <c r="B38" s="90" t="s">
        <v>43</v>
      </c>
      <c r="C38" s="90"/>
      <c r="D38" s="90"/>
      <c r="E38" s="90"/>
      <c r="F38" s="90"/>
      <c r="G38" s="90"/>
      <c r="H38" s="90"/>
      <c r="I38" s="90"/>
      <c r="J38" s="90"/>
      <c r="K38" s="90"/>
      <c r="L38" s="9">
        <v>1231</v>
      </c>
      <c r="M38" s="110">
        <f>'сч79.01'!G9/1000</f>
        <v>1241.52192</v>
      </c>
      <c r="N38" s="110"/>
      <c r="O38" s="108"/>
      <c r="P38" s="108"/>
      <c r="Q38" s="108"/>
      <c r="R38" s="108"/>
      <c r="S38" s="108"/>
      <c r="T38" s="108"/>
      <c r="U38" s="108"/>
      <c r="W38" s="51" t="s">
        <v>731</v>
      </c>
    </row>
    <row r="39" spans="1:21" s="1" customFormat="1" ht="15" customHeight="1">
      <c r="A39" s="8"/>
      <c r="B39" s="111" t="s">
        <v>575</v>
      </c>
      <c r="C39" s="90"/>
      <c r="D39" s="90"/>
      <c r="E39" s="90"/>
      <c r="F39" s="90"/>
      <c r="G39" s="90"/>
      <c r="H39" s="90"/>
      <c r="I39" s="90"/>
      <c r="J39" s="90"/>
      <c r="K39" s="90"/>
      <c r="L39" s="9">
        <v>1233</v>
      </c>
      <c r="M39" s="109"/>
      <c r="N39" s="109"/>
      <c r="O39" s="108"/>
      <c r="P39" s="108"/>
      <c r="Q39" s="108"/>
      <c r="R39" s="108"/>
      <c r="S39" s="108"/>
      <c r="T39" s="108"/>
      <c r="U39" s="108"/>
    </row>
    <row r="40" spans="1:23" s="1" customFormat="1" ht="15" customHeight="1">
      <c r="A40" s="8"/>
      <c r="B40" s="90" t="s">
        <v>44</v>
      </c>
      <c r="C40" s="90"/>
      <c r="D40" s="90"/>
      <c r="E40" s="90"/>
      <c r="F40" s="90"/>
      <c r="G40" s="90"/>
      <c r="H40" s="90"/>
      <c r="I40" s="90"/>
      <c r="J40" s="90"/>
      <c r="K40" s="90"/>
      <c r="L40" s="9">
        <v>1234</v>
      </c>
      <c r="M40" s="109"/>
      <c r="N40" s="109"/>
      <c r="O40" s="108"/>
      <c r="P40" s="108"/>
      <c r="Q40" s="108"/>
      <c r="R40" s="108"/>
      <c r="S40" s="108"/>
      <c r="T40" s="108"/>
      <c r="U40" s="108"/>
      <c r="W40" s="51" t="s">
        <v>577</v>
      </c>
    </row>
    <row r="41" spans="1:23" s="1" customFormat="1" ht="15" customHeight="1">
      <c r="A41" s="8"/>
      <c r="B41" s="90" t="s">
        <v>45</v>
      </c>
      <c r="C41" s="90"/>
      <c r="D41" s="90"/>
      <c r="E41" s="90"/>
      <c r="F41" s="90"/>
      <c r="G41" s="90"/>
      <c r="H41" s="90"/>
      <c r="I41" s="90"/>
      <c r="J41" s="90"/>
      <c r="K41" s="90"/>
      <c r="L41" s="9">
        <v>1235</v>
      </c>
      <c r="M41" s="110">
        <f>'сч60.02'!G30/1000</f>
        <v>179425.17155</v>
      </c>
      <c r="N41" s="110"/>
      <c r="O41" s="108"/>
      <c r="P41" s="108"/>
      <c r="Q41" s="108"/>
      <c r="R41" s="108"/>
      <c r="S41" s="108"/>
      <c r="T41" s="108"/>
      <c r="U41" s="108"/>
      <c r="W41" s="51" t="s">
        <v>740</v>
      </c>
    </row>
    <row r="42" spans="1:23" s="1" customFormat="1" ht="15" customHeight="1">
      <c r="A42" s="8"/>
      <c r="B42" s="90" t="s">
        <v>46</v>
      </c>
      <c r="C42" s="90"/>
      <c r="D42" s="90"/>
      <c r="E42" s="90"/>
      <c r="F42" s="90"/>
      <c r="G42" s="90"/>
      <c r="H42" s="90"/>
      <c r="I42" s="90"/>
      <c r="J42" s="90"/>
      <c r="K42" s="90"/>
      <c r="L42" s="9">
        <v>1236</v>
      </c>
      <c r="M42" s="110">
        <f>(сч68!K15+сч68!K24+сч69!K13+сч69!K20+сч70!G9+сч71!G17+сч73!G22+сч76!G10+сч76!G13+сч76!G15+сч76!G19+сч76!G23)/1000</f>
        <v>11331.093449999997</v>
      </c>
      <c r="N42" s="110"/>
      <c r="O42" s="108"/>
      <c r="P42" s="108"/>
      <c r="Q42" s="108"/>
      <c r="R42" s="108"/>
      <c r="S42" s="108"/>
      <c r="T42" s="108"/>
      <c r="U42" s="108"/>
      <c r="W42" s="51" t="s">
        <v>729</v>
      </c>
    </row>
    <row r="43" spans="1:23" s="1" customFormat="1" ht="15" customHeight="1">
      <c r="A43" s="8"/>
      <c r="B43" s="90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">
        <v>1237</v>
      </c>
      <c r="M43" s="110">
        <f>('сч79.02-79.06'!G14+'сч79.02-79.06'!G16+'сч79.02-79.06'!G18+'сч79.02-79.06'!G20)/1000</f>
        <v>216808.90138999998</v>
      </c>
      <c r="N43" s="110"/>
      <c r="O43" s="108"/>
      <c r="P43" s="108"/>
      <c r="Q43" s="108"/>
      <c r="R43" s="108"/>
      <c r="S43" s="108"/>
      <c r="T43" s="108"/>
      <c r="U43" s="108"/>
      <c r="W43" s="51" t="s">
        <v>738</v>
      </c>
    </row>
    <row r="44" spans="1:23" s="1" customFormat="1" ht="22.5" customHeight="1">
      <c r="A44" s="8"/>
      <c r="B44" s="229" t="s">
        <v>839</v>
      </c>
      <c r="C44" s="96"/>
      <c r="D44" s="96"/>
      <c r="E44" s="96"/>
      <c r="F44" s="96"/>
      <c r="G44" s="96"/>
      <c r="H44" s="96"/>
      <c r="I44" s="96"/>
      <c r="J44" s="96"/>
      <c r="K44" s="96"/>
      <c r="L44" s="9">
        <v>1240</v>
      </c>
      <c r="M44" s="110">
        <f>сч55!G9/1000</f>
        <v>640000</v>
      </c>
      <c r="N44" s="110"/>
      <c r="O44" s="108"/>
      <c r="P44" s="108"/>
      <c r="Q44" s="108"/>
      <c r="R44" s="108"/>
      <c r="S44" s="108"/>
      <c r="T44" s="108"/>
      <c r="U44" s="108"/>
      <c r="W44" s="51" t="s">
        <v>840</v>
      </c>
    </row>
    <row r="45" spans="1:23" s="1" customFormat="1" ht="19.5" customHeight="1">
      <c r="A45" s="8"/>
      <c r="B45" s="88" t="s">
        <v>48</v>
      </c>
      <c r="C45" s="88"/>
      <c r="D45" s="88"/>
      <c r="E45" s="88"/>
      <c r="F45" s="88"/>
      <c r="G45" s="88"/>
      <c r="H45" s="88"/>
      <c r="I45" s="88"/>
      <c r="J45" s="88"/>
      <c r="K45" s="88"/>
      <c r="L45" s="9">
        <v>1241</v>
      </c>
      <c r="M45" s="110">
        <f>сч86!G11</f>
        <v>0</v>
      </c>
      <c r="N45" s="110"/>
      <c r="O45" s="108"/>
      <c r="P45" s="108"/>
      <c r="Q45" s="108"/>
      <c r="R45" s="108"/>
      <c r="S45" s="108"/>
      <c r="T45" s="108"/>
      <c r="U45" s="108"/>
      <c r="W45" s="51" t="s">
        <v>746</v>
      </c>
    </row>
    <row r="46" spans="1:23" s="1" customFormat="1" ht="19.5" customHeight="1">
      <c r="A46" s="8"/>
      <c r="B46" s="88" t="s">
        <v>49</v>
      </c>
      <c r="C46" s="88"/>
      <c r="D46" s="88"/>
      <c r="E46" s="88"/>
      <c r="F46" s="88"/>
      <c r="G46" s="88"/>
      <c r="H46" s="88"/>
      <c r="I46" s="88"/>
      <c r="J46" s="88"/>
      <c r="K46" s="88"/>
      <c r="L46" s="9">
        <v>1250</v>
      </c>
      <c r="M46" s="100"/>
      <c r="N46" s="100"/>
      <c r="O46" s="108"/>
      <c r="P46" s="108"/>
      <c r="Q46" s="108"/>
      <c r="R46" s="108"/>
      <c r="S46" s="108"/>
      <c r="T46" s="108"/>
      <c r="U46" s="108"/>
      <c r="W46" s="51" t="s">
        <v>811</v>
      </c>
    </row>
    <row r="47" spans="1:21" s="1" customFormat="1" ht="15" customHeight="1">
      <c r="A47" s="8"/>
      <c r="B47" s="90" t="s">
        <v>42</v>
      </c>
      <c r="C47" s="90"/>
      <c r="D47" s="90"/>
      <c r="E47" s="90"/>
      <c r="F47" s="90"/>
      <c r="G47" s="90"/>
      <c r="H47" s="90"/>
      <c r="I47" s="90"/>
      <c r="J47" s="90"/>
      <c r="K47" s="90"/>
      <c r="L47" s="12"/>
      <c r="M47" s="109"/>
      <c r="N47" s="109"/>
      <c r="O47" s="108"/>
      <c r="P47" s="108"/>
      <c r="Q47" s="108"/>
      <c r="R47" s="108"/>
      <c r="S47" s="108"/>
      <c r="T47" s="108"/>
      <c r="U47" s="108"/>
    </row>
    <row r="48" spans="1:23" s="1" customFormat="1" ht="15" customHeight="1">
      <c r="A48" s="8"/>
      <c r="B48" s="90" t="s">
        <v>50</v>
      </c>
      <c r="C48" s="90"/>
      <c r="D48" s="90"/>
      <c r="E48" s="90"/>
      <c r="F48" s="90"/>
      <c r="G48" s="90"/>
      <c r="H48" s="90"/>
      <c r="I48" s="90"/>
      <c r="J48" s="90"/>
      <c r="K48" s="90"/>
      <c r="L48" s="9">
        <v>1252</v>
      </c>
      <c r="M48" s="110">
        <f>(сч50!G16+сч57!G11)/1000</f>
        <v>20.4282</v>
      </c>
      <c r="N48" s="110"/>
      <c r="O48" s="101"/>
      <c r="P48" s="101"/>
      <c r="Q48" s="101"/>
      <c r="R48" s="101"/>
      <c r="S48" s="101"/>
      <c r="T48" s="101"/>
      <c r="U48" s="101"/>
      <c r="W48" s="51" t="s">
        <v>807</v>
      </c>
    </row>
    <row r="49" spans="1:23" s="1" customFormat="1" ht="15" customHeight="1">
      <c r="A49" s="8"/>
      <c r="B49" s="90" t="s">
        <v>51</v>
      </c>
      <c r="C49" s="90"/>
      <c r="D49" s="90"/>
      <c r="E49" s="90"/>
      <c r="F49" s="90"/>
      <c r="G49" s="90"/>
      <c r="H49" s="90"/>
      <c r="I49" s="90"/>
      <c r="J49" s="90"/>
      <c r="K49" s="90"/>
      <c r="L49" s="9">
        <v>1253</v>
      </c>
      <c r="M49" s="110">
        <f>сч51!G33/1000</f>
        <v>27622.57705</v>
      </c>
      <c r="N49" s="110"/>
      <c r="O49" s="108"/>
      <c r="P49" s="108"/>
      <c r="Q49" s="108"/>
      <c r="R49" s="108"/>
      <c r="S49" s="108"/>
      <c r="T49" s="108"/>
      <c r="U49" s="108"/>
      <c r="W49" s="51" t="s">
        <v>808</v>
      </c>
    </row>
    <row r="50" spans="1:21" s="1" customFormat="1" ht="15" customHeight="1">
      <c r="A50" s="8"/>
      <c r="B50" s="90" t="s">
        <v>52</v>
      </c>
      <c r="C50" s="90"/>
      <c r="D50" s="90"/>
      <c r="E50" s="90"/>
      <c r="F50" s="90"/>
      <c r="G50" s="90"/>
      <c r="H50" s="90"/>
      <c r="I50" s="90"/>
      <c r="J50" s="90"/>
      <c r="K50" s="90"/>
      <c r="L50" s="9">
        <v>1254</v>
      </c>
      <c r="M50" s="109"/>
      <c r="N50" s="109"/>
      <c r="O50" s="108"/>
      <c r="P50" s="108"/>
      <c r="Q50" s="108"/>
      <c r="R50" s="108"/>
      <c r="S50" s="108"/>
      <c r="T50" s="108"/>
      <c r="U50" s="108"/>
    </row>
    <row r="51" spans="1:23" s="1" customFormat="1" ht="15" customHeight="1">
      <c r="A51" s="8"/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">
        <v>1255</v>
      </c>
      <c r="M51" s="110">
        <f>сч55!G26/1000</f>
        <v>273.28383</v>
      </c>
      <c r="N51" s="110"/>
      <c r="O51" s="101"/>
      <c r="P51" s="101"/>
      <c r="Q51" s="101"/>
      <c r="R51" s="101"/>
      <c r="S51" s="101"/>
      <c r="T51" s="101"/>
      <c r="U51" s="101"/>
      <c r="W51" s="51" t="s">
        <v>809</v>
      </c>
    </row>
    <row r="52" spans="1:21" s="1" customFormat="1" ht="18.75" customHeight="1">
      <c r="A52" s="8"/>
      <c r="B52" s="88" t="s">
        <v>54</v>
      </c>
      <c r="C52" s="88"/>
      <c r="D52" s="88"/>
      <c r="E52" s="88"/>
      <c r="F52" s="88"/>
      <c r="G52" s="88"/>
      <c r="H52" s="88"/>
      <c r="I52" s="88"/>
      <c r="J52" s="88"/>
      <c r="K52" s="88"/>
      <c r="L52" s="9">
        <v>1260</v>
      </c>
      <c r="M52" s="100"/>
      <c r="N52" s="100"/>
      <c r="O52" s="108"/>
      <c r="P52" s="108"/>
      <c r="Q52" s="108"/>
      <c r="R52" s="108"/>
      <c r="S52" s="108"/>
      <c r="T52" s="108"/>
      <c r="U52" s="108"/>
    </row>
    <row r="53" spans="1:23" s="1" customFormat="1" ht="19.5" customHeight="1">
      <c r="A53" s="8"/>
      <c r="B53" s="80" t="s">
        <v>55</v>
      </c>
      <c r="C53" s="80"/>
      <c r="D53" s="80"/>
      <c r="E53" s="80"/>
      <c r="F53" s="80"/>
      <c r="G53" s="80"/>
      <c r="H53" s="80"/>
      <c r="I53" s="80"/>
      <c r="J53" s="80"/>
      <c r="K53" s="80"/>
      <c r="L53" s="10">
        <v>1200</v>
      </c>
      <c r="M53" s="100"/>
      <c r="N53" s="100"/>
      <c r="O53" s="101"/>
      <c r="P53" s="101"/>
      <c r="Q53" s="101"/>
      <c r="R53" s="101"/>
      <c r="S53" s="101"/>
      <c r="T53" s="101"/>
      <c r="U53" s="101"/>
      <c r="W53" s="51" t="s">
        <v>812</v>
      </c>
    </row>
    <row r="54" spans="1:23" s="1" customFormat="1" ht="19.5" customHeight="1">
      <c r="A54" s="8"/>
      <c r="B54" s="80" t="s">
        <v>56</v>
      </c>
      <c r="C54" s="80"/>
      <c r="D54" s="80"/>
      <c r="E54" s="80"/>
      <c r="F54" s="80"/>
      <c r="G54" s="80"/>
      <c r="H54" s="80"/>
      <c r="I54" s="80"/>
      <c r="J54" s="80"/>
      <c r="K54" s="80"/>
      <c r="L54" s="10">
        <v>1600</v>
      </c>
      <c r="M54" s="100"/>
      <c r="N54" s="100"/>
      <c r="O54" s="101"/>
      <c r="P54" s="101"/>
      <c r="Q54" s="101"/>
      <c r="R54" s="101"/>
      <c r="S54" s="101"/>
      <c r="T54" s="101"/>
      <c r="U54" s="101"/>
      <c r="W54" s="51" t="s">
        <v>813</v>
      </c>
    </row>
    <row r="55" spans="13:14" s="1" customFormat="1" ht="19.5" customHeight="1">
      <c r="M55" s="20"/>
      <c r="N55" s="20"/>
    </row>
    <row r="56" spans="13:14" s="1" customFormat="1" ht="19.5" customHeight="1">
      <c r="M56" s="20"/>
      <c r="N56" s="20"/>
    </row>
    <row r="57" spans="1:21" s="1" customFormat="1" ht="31.5" customHeight="1">
      <c r="A57" s="3" t="s">
        <v>20</v>
      </c>
      <c r="B57" s="102" t="s">
        <v>57</v>
      </c>
      <c r="C57" s="102"/>
      <c r="D57" s="102"/>
      <c r="E57" s="102"/>
      <c r="F57" s="102"/>
      <c r="G57" s="102"/>
      <c r="H57" s="102"/>
      <c r="I57" s="102"/>
      <c r="J57" s="102"/>
      <c r="K57" s="102"/>
      <c r="L57" s="4" t="s">
        <v>22</v>
      </c>
      <c r="M57" s="103" t="s">
        <v>203</v>
      </c>
      <c r="N57" s="104"/>
      <c r="O57" s="105" t="s">
        <v>203</v>
      </c>
      <c r="P57" s="102"/>
      <c r="Q57" s="102"/>
      <c r="R57" s="106" t="s">
        <v>203</v>
      </c>
      <c r="S57" s="107"/>
      <c r="T57" s="107"/>
      <c r="U57" s="107"/>
    </row>
    <row r="58" spans="1:21" s="1" customFormat="1" ht="12" customHeight="1">
      <c r="A58" s="5">
        <v>1</v>
      </c>
      <c r="B58" s="97">
        <v>2</v>
      </c>
      <c r="C58" s="97"/>
      <c r="D58" s="97"/>
      <c r="E58" s="97"/>
      <c r="F58" s="97"/>
      <c r="G58" s="97"/>
      <c r="H58" s="97"/>
      <c r="I58" s="97"/>
      <c r="J58" s="97"/>
      <c r="K58" s="97"/>
      <c r="L58" s="6">
        <v>3</v>
      </c>
      <c r="M58" s="98">
        <v>4</v>
      </c>
      <c r="N58" s="98"/>
      <c r="O58" s="97">
        <v>5</v>
      </c>
      <c r="P58" s="97"/>
      <c r="Q58" s="97"/>
      <c r="R58" s="99">
        <v>6</v>
      </c>
      <c r="S58" s="99"/>
      <c r="T58" s="99"/>
      <c r="U58" s="99"/>
    </row>
    <row r="59" spans="1:21" s="1" customFormat="1" ht="20.25" customHeight="1">
      <c r="A59" s="7"/>
      <c r="B59" s="80" t="s">
        <v>58</v>
      </c>
      <c r="C59" s="80"/>
      <c r="D59" s="80"/>
      <c r="E59" s="80"/>
      <c r="F59" s="80"/>
      <c r="G59" s="80"/>
      <c r="H59" s="80"/>
      <c r="I59" s="80"/>
      <c r="J59" s="80"/>
      <c r="K59" s="80"/>
      <c r="L59" s="8"/>
      <c r="M59" s="92"/>
      <c r="N59" s="92"/>
      <c r="O59" s="93" t="s">
        <v>26</v>
      </c>
      <c r="P59" s="93"/>
      <c r="Q59" s="93"/>
      <c r="R59" s="94" t="s">
        <v>26</v>
      </c>
      <c r="S59" s="94"/>
      <c r="T59" s="94"/>
      <c r="U59" s="94"/>
    </row>
    <row r="60" spans="1:23" s="1" customFormat="1" ht="27.75" customHeight="1">
      <c r="A60" s="7"/>
      <c r="B60" s="96" t="s">
        <v>59</v>
      </c>
      <c r="C60" s="96"/>
      <c r="D60" s="96"/>
      <c r="E60" s="96"/>
      <c r="F60" s="96"/>
      <c r="G60" s="96"/>
      <c r="H60" s="96"/>
      <c r="I60" s="96"/>
      <c r="J60" s="96"/>
      <c r="K60" s="96"/>
      <c r="L60" s="9">
        <v>1310</v>
      </c>
      <c r="M60" s="110">
        <f>сч80!I12/1000</f>
        <v>1732771.5</v>
      </c>
      <c r="N60" s="110"/>
      <c r="O60" s="82"/>
      <c r="P60" s="82"/>
      <c r="Q60" s="82"/>
      <c r="R60" s="83"/>
      <c r="S60" s="83"/>
      <c r="T60" s="83"/>
      <c r="U60" s="83"/>
      <c r="W60" s="51" t="s">
        <v>816</v>
      </c>
    </row>
    <row r="61" spans="1:23" s="1" customFormat="1" ht="19.5" customHeight="1">
      <c r="A61" s="7"/>
      <c r="B61" s="96" t="s">
        <v>60</v>
      </c>
      <c r="C61" s="96"/>
      <c r="D61" s="96"/>
      <c r="E61" s="96"/>
      <c r="F61" s="96"/>
      <c r="G61" s="96"/>
      <c r="H61" s="96"/>
      <c r="I61" s="96"/>
      <c r="J61" s="96"/>
      <c r="K61" s="96"/>
      <c r="L61" s="9">
        <v>1320</v>
      </c>
      <c r="M61" s="230">
        <v>0</v>
      </c>
      <c r="N61" s="230"/>
      <c r="O61" s="82"/>
      <c r="P61" s="82"/>
      <c r="Q61" s="82"/>
      <c r="R61" s="83"/>
      <c r="S61" s="83"/>
      <c r="T61" s="83"/>
      <c r="U61" s="83"/>
      <c r="W61" s="51" t="s">
        <v>841</v>
      </c>
    </row>
    <row r="62" spans="1:23" s="1" customFormat="1" ht="19.5" customHeight="1">
      <c r="A62" s="7"/>
      <c r="B62" s="96" t="s">
        <v>32</v>
      </c>
      <c r="C62" s="96"/>
      <c r="D62" s="96"/>
      <c r="E62" s="96"/>
      <c r="F62" s="96"/>
      <c r="G62" s="96"/>
      <c r="H62" s="96"/>
      <c r="I62" s="96"/>
      <c r="J62" s="96"/>
      <c r="K62" s="96"/>
      <c r="L62" s="9">
        <v>1321</v>
      </c>
      <c r="M62" s="231">
        <f>'сч79.01'!H9/1000</f>
        <v>187507.89544999998</v>
      </c>
      <c r="N62" s="232"/>
      <c r="O62" s="82"/>
      <c r="P62" s="82"/>
      <c r="Q62" s="82"/>
      <c r="R62" s="83"/>
      <c r="S62" s="83"/>
      <c r="T62" s="83"/>
      <c r="U62" s="83"/>
      <c r="W62" s="51" t="s">
        <v>817</v>
      </c>
    </row>
    <row r="63" spans="1:23" s="1" customFormat="1" ht="19.5" customHeight="1">
      <c r="A63" s="7"/>
      <c r="B63" s="96" t="s">
        <v>61</v>
      </c>
      <c r="C63" s="96"/>
      <c r="D63" s="96"/>
      <c r="E63" s="96"/>
      <c r="F63" s="96"/>
      <c r="G63" s="96"/>
      <c r="H63" s="96"/>
      <c r="I63" s="96"/>
      <c r="J63" s="96"/>
      <c r="K63" s="96"/>
      <c r="L63" s="9">
        <v>1340</v>
      </c>
      <c r="M63" s="114"/>
      <c r="N63" s="114"/>
      <c r="O63" s="82"/>
      <c r="P63" s="82"/>
      <c r="Q63" s="82"/>
      <c r="R63" s="83"/>
      <c r="S63" s="83"/>
      <c r="T63" s="83"/>
      <c r="U63" s="83"/>
      <c r="W63" s="51" t="s">
        <v>832</v>
      </c>
    </row>
    <row r="64" spans="1:23" s="1" customFormat="1" ht="19.5" customHeight="1">
      <c r="A64" s="7"/>
      <c r="B64" s="96" t="s">
        <v>62</v>
      </c>
      <c r="C64" s="96"/>
      <c r="D64" s="96"/>
      <c r="E64" s="96"/>
      <c r="F64" s="96"/>
      <c r="G64" s="96"/>
      <c r="H64" s="96"/>
      <c r="I64" s="96"/>
      <c r="J64" s="96"/>
      <c r="K64" s="96"/>
      <c r="L64" s="9">
        <v>1350</v>
      </c>
      <c r="M64" s="114"/>
      <c r="N64" s="114"/>
      <c r="O64" s="82"/>
      <c r="P64" s="82"/>
      <c r="Q64" s="82"/>
      <c r="R64" s="83"/>
      <c r="S64" s="83"/>
      <c r="T64" s="83"/>
      <c r="U64" s="83"/>
      <c r="W64" s="51" t="s">
        <v>833</v>
      </c>
    </row>
    <row r="65" spans="1:23" s="1" customFormat="1" ht="19.5" customHeight="1">
      <c r="A65" s="7"/>
      <c r="B65" s="96" t="s">
        <v>63</v>
      </c>
      <c r="C65" s="96"/>
      <c r="D65" s="96"/>
      <c r="E65" s="96"/>
      <c r="F65" s="96"/>
      <c r="G65" s="96"/>
      <c r="H65" s="96"/>
      <c r="I65" s="96"/>
      <c r="J65" s="96"/>
      <c r="K65" s="96"/>
      <c r="L65" s="9">
        <v>1360</v>
      </c>
      <c r="M65" s="110"/>
      <c r="N65" s="110"/>
      <c r="O65" s="82"/>
      <c r="P65" s="82"/>
      <c r="Q65" s="82"/>
      <c r="R65" s="83"/>
      <c r="S65" s="83"/>
      <c r="T65" s="83"/>
      <c r="U65" s="83"/>
      <c r="W65" s="51" t="s">
        <v>822</v>
      </c>
    </row>
    <row r="66" spans="1:23" s="1" customFormat="1" ht="19.5" customHeight="1">
      <c r="A66" s="7"/>
      <c r="B66" s="91" t="s">
        <v>64</v>
      </c>
      <c r="C66" s="91"/>
      <c r="D66" s="91"/>
      <c r="E66" s="91"/>
      <c r="F66" s="91"/>
      <c r="G66" s="91"/>
      <c r="H66" s="91"/>
      <c r="I66" s="91"/>
      <c r="J66" s="91"/>
      <c r="K66" s="91"/>
      <c r="L66" s="9">
        <v>1361</v>
      </c>
      <c r="M66" s="114"/>
      <c r="N66" s="114"/>
      <c r="O66" s="82"/>
      <c r="P66" s="82"/>
      <c r="Q66" s="82"/>
      <c r="R66" s="83"/>
      <c r="S66" s="83"/>
      <c r="T66" s="83"/>
      <c r="U66" s="83"/>
      <c r="W66" s="51" t="s">
        <v>821</v>
      </c>
    </row>
    <row r="67" spans="1:23" s="1" customFormat="1" ht="19.5" customHeight="1">
      <c r="A67" s="7"/>
      <c r="B67" s="91" t="s">
        <v>65</v>
      </c>
      <c r="C67" s="91"/>
      <c r="D67" s="91"/>
      <c r="E67" s="91"/>
      <c r="F67" s="91"/>
      <c r="G67" s="91"/>
      <c r="H67" s="91"/>
      <c r="I67" s="91"/>
      <c r="J67" s="91"/>
      <c r="K67" s="91"/>
      <c r="L67" s="9">
        <v>1362</v>
      </c>
      <c r="M67" s="110">
        <f>сч82!H9/1000</f>
        <v>19743.95</v>
      </c>
      <c r="N67" s="110"/>
      <c r="O67" s="82"/>
      <c r="P67" s="82"/>
      <c r="Q67" s="82"/>
      <c r="R67" s="83"/>
      <c r="S67" s="83"/>
      <c r="T67" s="83"/>
      <c r="U67" s="83"/>
      <c r="W67" s="51" t="s">
        <v>820</v>
      </c>
    </row>
    <row r="68" spans="1:23" s="1" customFormat="1" ht="19.5" customHeight="1">
      <c r="A68" s="7"/>
      <c r="B68" s="96" t="s">
        <v>66</v>
      </c>
      <c r="C68" s="96"/>
      <c r="D68" s="96"/>
      <c r="E68" s="96"/>
      <c r="F68" s="96"/>
      <c r="G68" s="96"/>
      <c r="H68" s="96"/>
      <c r="I68" s="96"/>
      <c r="J68" s="96"/>
      <c r="K68" s="96"/>
      <c r="L68" s="9">
        <v>1369</v>
      </c>
      <c r="M68" s="110">
        <f>сч84!H15/1000</f>
        <v>176559.03764</v>
      </c>
      <c r="N68" s="110"/>
      <c r="O68" s="82"/>
      <c r="P68" s="82"/>
      <c r="Q68" s="82"/>
      <c r="R68" s="83"/>
      <c r="S68" s="83"/>
      <c r="T68" s="83"/>
      <c r="U68" s="83"/>
      <c r="W68" s="51" t="s">
        <v>828</v>
      </c>
    </row>
    <row r="69" spans="1:23" s="1" customFormat="1" ht="19.5" customHeight="1">
      <c r="A69" s="7"/>
      <c r="B69" s="229" t="s">
        <v>834</v>
      </c>
      <c r="C69" s="96"/>
      <c r="D69" s="96"/>
      <c r="E69" s="96"/>
      <c r="F69" s="96"/>
      <c r="G69" s="96"/>
      <c r="H69" s="96"/>
      <c r="I69" s="96"/>
      <c r="J69" s="96"/>
      <c r="K69" s="96"/>
      <c r="L69" s="9">
        <v>1370</v>
      </c>
      <c r="M69" s="230">
        <f>сч99!G15/1000</f>
        <v>24404.35418</v>
      </c>
      <c r="N69" s="230"/>
      <c r="O69" s="82"/>
      <c r="P69" s="82"/>
      <c r="Q69" s="82"/>
      <c r="R69" s="83"/>
      <c r="S69" s="83"/>
      <c r="T69" s="83"/>
      <c r="U69" s="83"/>
      <c r="W69" s="51" t="s">
        <v>831</v>
      </c>
    </row>
    <row r="70" spans="1:23" s="1" customFormat="1" ht="19.5" customHeight="1">
      <c r="A70" s="7"/>
      <c r="B70" s="80" t="s">
        <v>67</v>
      </c>
      <c r="C70" s="80"/>
      <c r="D70" s="80"/>
      <c r="E70" s="80"/>
      <c r="F70" s="80"/>
      <c r="G70" s="80"/>
      <c r="H70" s="80"/>
      <c r="I70" s="80"/>
      <c r="J70" s="80"/>
      <c r="K70" s="80"/>
      <c r="L70" s="9">
        <v>1300</v>
      </c>
      <c r="M70" s="95"/>
      <c r="N70" s="81"/>
      <c r="O70" s="82"/>
      <c r="P70" s="82"/>
      <c r="Q70" s="82"/>
      <c r="R70" s="83"/>
      <c r="S70" s="83"/>
      <c r="T70" s="83"/>
      <c r="U70" s="83"/>
      <c r="W70" s="51" t="s">
        <v>835</v>
      </c>
    </row>
    <row r="71" spans="1:21" s="1" customFormat="1" ht="19.5" customHeight="1">
      <c r="A71" s="7"/>
      <c r="B71" s="80" t="s">
        <v>68</v>
      </c>
      <c r="C71" s="80"/>
      <c r="D71" s="80"/>
      <c r="E71" s="80"/>
      <c r="F71" s="80"/>
      <c r="G71" s="80"/>
      <c r="H71" s="80"/>
      <c r="I71" s="80"/>
      <c r="J71" s="80"/>
      <c r="K71" s="80"/>
      <c r="L71" s="11"/>
      <c r="M71" s="92"/>
      <c r="N71" s="92"/>
      <c r="O71" s="93"/>
      <c r="P71" s="93"/>
      <c r="Q71" s="93"/>
      <c r="R71" s="94"/>
      <c r="S71" s="94"/>
      <c r="T71" s="94"/>
      <c r="U71" s="94"/>
    </row>
    <row r="72" spans="1:23" s="1" customFormat="1" ht="19.5" customHeight="1">
      <c r="A72" s="7"/>
      <c r="B72" s="88" t="s">
        <v>69</v>
      </c>
      <c r="C72" s="88"/>
      <c r="D72" s="88"/>
      <c r="E72" s="88"/>
      <c r="F72" s="88"/>
      <c r="G72" s="88"/>
      <c r="H72" s="88"/>
      <c r="I72" s="88"/>
      <c r="J72" s="88"/>
      <c r="K72" s="88"/>
      <c r="L72" s="9">
        <v>1410</v>
      </c>
      <c r="M72" s="114"/>
      <c r="N72" s="114"/>
      <c r="O72" s="82"/>
      <c r="P72" s="82"/>
      <c r="Q72" s="82"/>
      <c r="R72" s="83"/>
      <c r="S72" s="83"/>
      <c r="T72" s="83"/>
      <c r="U72" s="83"/>
      <c r="W72" s="51" t="s">
        <v>842</v>
      </c>
    </row>
    <row r="73" spans="1:23" s="1" customFormat="1" ht="15" customHeight="1">
      <c r="A73" s="7"/>
      <c r="B73" s="88" t="s">
        <v>70</v>
      </c>
      <c r="C73" s="88"/>
      <c r="D73" s="88"/>
      <c r="E73" s="88"/>
      <c r="F73" s="88"/>
      <c r="G73" s="88"/>
      <c r="H73" s="88"/>
      <c r="I73" s="88"/>
      <c r="J73" s="88"/>
      <c r="K73" s="88"/>
      <c r="L73" s="9">
        <v>1420</v>
      </c>
      <c r="M73" s="110">
        <f>сч77!H12/1000</f>
        <v>7719.11492</v>
      </c>
      <c r="N73" s="110"/>
      <c r="O73" s="82"/>
      <c r="P73" s="82"/>
      <c r="Q73" s="82"/>
      <c r="R73" s="83"/>
      <c r="S73" s="83"/>
      <c r="T73" s="83"/>
      <c r="U73" s="83"/>
      <c r="W73" s="51" t="s">
        <v>838</v>
      </c>
    </row>
    <row r="74" spans="1:23" s="1" customFormat="1" ht="15" customHeight="1">
      <c r="A74" s="7"/>
      <c r="B74" s="88" t="s">
        <v>71</v>
      </c>
      <c r="C74" s="88"/>
      <c r="D74" s="88"/>
      <c r="E74" s="88"/>
      <c r="F74" s="88"/>
      <c r="G74" s="88"/>
      <c r="H74" s="88"/>
      <c r="I74" s="88"/>
      <c r="J74" s="88"/>
      <c r="K74" s="88"/>
      <c r="L74" s="9">
        <v>1450</v>
      </c>
      <c r="M74" s="114"/>
      <c r="N74" s="114"/>
      <c r="O74" s="82"/>
      <c r="P74" s="82"/>
      <c r="Q74" s="82"/>
      <c r="R74" s="83"/>
      <c r="S74" s="83"/>
      <c r="T74" s="83"/>
      <c r="U74" s="83"/>
      <c r="W74" s="51"/>
    </row>
    <row r="75" spans="1:23" s="1" customFormat="1" ht="15" customHeight="1">
      <c r="A75" s="7"/>
      <c r="B75" s="80" t="s">
        <v>72</v>
      </c>
      <c r="C75" s="80"/>
      <c r="D75" s="80"/>
      <c r="E75" s="80"/>
      <c r="F75" s="80"/>
      <c r="G75" s="80"/>
      <c r="H75" s="80"/>
      <c r="I75" s="80"/>
      <c r="J75" s="80"/>
      <c r="K75" s="80"/>
      <c r="L75" s="9">
        <v>1400</v>
      </c>
      <c r="M75" s="81"/>
      <c r="N75" s="81"/>
      <c r="O75" s="82"/>
      <c r="P75" s="82"/>
      <c r="Q75" s="82"/>
      <c r="R75" s="83"/>
      <c r="S75" s="83"/>
      <c r="T75" s="83"/>
      <c r="U75" s="83"/>
      <c r="W75" s="51" t="s">
        <v>1041</v>
      </c>
    </row>
    <row r="76" spans="1:21" s="1" customFormat="1" ht="15" customHeight="1">
      <c r="A76" s="7"/>
      <c r="B76" s="80" t="s">
        <v>73</v>
      </c>
      <c r="C76" s="80"/>
      <c r="D76" s="80"/>
      <c r="E76" s="80"/>
      <c r="F76" s="80"/>
      <c r="G76" s="80"/>
      <c r="H76" s="80"/>
      <c r="I76" s="80"/>
      <c r="J76" s="80"/>
      <c r="K76" s="80"/>
      <c r="L76" s="11"/>
      <c r="M76" s="92"/>
      <c r="N76" s="92"/>
      <c r="O76" s="93"/>
      <c r="P76" s="93"/>
      <c r="Q76" s="93"/>
      <c r="R76" s="94"/>
      <c r="S76" s="94"/>
      <c r="T76" s="94"/>
      <c r="U76" s="94"/>
    </row>
    <row r="77" spans="1:23" s="1" customFormat="1" ht="19.5" customHeight="1">
      <c r="A77" s="7"/>
      <c r="B77" s="88" t="s">
        <v>74</v>
      </c>
      <c r="C77" s="88"/>
      <c r="D77" s="88"/>
      <c r="E77" s="88"/>
      <c r="F77" s="88"/>
      <c r="G77" s="88"/>
      <c r="H77" s="88"/>
      <c r="I77" s="88"/>
      <c r="J77" s="88"/>
      <c r="K77" s="88"/>
      <c r="L77" s="9">
        <v>1510</v>
      </c>
      <c r="M77" s="89"/>
      <c r="N77" s="89"/>
      <c r="O77" s="82"/>
      <c r="P77" s="82"/>
      <c r="Q77" s="82"/>
      <c r="R77" s="83"/>
      <c r="S77" s="83"/>
      <c r="T77" s="83"/>
      <c r="U77" s="83"/>
      <c r="W77" s="51" t="s">
        <v>843</v>
      </c>
    </row>
    <row r="78" spans="1:23" s="1" customFormat="1" ht="15.75" customHeight="1">
      <c r="A78" s="7"/>
      <c r="B78" s="88" t="s">
        <v>75</v>
      </c>
      <c r="C78" s="88"/>
      <c r="D78" s="88"/>
      <c r="E78" s="88"/>
      <c r="F78" s="88"/>
      <c r="G78" s="88"/>
      <c r="H78" s="88"/>
      <c r="I78" s="88"/>
      <c r="J78" s="88"/>
      <c r="K78" s="88"/>
      <c r="L78" s="9">
        <v>1520</v>
      </c>
      <c r="M78" s="81"/>
      <c r="N78" s="81"/>
      <c r="O78" s="82"/>
      <c r="P78" s="82"/>
      <c r="Q78" s="82"/>
      <c r="R78" s="83"/>
      <c r="S78" s="83"/>
      <c r="T78" s="83"/>
      <c r="U78" s="83"/>
      <c r="W78" s="51" t="s">
        <v>1040</v>
      </c>
    </row>
    <row r="79" spans="1:21" s="1" customFormat="1" ht="15" customHeight="1">
      <c r="A79" s="7"/>
      <c r="B79" s="90" t="s">
        <v>42</v>
      </c>
      <c r="C79" s="90"/>
      <c r="D79" s="90"/>
      <c r="E79" s="90"/>
      <c r="F79" s="90"/>
      <c r="G79" s="90"/>
      <c r="H79" s="90"/>
      <c r="I79" s="90"/>
      <c r="J79" s="90"/>
      <c r="K79" s="90"/>
      <c r="L79" s="12"/>
      <c r="M79" s="89"/>
      <c r="N79" s="89"/>
      <c r="O79" s="82"/>
      <c r="P79" s="82"/>
      <c r="Q79" s="82"/>
      <c r="R79" s="83"/>
      <c r="S79" s="83"/>
      <c r="T79" s="83"/>
      <c r="U79" s="83"/>
    </row>
    <row r="80" spans="1:23" s="1" customFormat="1" ht="15" customHeight="1">
      <c r="A80" s="7"/>
      <c r="B80" s="111" t="s">
        <v>1020</v>
      </c>
      <c r="C80" s="90"/>
      <c r="D80" s="90"/>
      <c r="E80" s="90"/>
      <c r="F80" s="90"/>
      <c r="G80" s="90"/>
      <c r="H80" s="90"/>
      <c r="I80" s="90"/>
      <c r="J80" s="90"/>
      <c r="K80" s="90"/>
      <c r="L80" s="9">
        <v>1521</v>
      </c>
      <c r="M80" s="110">
        <f>'сч60.01'!H8/1000</f>
        <v>375097.21908999997</v>
      </c>
      <c r="N80" s="110"/>
      <c r="O80" s="82"/>
      <c r="P80" s="82"/>
      <c r="Q80" s="82"/>
      <c r="R80" s="83"/>
      <c r="S80" s="83"/>
      <c r="T80" s="83"/>
      <c r="U80" s="83"/>
      <c r="W80" s="51" t="s">
        <v>1019</v>
      </c>
    </row>
    <row r="81" spans="1:23" s="1" customFormat="1" ht="15" customHeight="1">
      <c r="A81" s="7"/>
      <c r="B81" s="90" t="s">
        <v>76</v>
      </c>
      <c r="C81" s="90"/>
      <c r="D81" s="90"/>
      <c r="E81" s="90"/>
      <c r="F81" s="90"/>
      <c r="G81" s="90"/>
      <c r="H81" s="90"/>
      <c r="I81" s="90"/>
      <c r="J81" s="90"/>
      <c r="K81" s="90"/>
      <c r="L81" s="9">
        <v>1522</v>
      </c>
      <c r="M81" s="110">
        <f>сч70!H9/1000</f>
        <v>6137.1583</v>
      </c>
      <c r="N81" s="110"/>
      <c r="O81" s="82"/>
      <c r="P81" s="82"/>
      <c r="Q81" s="82"/>
      <c r="R81" s="83"/>
      <c r="S81" s="83"/>
      <c r="T81" s="83"/>
      <c r="U81" s="83"/>
      <c r="W81" s="51" t="s">
        <v>1021</v>
      </c>
    </row>
    <row r="82" spans="1:23" s="1" customFormat="1" ht="15" customHeight="1">
      <c r="A82" s="7"/>
      <c r="B82" s="90" t="s">
        <v>77</v>
      </c>
      <c r="C82" s="90"/>
      <c r="D82" s="90"/>
      <c r="E82" s="90"/>
      <c r="F82" s="90"/>
      <c r="G82" s="90"/>
      <c r="H82" s="90"/>
      <c r="I82" s="90"/>
      <c r="J82" s="90"/>
      <c r="K82" s="90"/>
      <c r="L82" s="9">
        <v>1523</v>
      </c>
      <c r="M82" s="110">
        <f>сч69!L13/1000</f>
        <v>47831.42809</v>
      </c>
      <c r="N82" s="110"/>
      <c r="O82" s="82"/>
      <c r="P82" s="82"/>
      <c r="Q82" s="82"/>
      <c r="R82" s="83"/>
      <c r="S82" s="83"/>
      <c r="T82" s="83"/>
      <c r="U82" s="83"/>
      <c r="W82" s="51" t="s">
        <v>1022</v>
      </c>
    </row>
    <row r="83" spans="1:23" s="1" customFormat="1" ht="15" customHeight="1">
      <c r="A83" s="7"/>
      <c r="B83" s="90" t="s">
        <v>78</v>
      </c>
      <c r="C83" s="90"/>
      <c r="D83" s="90"/>
      <c r="E83" s="90"/>
      <c r="F83" s="90"/>
      <c r="G83" s="90"/>
      <c r="H83" s="90"/>
      <c r="I83" s="90"/>
      <c r="J83" s="90"/>
      <c r="K83" s="90"/>
      <c r="L83" s="9">
        <v>1524</v>
      </c>
      <c r="M83" s="110">
        <f>сч68!L15/1000</f>
        <v>319061.32738</v>
      </c>
      <c r="N83" s="110"/>
      <c r="O83" s="82"/>
      <c r="P83" s="82"/>
      <c r="Q83" s="82"/>
      <c r="R83" s="83"/>
      <c r="S83" s="83"/>
      <c r="T83" s="83"/>
      <c r="U83" s="83"/>
      <c r="W83" s="51" t="s">
        <v>1023</v>
      </c>
    </row>
    <row r="84" spans="1:21" s="1" customFormat="1" ht="15" customHeight="1">
      <c r="A84" s="7"/>
      <c r="B84" s="111" t="s">
        <v>1027</v>
      </c>
      <c r="C84" s="90"/>
      <c r="D84" s="90"/>
      <c r="E84" s="90"/>
      <c r="F84" s="90"/>
      <c r="G84" s="90"/>
      <c r="H84" s="90"/>
      <c r="I84" s="90"/>
      <c r="J84" s="90"/>
      <c r="K84" s="90"/>
      <c r="L84" s="9">
        <v>1525</v>
      </c>
      <c r="M84" s="233"/>
      <c r="N84" s="234"/>
      <c r="O84" s="82"/>
      <c r="P84" s="82"/>
      <c r="Q84" s="82"/>
      <c r="R84" s="83"/>
      <c r="S84" s="83"/>
      <c r="T84" s="83"/>
      <c r="U84" s="83"/>
    </row>
    <row r="85" spans="1:23" s="1" customFormat="1" ht="24" customHeight="1">
      <c r="A85" s="7"/>
      <c r="B85" s="91" t="s">
        <v>79</v>
      </c>
      <c r="C85" s="91"/>
      <c r="D85" s="91"/>
      <c r="E85" s="91"/>
      <c r="F85" s="91"/>
      <c r="G85" s="91"/>
      <c r="H85" s="91"/>
      <c r="I85" s="91"/>
      <c r="J85" s="91"/>
      <c r="K85" s="91"/>
      <c r="L85" s="9">
        <v>1526</v>
      </c>
      <c r="M85" s="110">
        <f>('сч62.02'!H9-сч76!G25)/1000</f>
        <v>352101.74770999997</v>
      </c>
      <c r="N85" s="110"/>
      <c r="O85" s="82"/>
      <c r="P85" s="82"/>
      <c r="Q85" s="82"/>
      <c r="R85" s="83"/>
      <c r="S85" s="83"/>
      <c r="T85" s="83"/>
      <c r="U85" s="83"/>
      <c r="W85" s="51" t="s">
        <v>1026</v>
      </c>
    </row>
    <row r="86" spans="1:23" s="1" customFormat="1" ht="19.5" customHeight="1">
      <c r="A86" s="7"/>
      <c r="B86" s="90" t="s">
        <v>80</v>
      </c>
      <c r="C86" s="90"/>
      <c r="D86" s="90"/>
      <c r="E86" s="90"/>
      <c r="F86" s="90"/>
      <c r="G86" s="90"/>
      <c r="H86" s="90"/>
      <c r="I86" s="90"/>
      <c r="J86" s="90"/>
      <c r="K86" s="90"/>
      <c r="L86" s="9">
        <v>1527</v>
      </c>
      <c r="M86" s="110">
        <f>(сч71!H9+сч73!I9+сч76!H15+сч76!H19+сч76!H23)/1000</f>
        <v>214.69020999999998</v>
      </c>
      <c r="N86" s="110"/>
      <c r="O86" s="82"/>
      <c r="P86" s="82"/>
      <c r="Q86" s="82"/>
      <c r="R86" s="83"/>
      <c r="S86" s="83"/>
      <c r="T86" s="83"/>
      <c r="U86" s="83"/>
      <c r="W86" s="51" t="s">
        <v>1028</v>
      </c>
    </row>
    <row r="87" spans="1:23" s="1" customFormat="1" ht="19.5" customHeight="1">
      <c r="A87" s="7"/>
      <c r="B87" s="90" t="s">
        <v>81</v>
      </c>
      <c r="C87" s="90"/>
      <c r="D87" s="90"/>
      <c r="E87" s="90"/>
      <c r="F87" s="90"/>
      <c r="G87" s="90"/>
      <c r="H87" s="90"/>
      <c r="I87" s="90"/>
      <c r="J87" s="90"/>
      <c r="K87" s="90"/>
      <c r="L87" s="9">
        <v>1528</v>
      </c>
      <c r="M87" s="110">
        <f>('сч79.02-79.06'!H23-'сч79.02-79.06'!H10)/1000</f>
        <v>9985.06419</v>
      </c>
      <c r="N87" s="110"/>
      <c r="O87" s="82"/>
      <c r="P87" s="82"/>
      <c r="Q87" s="82"/>
      <c r="R87" s="83"/>
      <c r="S87" s="83"/>
      <c r="T87" s="83"/>
      <c r="U87" s="83"/>
      <c r="W87" s="51" t="s">
        <v>1024</v>
      </c>
    </row>
    <row r="88" spans="1:23" s="1" customFormat="1" ht="15" customHeight="1">
      <c r="A88" s="7"/>
      <c r="B88" s="88" t="s">
        <v>82</v>
      </c>
      <c r="C88" s="88"/>
      <c r="D88" s="88"/>
      <c r="E88" s="88"/>
      <c r="F88" s="88"/>
      <c r="G88" s="88"/>
      <c r="H88" s="88"/>
      <c r="I88" s="88"/>
      <c r="J88" s="88"/>
      <c r="K88" s="88"/>
      <c r="L88" s="9">
        <v>1529</v>
      </c>
      <c r="M88" s="89"/>
      <c r="N88" s="89"/>
      <c r="O88" s="82"/>
      <c r="P88" s="82"/>
      <c r="Q88" s="82"/>
      <c r="R88" s="83"/>
      <c r="S88" s="83"/>
      <c r="T88" s="83"/>
      <c r="U88" s="83"/>
      <c r="W88" s="51" t="s">
        <v>1029</v>
      </c>
    </row>
    <row r="89" spans="1:23" s="1" customFormat="1" ht="15" customHeight="1">
      <c r="A89" s="7"/>
      <c r="B89" s="88" t="s">
        <v>83</v>
      </c>
      <c r="C89" s="88"/>
      <c r="D89" s="88"/>
      <c r="E89" s="88"/>
      <c r="F89" s="88"/>
      <c r="G89" s="88"/>
      <c r="H89" s="88"/>
      <c r="I89" s="88"/>
      <c r="J89" s="88"/>
      <c r="K89" s="88"/>
      <c r="L89" s="9">
        <v>1530</v>
      </c>
      <c r="M89" s="110">
        <f>сч98!H13/1000</f>
        <v>2079.56323</v>
      </c>
      <c r="N89" s="110"/>
      <c r="O89" s="82"/>
      <c r="P89" s="82"/>
      <c r="Q89" s="82"/>
      <c r="R89" s="83"/>
      <c r="S89" s="83"/>
      <c r="T89" s="83"/>
      <c r="U89" s="83"/>
      <c r="W89" s="51" t="s">
        <v>1033</v>
      </c>
    </row>
    <row r="90" spans="1:23" s="1" customFormat="1" ht="15" customHeight="1">
      <c r="A90" s="7"/>
      <c r="B90" s="88" t="s">
        <v>84</v>
      </c>
      <c r="C90" s="88"/>
      <c r="D90" s="88"/>
      <c r="E90" s="88"/>
      <c r="F90" s="88"/>
      <c r="G90" s="88"/>
      <c r="H90" s="88"/>
      <c r="I90" s="88"/>
      <c r="J90" s="88"/>
      <c r="K90" s="88"/>
      <c r="L90" s="9">
        <v>1540</v>
      </c>
      <c r="M90" s="110">
        <f>сч96!H12/1000</f>
        <v>238857.85079</v>
      </c>
      <c r="N90" s="110"/>
      <c r="O90" s="82"/>
      <c r="P90" s="82"/>
      <c r="Q90" s="82"/>
      <c r="R90" s="83"/>
      <c r="S90" s="83"/>
      <c r="T90" s="83"/>
      <c r="U90" s="83"/>
      <c r="W90" s="51" t="s">
        <v>1039</v>
      </c>
    </row>
    <row r="91" spans="1:21" s="1" customFormat="1" ht="15" customHeight="1">
      <c r="A91" s="7"/>
      <c r="B91" s="88" t="s">
        <v>85</v>
      </c>
      <c r="C91" s="88"/>
      <c r="D91" s="88"/>
      <c r="E91" s="88"/>
      <c r="F91" s="88"/>
      <c r="G91" s="88"/>
      <c r="H91" s="88"/>
      <c r="I91" s="88"/>
      <c r="J91" s="88"/>
      <c r="K91" s="88"/>
      <c r="L91" s="9">
        <v>1550</v>
      </c>
      <c r="M91" s="89"/>
      <c r="N91" s="89"/>
      <c r="O91" s="82"/>
      <c r="P91" s="82"/>
      <c r="Q91" s="82"/>
      <c r="R91" s="83"/>
      <c r="S91" s="83"/>
      <c r="T91" s="83"/>
      <c r="U91" s="83"/>
    </row>
    <row r="92" spans="1:21" s="1" customFormat="1" ht="15" customHeight="1">
      <c r="A92" s="7"/>
      <c r="B92" s="80" t="s">
        <v>86</v>
      </c>
      <c r="C92" s="80"/>
      <c r="D92" s="80"/>
      <c r="E92" s="80"/>
      <c r="F92" s="80"/>
      <c r="G92" s="80"/>
      <c r="H92" s="80"/>
      <c r="I92" s="80"/>
      <c r="J92" s="80"/>
      <c r="K92" s="80"/>
      <c r="L92" s="9">
        <v>1500</v>
      </c>
      <c r="M92" s="81"/>
      <c r="N92" s="81"/>
      <c r="O92" s="82"/>
      <c r="P92" s="82"/>
      <c r="Q92" s="82"/>
      <c r="R92" s="83"/>
      <c r="S92" s="83"/>
      <c r="T92" s="83"/>
      <c r="U92" s="83"/>
    </row>
    <row r="93" spans="1:21" s="1" customFormat="1" ht="15" customHeight="1">
      <c r="A93" s="13"/>
      <c r="B93" s="84" t="s">
        <v>87</v>
      </c>
      <c r="C93" s="84"/>
      <c r="D93" s="84"/>
      <c r="E93" s="84"/>
      <c r="F93" s="84"/>
      <c r="G93" s="84"/>
      <c r="H93" s="84"/>
      <c r="I93" s="84"/>
      <c r="J93" s="84"/>
      <c r="K93" s="84"/>
      <c r="L93" s="14">
        <v>1700</v>
      </c>
      <c r="M93" s="85"/>
      <c r="N93" s="85"/>
      <c r="O93" s="86"/>
      <c r="P93" s="86"/>
      <c r="Q93" s="86"/>
      <c r="R93" s="87"/>
      <c r="S93" s="87"/>
      <c r="T93" s="87"/>
      <c r="U93" s="87"/>
    </row>
    <row r="94" spans="13:14" s="1" customFormat="1" ht="28.5" customHeight="1">
      <c r="M94" s="20"/>
      <c r="N94" s="20"/>
    </row>
    <row r="95" spans="1:23" ht="15.75" customHeight="1">
      <c r="A95" s="137" t="s">
        <v>88</v>
      </c>
      <c r="B95" s="137"/>
      <c r="C95" s="137"/>
      <c r="D95" s="137"/>
      <c r="K95" s="45"/>
      <c r="L95" s="46"/>
      <c r="M95" s="47"/>
      <c r="P95" s="78" t="s">
        <v>89</v>
      </c>
      <c r="Q95" s="78"/>
      <c r="R95" s="78"/>
      <c r="S95" s="78"/>
      <c r="T95" s="78"/>
      <c r="U95" s="78"/>
      <c r="W95" s="70" t="s">
        <v>269</v>
      </c>
    </row>
    <row r="96" spans="11:21" ht="11.25" customHeight="1">
      <c r="K96" s="15" t="s">
        <v>199</v>
      </c>
      <c r="P96" s="79" t="s">
        <v>90</v>
      </c>
      <c r="Q96" s="79"/>
      <c r="R96" s="79"/>
      <c r="S96" s="79"/>
      <c r="T96" s="79"/>
      <c r="U96" s="79"/>
    </row>
    <row r="97" ht="15.75" customHeight="1"/>
    <row r="98" spans="1:21" ht="21.75" customHeight="1">
      <c r="A98" s="75" t="s">
        <v>200</v>
      </c>
      <c r="B98" s="75"/>
      <c r="C98" s="75"/>
      <c r="Q98"/>
      <c r="R98"/>
      <c r="S98"/>
      <c r="T98"/>
      <c r="U98"/>
    </row>
    <row r="99" spans="17:21" ht="11.25">
      <c r="Q99"/>
      <c r="R99"/>
      <c r="S99"/>
      <c r="T99"/>
      <c r="U99"/>
    </row>
    <row r="100" spans="17:21" ht="12" customHeight="1">
      <c r="Q100"/>
      <c r="R100"/>
      <c r="S100"/>
      <c r="T100"/>
      <c r="U100"/>
    </row>
    <row r="101" spans="17:21" ht="11.25">
      <c r="Q101"/>
      <c r="R101"/>
      <c r="S101"/>
      <c r="T101"/>
      <c r="U101"/>
    </row>
    <row r="102" spans="17:21" ht="11.25">
      <c r="Q102"/>
      <c r="R102"/>
      <c r="S102"/>
      <c r="T102"/>
      <c r="U102"/>
    </row>
    <row r="103" spans="17:21" ht="11.25">
      <c r="Q103"/>
      <c r="R103"/>
      <c r="S103"/>
      <c r="T103"/>
      <c r="U103"/>
    </row>
    <row r="104" spans="17:21" ht="11.25">
      <c r="Q104"/>
      <c r="R104"/>
      <c r="S104"/>
      <c r="T104"/>
      <c r="U104"/>
    </row>
    <row r="105" spans="17:21" ht="11.25">
      <c r="Q105"/>
      <c r="R105"/>
      <c r="S105"/>
      <c r="T105"/>
      <c r="U105"/>
    </row>
    <row r="106" spans="17:21" ht="11.25">
      <c r="Q106"/>
      <c r="R106"/>
      <c r="S106"/>
      <c r="T106"/>
      <c r="U106"/>
    </row>
  </sheetData>
  <sheetProtection/>
  <mergeCells count="345">
    <mergeCell ref="W10:AI10"/>
    <mergeCell ref="A95:D95"/>
    <mergeCell ref="B2:S2"/>
    <mergeCell ref="G3:L3"/>
    <mergeCell ref="P3:U3"/>
    <mergeCell ref="N4:O4"/>
    <mergeCell ref="P4:U4"/>
    <mergeCell ref="M5:O5"/>
    <mergeCell ref="P5:Q5"/>
    <mergeCell ref="R5:S5"/>
    <mergeCell ref="T5:U5"/>
    <mergeCell ref="A6:B6"/>
    <mergeCell ref="C6:L6"/>
    <mergeCell ref="N6:O6"/>
    <mergeCell ref="P6:U6"/>
    <mergeCell ref="A7:F7"/>
    <mergeCell ref="G7:L7"/>
    <mergeCell ref="N7:O7"/>
    <mergeCell ref="P7:U7"/>
    <mergeCell ref="M12:O12"/>
    <mergeCell ref="P12:U12"/>
    <mergeCell ref="A8:E8"/>
    <mergeCell ref="F8:L8"/>
    <mergeCell ref="N8:O8"/>
    <mergeCell ref="P8:U8"/>
    <mergeCell ref="A9:J9"/>
    <mergeCell ref="M9:O9"/>
    <mergeCell ref="P9:R9"/>
    <mergeCell ref="S9:U9"/>
    <mergeCell ref="P13:U13"/>
    <mergeCell ref="B15:K15"/>
    <mergeCell ref="M15:N15"/>
    <mergeCell ref="O15:Q15"/>
    <mergeCell ref="R15:U15"/>
    <mergeCell ref="A10:D10"/>
    <mergeCell ref="G10:J10"/>
    <mergeCell ref="N10:O10"/>
    <mergeCell ref="P10:U10"/>
    <mergeCell ref="A11:K11"/>
    <mergeCell ref="B16:K16"/>
    <mergeCell ref="M16:N16"/>
    <mergeCell ref="O16:Q16"/>
    <mergeCell ref="R16:U16"/>
    <mergeCell ref="B17:K17"/>
    <mergeCell ref="M17:N17"/>
    <mergeCell ref="O17:Q17"/>
    <mergeCell ref="R17:U17"/>
    <mergeCell ref="B18:K18"/>
    <mergeCell ref="M18:N18"/>
    <mergeCell ref="O18:Q18"/>
    <mergeCell ref="R18:U18"/>
    <mergeCell ref="B19:K19"/>
    <mergeCell ref="M19:N19"/>
    <mergeCell ref="O19:Q19"/>
    <mergeCell ref="R19:U19"/>
    <mergeCell ref="B20:K20"/>
    <mergeCell ref="M20:N20"/>
    <mergeCell ref="O20:Q20"/>
    <mergeCell ref="R20:U20"/>
    <mergeCell ref="B21:K21"/>
    <mergeCell ref="M21:N21"/>
    <mergeCell ref="O21:Q21"/>
    <mergeCell ref="R21:U21"/>
    <mergeCell ref="B22:K22"/>
    <mergeCell ref="M22:N22"/>
    <mergeCell ref="O22:Q22"/>
    <mergeCell ref="R22:U22"/>
    <mergeCell ref="B23:K23"/>
    <mergeCell ref="M23:N23"/>
    <mergeCell ref="O23:Q23"/>
    <mergeCell ref="R23:U23"/>
    <mergeCell ref="B24:K24"/>
    <mergeCell ref="M24:N24"/>
    <mergeCell ref="O24:Q24"/>
    <mergeCell ref="R24:U24"/>
    <mergeCell ref="B25:K25"/>
    <mergeCell ref="M25:N25"/>
    <mergeCell ref="O25:Q25"/>
    <mergeCell ref="R25:U25"/>
    <mergeCell ref="B26:K26"/>
    <mergeCell ref="M26:N26"/>
    <mergeCell ref="O26:Q26"/>
    <mergeCell ref="R26:U26"/>
    <mergeCell ref="B27:K27"/>
    <mergeCell ref="M27:N27"/>
    <mergeCell ref="O27:Q27"/>
    <mergeCell ref="R27:U27"/>
    <mergeCell ref="B28:K28"/>
    <mergeCell ref="M28:N28"/>
    <mergeCell ref="O28:Q28"/>
    <mergeCell ref="R28:U28"/>
    <mergeCell ref="B29:K29"/>
    <mergeCell ref="M29:U29"/>
    <mergeCell ref="B30:K30"/>
    <mergeCell ref="M30:N30"/>
    <mergeCell ref="O30:Q30"/>
    <mergeCell ref="R30:U30"/>
    <mergeCell ref="B31:K31"/>
    <mergeCell ref="M31:N31"/>
    <mergeCell ref="O31:Q31"/>
    <mergeCell ref="R31:U31"/>
    <mergeCell ref="B32:K32"/>
    <mergeCell ref="M32:N32"/>
    <mergeCell ref="O32:Q32"/>
    <mergeCell ref="R32:U32"/>
    <mergeCell ref="B33:K33"/>
    <mergeCell ref="M33:N33"/>
    <mergeCell ref="O33:Q33"/>
    <mergeCell ref="R33:U33"/>
    <mergeCell ref="B34:K34"/>
    <mergeCell ref="M34:N34"/>
    <mergeCell ref="O34:Q34"/>
    <mergeCell ref="R34:U34"/>
    <mergeCell ref="B35:K35"/>
    <mergeCell ref="M35:N35"/>
    <mergeCell ref="O35:Q35"/>
    <mergeCell ref="R35:U35"/>
    <mergeCell ref="B36:K36"/>
    <mergeCell ref="M36:N36"/>
    <mergeCell ref="O36:Q36"/>
    <mergeCell ref="R36:U36"/>
    <mergeCell ref="B37:K37"/>
    <mergeCell ref="M37:N37"/>
    <mergeCell ref="O37:Q37"/>
    <mergeCell ref="R37:U37"/>
    <mergeCell ref="B38:K38"/>
    <mergeCell ref="M38:N38"/>
    <mergeCell ref="O38:Q38"/>
    <mergeCell ref="R38:U38"/>
    <mergeCell ref="B39:K39"/>
    <mergeCell ref="M39:N39"/>
    <mergeCell ref="O39:Q39"/>
    <mergeCell ref="R39:U39"/>
    <mergeCell ref="B40:K40"/>
    <mergeCell ref="M40:N40"/>
    <mergeCell ref="O40:Q40"/>
    <mergeCell ref="R40:U40"/>
    <mergeCell ref="B41:K41"/>
    <mergeCell ref="M41:N41"/>
    <mergeCell ref="O41:Q41"/>
    <mergeCell ref="R41:U41"/>
    <mergeCell ref="B42:K42"/>
    <mergeCell ref="M42:N42"/>
    <mergeCell ref="O42:Q42"/>
    <mergeCell ref="R42:U42"/>
    <mergeCell ref="B43:K43"/>
    <mergeCell ref="M43:N43"/>
    <mergeCell ref="O43:Q43"/>
    <mergeCell ref="R43:U43"/>
    <mergeCell ref="B44:K44"/>
    <mergeCell ref="M44:N44"/>
    <mergeCell ref="O44:Q44"/>
    <mergeCell ref="R44:U44"/>
    <mergeCell ref="B45:K45"/>
    <mergeCell ref="M45:N45"/>
    <mergeCell ref="O45:Q45"/>
    <mergeCell ref="R45:U45"/>
    <mergeCell ref="B46:K46"/>
    <mergeCell ref="M46:N46"/>
    <mergeCell ref="O46:Q46"/>
    <mergeCell ref="R46:U46"/>
    <mergeCell ref="B47:K47"/>
    <mergeCell ref="M47:N47"/>
    <mergeCell ref="O47:Q47"/>
    <mergeCell ref="R47:U47"/>
    <mergeCell ref="B48:K48"/>
    <mergeCell ref="M48:N48"/>
    <mergeCell ref="O48:Q48"/>
    <mergeCell ref="R48:U48"/>
    <mergeCell ref="B49:K49"/>
    <mergeCell ref="M49:N49"/>
    <mergeCell ref="O49:Q49"/>
    <mergeCell ref="R49:U49"/>
    <mergeCell ref="B50:K50"/>
    <mergeCell ref="M50:N50"/>
    <mergeCell ref="O50:Q50"/>
    <mergeCell ref="R50:U50"/>
    <mergeCell ref="B51:K51"/>
    <mergeCell ref="M51:N51"/>
    <mergeCell ref="O51:Q51"/>
    <mergeCell ref="R51:U51"/>
    <mergeCell ref="B52:K52"/>
    <mergeCell ref="M52:N52"/>
    <mergeCell ref="O52:Q52"/>
    <mergeCell ref="R52:U52"/>
    <mergeCell ref="B53:K53"/>
    <mergeCell ref="M53:N53"/>
    <mergeCell ref="O53:Q53"/>
    <mergeCell ref="R53:U53"/>
    <mergeCell ref="B54:K54"/>
    <mergeCell ref="M54:N54"/>
    <mergeCell ref="O54:Q54"/>
    <mergeCell ref="R54:U54"/>
    <mergeCell ref="B57:K57"/>
    <mergeCell ref="M57:N57"/>
    <mergeCell ref="O57:Q57"/>
    <mergeCell ref="R57:U57"/>
    <mergeCell ref="B58:K58"/>
    <mergeCell ref="M58:N58"/>
    <mergeCell ref="O58:Q58"/>
    <mergeCell ref="R58:U58"/>
    <mergeCell ref="B59:K59"/>
    <mergeCell ref="M59:N59"/>
    <mergeCell ref="O59:Q59"/>
    <mergeCell ref="R59:U59"/>
    <mergeCell ref="B60:K60"/>
    <mergeCell ref="M60:N60"/>
    <mergeCell ref="O60:Q60"/>
    <mergeCell ref="R60:U60"/>
    <mergeCell ref="B61:K61"/>
    <mergeCell ref="M61:N61"/>
    <mergeCell ref="O61:Q61"/>
    <mergeCell ref="R61:U61"/>
    <mergeCell ref="B62:K62"/>
    <mergeCell ref="M62:N62"/>
    <mergeCell ref="O62:Q62"/>
    <mergeCell ref="R62:U62"/>
    <mergeCell ref="B63:K63"/>
    <mergeCell ref="M63:N63"/>
    <mergeCell ref="O63:Q63"/>
    <mergeCell ref="R63:U63"/>
    <mergeCell ref="B64:K64"/>
    <mergeCell ref="M64:N64"/>
    <mergeCell ref="O64:Q64"/>
    <mergeCell ref="R64:U64"/>
    <mergeCell ref="B65:K65"/>
    <mergeCell ref="M65:N65"/>
    <mergeCell ref="O65:Q65"/>
    <mergeCell ref="R65:U65"/>
    <mergeCell ref="B66:K66"/>
    <mergeCell ref="M66:N66"/>
    <mergeCell ref="O66:Q66"/>
    <mergeCell ref="R66:U66"/>
    <mergeCell ref="B67:K67"/>
    <mergeCell ref="M67:N67"/>
    <mergeCell ref="O67:Q67"/>
    <mergeCell ref="R67:U67"/>
    <mergeCell ref="B68:K68"/>
    <mergeCell ref="M68:N68"/>
    <mergeCell ref="O68:Q68"/>
    <mergeCell ref="R68:U68"/>
    <mergeCell ref="B69:K69"/>
    <mergeCell ref="M69:N69"/>
    <mergeCell ref="O69:Q69"/>
    <mergeCell ref="R69:U69"/>
    <mergeCell ref="B70:K70"/>
    <mergeCell ref="M70:N70"/>
    <mergeCell ref="O70:Q70"/>
    <mergeCell ref="R70:U70"/>
    <mergeCell ref="B71:K71"/>
    <mergeCell ref="M71:N71"/>
    <mergeCell ref="O71:Q71"/>
    <mergeCell ref="R71:U71"/>
    <mergeCell ref="B72:K72"/>
    <mergeCell ref="M72:N72"/>
    <mergeCell ref="O72:Q72"/>
    <mergeCell ref="R72:U72"/>
    <mergeCell ref="B73:K73"/>
    <mergeCell ref="M73:N73"/>
    <mergeCell ref="O73:Q73"/>
    <mergeCell ref="R73:U73"/>
    <mergeCell ref="B74:K74"/>
    <mergeCell ref="M74:N74"/>
    <mergeCell ref="O74:Q74"/>
    <mergeCell ref="R74:U74"/>
    <mergeCell ref="B75:K75"/>
    <mergeCell ref="M75:N75"/>
    <mergeCell ref="O75:Q75"/>
    <mergeCell ref="R75:U75"/>
    <mergeCell ref="B76:K76"/>
    <mergeCell ref="M76:N76"/>
    <mergeCell ref="O76:Q76"/>
    <mergeCell ref="R76:U76"/>
    <mergeCell ref="B77:K77"/>
    <mergeCell ref="M77:N77"/>
    <mergeCell ref="O77:Q77"/>
    <mergeCell ref="R77:U77"/>
    <mergeCell ref="B78:K78"/>
    <mergeCell ref="M78:N78"/>
    <mergeCell ref="O78:Q78"/>
    <mergeCell ref="R78:U78"/>
    <mergeCell ref="B79:K79"/>
    <mergeCell ref="M79:N79"/>
    <mergeCell ref="O79:Q79"/>
    <mergeCell ref="R79:U79"/>
    <mergeCell ref="B80:K80"/>
    <mergeCell ref="M80:N80"/>
    <mergeCell ref="O80:Q80"/>
    <mergeCell ref="R80:U80"/>
    <mergeCell ref="B81:K81"/>
    <mergeCell ref="M81:N81"/>
    <mergeCell ref="O81:Q81"/>
    <mergeCell ref="R81:U81"/>
    <mergeCell ref="B82:K82"/>
    <mergeCell ref="M82:N82"/>
    <mergeCell ref="O82:Q82"/>
    <mergeCell ref="R82:U82"/>
    <mergeCell ref="B83:K83"/>
    <mergeCell ref="M83:N83"/>
    <mergeCell ref="O83:Q83"/>
    <mergeCell ref="R83:U83"/>
    <mergeCell ref="B84:K84"/>
    <mergeCell ref="M87:N87"/>
    <mergeCell ref="O84:Q84"/>
    <mergeCell ref="R84:U84"/>
    <mergeCell ref="B85:K85"/>
    <mergeCell ref="M85:N85"/>
    <mergeCell ref="O85:Q85"/>
    <mergeCell ref="R85:U85"/>
    <mergeCell ref="M84:N84"/>
    <mergeCell ref="B86:K86"/>
    <mergeCell ref="M86:N86"/>
    <mergeCell ref="O86:Q86"/>
    <mergeCell ref="R86:U86"/>
    <mergeCell ref="B87:K87"/>
    <mergeCell ref="O87:Q87"/>
    <mergeCell ref="R87:U87"/>
    <mergeCell ref="B88:K88"/>
    <mergeCell ref="M88:N88"/>
    <mergeCell ref="O88:Q88"/>
    <mergeCell ref="R88:U88"/>
    <mergeCell ref="B89:K89"/>
    <mergeCell ref="M89:N89"/>
    <mergeCell ref="O89:Q89"/>
    <mergeCell ref="R89:U89"/>
    <mergeCell ref="O93:Q93"/>
    <mergeCell ref="R93:U93"/>
    <mergeCell ref="B90:K90"/>
    <mergeCell ref="M90:N90"/>
    <mergeCell ref="O90:Q90"/>
    <mergeCell ref="R90:U90"/>
    <mergeCell ref="B91:K91"/>
    <mergeCell ref="M91:N91"/>
    <mergeCell ref="O91:Q91"/>
    <mergeCell ref="R91:U91"/>
    <mergeCell ref="A98:C98"/>
    <mergeCell ref="L13:O13"/>
    <mergeCell ref="P95:U95"/>
    <mergeCell ref="P96:U96"/>
    <mergeCell ref="B92:K92"/>
    <mergeCell ref="M92:N92"/>
    <mergeCell ref="O92:Q92"/>
    <mergeCell ref="R92:U92"/>
    <mergeCell ref="B93:K93"/>
    <mergeCell ref="M93:N93"/>
  </mergeCells>
  <printOptions/>
  <pageMargins left="0.3937007874015748" right="0.1968503937007874" top="0.3937007874015748" bottom="0.3937007874015748" header="0.3937007874015748" footer="0.3937007874015748"/>
  <pageSetup fitToHeight="0" horizontalDpi="600" verticalDpi="600" orientation="portrait" pageOrder="overThenDown" paperSize="9" scale="73" r:id="rId1"/>
  <rowBreaks count="1" manualBreakCount="1">
    <brk id="55" max="20" man="1"/>
  </rowBreaks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9" sqref="E29"/>
    </sheetView>
  </sheetViews>
  <sheetFormatPr defaultColWidth="10.66015625" defaultRowHeight="11.25" outlineLevelRow="2"/>
  <cols>
    <col min="1" max="1" width="35" style="20" customWidth="1"/>
    <col min="2" max="2" width="10.66015625" style="20" customWidth="1"/>
    <col min="3" max="6" width="18.66015625" style="20" customWidth="1"/>
    <col min="7" max="7" width="11" style="20" customWidth="1"/>
    <col min="8" max="8" width="7.66015625" style="20" customWidth="1"/>
    <col min="9" max="9" width="18.66015625" style="20" customWidth="1"/>
    <col min="10" max="16384" width="10.66015625" style="42" customWidth="1"/>
  </cols>
  <sheetData>
    <row r="1" spans="1:7" ht="12.75" customHeight="1">
      <c r="A1" s="146" t="s">
        <v>249</v>
      </c>
      <c r="B1" s="146"/>
      <c r="C1" s="146"/>
      <c r="D1" s="146"/>
      <c r="E1" s="146"/>
      <c r="F1" s="146"/>
      <c r="G1" s="146"/>
    </row>
    <row r="2" spans="1:7" ht="15.75" customHeight="1">
      <c r="A2" s="147" t="s">
        <v>257</v>
      </c>
      <c r="B2" s="147"/>
      <c r="C2" s="147"/>
      <c r="D2" s="147"/>
      <c r="E2" s="147"/>
      <c r="F2" s="147"/>
      <c r="G2" s="147"/>
    </row>
    <row r="3" s="20" customFormat="1" ht="1.5" customHeight="1"/>
    <row r="4" spans="1:9" ht="12" customHeight="1">
      <c r="A4" s="156" t="s">
        <v>93</v>
      </c>
      <c r="B4" s="184" t="s">
        <v>258</v>
      </c>
      <c r="C4" s="150" t="s">
        <v>94</v>
      </c>
      <c r="D4" s="150"/>
      <c r="E4" s="150" t="s">
        <v>95</v>
      </c>
      <c r="F4" s="150"/>
      <c r="G4" s="150" t="s">
        <v>96</v>
      </c>
      <c r="H4" s="150"/>
      <c r="I4" s="150"/>
    </row>
    <row r="5" spans="1:9" ht="12" customHeight="1">
      <c r="A5" s="183"/>
      <c r="B5" s="185"/>
      <c r="C5" s="49" t="s">
        <v>97</v>
      </c>
      <c r="D5" s="49" t="s">
        <v>98</v>
      </c>
      <c r="E5" s="49" t="s">
        <v>97</v>
      </c>
      <c r="F5" s="49" t="s">
        <v>98</v>
      </c>
      <c r="G5" s="150" t="s">
        <v>97</v>
      </c>
      <c r="H5" s="150"/>
      <c r="I5" s="49" t="s">
        <v>98</v>
      </c>
    </row>
    <row r="6" spans="1:9" ht="11.25" customHeight="1">
      <c r="A6" s="186" t="s">
        <v>259</v>
      </c>
      <c r="B6" s="66" t="s">
        <v>260</v>
      </c>
      <c r="C6" s="23">
        <v>10323176.78</v>
      </c>
      <c r="D6" s="24"/>
      <c r="E6" s="23">
        <v>7762253.14</v>
      </c>
      <c r="F6" s="23">
        <v>5245208.83</v>
      </c>
      <c r="G6" s="162">
        <v>12840221.09</v>
      </c>
      <c r="H6" s="162"/>
      <c r="I6" s="24"/>
    </row>
    <row r="7" spans="1:9" ht="11.25" customHeight="1">
      <c r="A7" s="187"/>
      <c r="B7" s="66" t="s">
        <v>261</v>
      </c>
      <c r="C7" s="67">
        <v>34861.72</v>
      </c>
      <c r="D7" s="24"/>
      <c r="E7" s="67">
        <v>53905.35</v>
      </c>
      <c r="F7" s="67">
        <v>31851.64</v>
      </c>
      <c r="G7" s="188">
        <v>56915.43</v>
      </c>
      <c r="H7" s="188"/>
      <c r="I7" s="24"/>
    </row>
    <row r="8" spans="1:9" ht="11.25" customHeight="1" outlineLevel="1">
      <c r="A8" s="189" t="s">
        <v>107</v>
      </c>
      <c r="B8" s="66" t="s">
        <v>260</v>
      </c>
      <c r="C8" s="23">
        <v>7085356.3</v>
      </c>
      <c r="D8" s="24"/>
      <c r="E8" s="23">
        <v>5153122.26</v>
      </c>
      <c r="F8" s="23">
        <v>3714659.32</v>
      </c>
      <c r="G8" s="162">
        <v>8523819.24</v>
      </c>
      <c r="H8" s="162"/>
      <c r="I8" s="24"/>
    </row>
    <row r="9" spans="1:9" ht="11.25" customHeight="1" outlineLevel="1">
      <c r="A9" s="190"/>
      <c r="B9" s="66" t="s">
        <v>261</v>
      </c>
      <c r="C9" s="67">
        <v>22363</v>
      </c>
      <c r="D9" s="24"/>
      <c r="E9" s="67">
        <v>15640.5</v>
      </c>
      <c r="F9" s="67">
        <v>10084</v>
      </c>
      <c r="G9" s="188">
        <v>27919.5</v>
      </c>
      <c r="H9" s="188"/>
      <c r="I9" s="24"/>
    </row>
    <row r="10" spans="1:9" ht="11.25" customHeight="1" outlineLevel="1">
      <c r="A10" s="189" t="s">
        <v>108</v>
      </c>
      <c r="B10" s="66" t="s">
        <v>260</v>
      </c>
      <c r="C10" s="23">
        <v>7967.82</v>
      </c>
      <c r="D10" s="24"/>
      <c r="E10" s="23">
        <v>128958.21</v>
      </c>
      <c r="F10" s="23">
        <v>129063.66</v>
      </c>
      <c r="G10" s="162">
        <v>7862.37</v>
      </c>
      <c r="H10" s="162"/>
      <c r="I10" s="24"/>
    </row>
    <row r="11" spans="1:9" ht="11.25" customHeight="1" outlineLevel="1">
      <c r="A11" s="190"/>
      <c r="B11" s="66" t="s">
        <v>261</v>
      </c>
      <c r="C11" s="68">
        <v>245.72</v>
      </c>
      <c r="D11" s="24"/>
      <c r="E11" s="67">
        <v>3698.85</v>
      </c>
      <c r="F11" s="67">
        <v>3712.64</v>
      </c>
      <c r="G11" s="191">
        <v>231.93</v>
      </c>
      <c r="H11" s="191"/>
      <c r="I11" s="24"/>
    </row>
    <row r="12" spans="1:9" ht="11.25" customHeight="1" outlineLevel="1">
      <c r="A12" s="189" t="s">
        <v>109</v>
      </c>
      <c r="B12" s="66" t="s">
        <v>260</v>
      </c>
      <c r="C12" s="23">
        <v>72097.68</v>
      </c>
      <c r="D12" s="24"/>
      <c r="E12" s="23">
        <v>30978.81</v>
      </c>
      <c r="F12" s="23">
        <v>7968.77</v>
      </c>
      <c r="G12" s="162">
        <v>95107.72</v>
      </c>
      <c r="H12" s="162"/>
      <c r="I12" s="24"/>
    </row>
    <row r="13" spans="1:9" ht="11.25" customHeight="1" outlineLevel="1">
      <c r="A13" s="190"/>
      <c r="B13" s="66" t="s">
        <v>261</v>
      </c>
      <c r="C13" s="68">
        <v>127</v>
      </c>
      <c r="D13" s="24"/>
      <c r="E13" s="68">
        <v>19</v>
      </c>
      <c r="F13" s="68">
        <v>22</v>
      </c>
      <c r="G13" s="191">
        <v>124</v>
      </c>
      <c r="H13" s="191"/>
      <c r="I13" s="24"/>
    </row>
    <row r="14" spans="1:9" ht="11.25" customHeight="1" outlineLevel="1">
      <c r="A14" s="189" t="s">
        <v>110</v>
      </c>
      <c r="B14" s="66" t="s">
        <v>260</v>
      </c>
      <c r="C14" s="23">
        <v>221642.79</v>
      </c>
      <c r="D14" s="24"/>
      <c r="E14" s="23">
        <v>2326800.12</v>
      </c>
      <c r="F14" s="23">
        <v>1111542.21</v>
      </c>
      <c r="G14" s="162">
        <v>1436900.7</v>
      </c>
      <c r="H14" s="162"/>
      <c r="I14" s="24"/>
    </row>
    <row r="15" spans="1:9" ht="11.25" customHeight="1" outlineLevel="1">
      <c r="A15" s="190"/>
      <c r="B15" s="66" t="s">
        <v>261</v>
      </c>
      <c r="C15" s="68">
        <v>284</v>
      </c>
      <c r="D15" s="24"/>
      <c r="E15" s="67">
        <v>33641</v>
      </c>
      <c r="F15" s="67">
        <v>16810</v>
      </c>
      <c r="G15" s="188">
        <v>17115</v>
      </c>
      <c r="H15" s="188"/>
      <c r="I15" s="24"/>
    </row>
    <row r="16" spans="1:9" ht="11.25" customHeight="1" outlineLevel="1">
      <c r="A16" s="189" t="s">
        <v>111</v>
      </c>
      <c r="B16" s="66" t="s">
        <v>260</v>
      </c>
      <c r="C16" s="23">
        <v>842299.95</v>
      </c>
      <c r="D16" s="24"/>
      <c r="E16" s="23">
        <v>22860.87</v>
      </c>
      <c r="F16" s="23">
        <v>32237.96</v>
      </c>
      <c r="G16" s="162">
        <v>832922.86</v>
      </c>
      <c r="H16" s="162"/>
      <c r="I16" s="24"/>
    </row>
    <row r="17" spans="1:9" ht="11.25" customHeight="1" outlineLevel="1">
      <c r="A17" s="190"/>
      <c r="B17" s="66" t="s">
        <v>261</v>
      </c>
      <c r="C17" s="67">
        <v>9253</v>
      </c>
      <c r="D17" s="24"/>
      <c r="E17" s="68">
        <v>311</v>
      </c>
      <c r="F17" s="68">
        <v>588</v>
      </c>
      <c r="G17" s="188">
        <v>8976</v>
      </c>
      <c r="H17" s="188"/>
      <c r="I17" s="24"/>
    </row>
    <row r="18" spans="1:9" ht="11.25" customHeight="1" outlineLevel="1">
      <c r="A18" s="189" t="s">
        <v>112</v>
      </c>
      <c r="B18" s="66" t="s">
        <v>260</v>
      </c>
      <c r="C18" s="23">
        <v>2093812.24</v>
      </c>
      <c r="D18" s="24"/>
      <c r="E18" s="23">
        <v>99532.87</v>
      </c>
      <c r="F18" s="23">
        <v>249736.91</v>
      </c>
      <c r="G18" s="162">
        <v>1943608.2</v>
      </c>
      <c r="H18" s="162"/>
      <c r="I18" s="24"/>
    </row>
    <row r="19" spans="1:9" ht="11.25" customHeight="1" outlineLevel="1">
      <c r="A19" s="190"/>
      <c r="B19" s="66" t="s">
        <v>261</v>
      </c>
      <c r="C19" s="67">
        <v>2589</v>
      </c>
      <c r="D19" s="24"/>
      <c r="E19" s="68">
        <v>595</v>
      </c>
      <c r="F19" s="68">
        <v>635</v>
      </c>
      <c r="G19" s="188">
        <v>2549</v>
      </c>
      <c r="H19" s="188"/>
      <c r="I19" s="24"/>
    </row>
    <row r="20" spans="1:9" ht="11.25" customHeight="1" outlineLevel="2">
      <c r="A20" s="192" t="s">
        <v>113</v>
      </c>
      <c r="B20" s="66" t="s">
        <v>260</v>
      </c>
      <c r="C20" s="23">
        <v>2093812.24</v>
      </c>
      <c r="D20" s="24"/>
      <c r="E20" s="23">
        <v>32237.96</v>
      </c>
      <c r="F20" s="23">
        <v>182442</v>
      </c>
      <c r="G20" s="162">
        <v>1943608.2</v>
      </c>
      <c r="H20" s="162"/>
      <c r="I20" s="24"/>
    </row>
    <row r="21" spans="1:9" ht="11.25" customHeight="1" outlineLevel="2">
      <c r="A21" s="193"/>
      <c r="B21" s="66" t="s">
        <v>261</v>
      </c>
      <c r="C21" s="67">
        <v>2589</v>
      </c>
      <c r="D21" s="24"/>
      <c r="E21" s="68">
        <v>588</v>
      </c>
      <c r="F21" s="68">
        <v>628</v>
      </c>
      <c r="G21" s="188">
        <v>2549</v>
      </c>
      <c r="H21" s="188"/>
      <c r="I21" s="24"/>
    </row>
    <row r="22" spans="1:9" ht="11.25" customHeight="1" outlineLevel="2">
      <c r="A22" s="192" t="s">
        <v>114</v>
      </c>
      <c r="B22" s="66" t="s">
        <v>260</v>
      </c>
      <c r="C22" s="24"/>
      <c r="D22" s="24"/>
      <c r="E22" s="23">
        <v>67294.91</v>
      </c>
      <c r="F22" s="23">
        <v>67294.91</v>
      </c>
      <c r="G22" s="25"/>
      <c r="H22" s="26"/>
      <c r="I22" s="24"/>
    </row>
    <row r="23" spans="1:9" ht="11.25" customHeight="1" outlineLevel="2">
      <c r="A23" s="193"/>
      <c r="B23" s="66" t="s">
        <v>261</v>
      </c>
      <c r="C23" s="24"/>
      <c r="D23" s="24"/>
      <c r="E23" s="68">
        <v>7</v>
      </c>
      <c r="F23" s="68">
        <v>7</v>
      </c>
      <c r="G23" s="25"/>
      <c r="H23" s="26"/>
      <c r="I23" s="24"/>
    </row>
    <row r="24" spans="1:9" ht="12.75" customHeight="1">
      <c r="A24" s="194" t="s">
        <v>177</v>
      </c>
      <c r="B24" s="50" t="s">
        <v>260</v>
      </c>
      <c r="C24" s="33">
        <v>10323176.78</v>
      </c>
      <c r="D24" s="32"/>
      <c r="E24" s="33">
        <v>7762253.14</v>
      </c>
      <c r="F24" s="33">
        <v>5245208.83</v>
      </c>
      <c r="G24" s="163">
        <v>12840221.09</v>
      </c>
      <c r="H24" s="163"/>
      <c r="I24" s="32"/>
    </row>
    <row r="25" spans="1:9" ht="12.75" customHeight="1">
      <c r="A25" s="195"/>
      <c r="B25" s="50" t="s">
        <v>261</v>
      </c>
      <c r="C25" s="69">
        <v>34861.72</v>
      </c>
      <c r="D25" s="32"/>
      <c r="E25" s="69">
        <v>53905.35</v>
      </c>
      <c r="F25" s="69">
        <v>31851.64</v>
      </c>
      <c r="G25" s="196">
        <v>56915.43</v>
      </c>
      <c r="H25" s="196"/>
      <c r="I25" s="32"/>
    </row>
  </sheetData>
  <sheetProtection/>
  <mergeCells count="36">
    <mergeCell ref="A22:A23"/>
    <mergeCell ref="A24:A25"/>
    <mergeCell ref="G24:H24"/>
    <mergeCell ref="G25:H25"/>
    <mergeCell ref="A18:A19"/>
    <mergeCell ref="G18:H18"/>
    <mergeCell ref="G19:H19"/>
    <mergeCell ref="A20:A21"/>
    <mergeCell ref="G20:H20"/>
    <mergeCell ref="G21:H21"/>
    <mergeCell ref="A14:A15"/>
    <mergeCell ref="G14:H14"/>
    <mergeCell ref="G15:H15"/>
    <mergeCell ref="A16:A17"/>
    <mergeCell ref="G16:H16"/>
    <mergeCell ref="G17:H17"/>
    <mergeCell ref="A10:A11"/>
    <mergeCell ref="G10:H10"/>
    <mergeCell ref="G11:H11"/>
    <mergeCell ref="A12:A13"/>
    <mergeCell ref="G12:H12"/>
    <mergeCell ref="G13:H13"/>
    <mergeCell ref="A6:A7"/>
    <mergeCell ref="G6:H6"/>
    <mergeCell ref="G7:H7"/>
    <mergeCell ref="A8:A9"/>
    <mergeCell ref="G8:H8"/>
    <mergeCell ref="G9:H9"/>
    <mergeCell ref="A1:G1"/>
    <mergeCell ref="A2:G2"/>
    <mergeCell ref="A4:A5"/>
    <mergeCell ref="B4:B5"/>
    <mergeCell ref="C4:D4"/>
    <mergeCell ref="E4:F4"/>
    <mergeCell ref="G4:I4"/>
    <mergeCell ref="G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2" sqref="D22"/>
    </sheetView>
  </sheetViews>
  <sheetFormatPr defaultColWidth="10.660156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249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264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243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265</v>
      </c>
      <c r="B9" s="153"/>
      <c r="C9" s="22">
        <v>93187.16</v>
      </c>
      <c r="D9" s="29"/>
      <c r="E9" s="22">
        <v>6255</v>
      </c>
      <c r="F9" s="22">
        <v>33699.26</v>
      </c>
      <c r="G9" s="22">
        <v>65742.9</v>
      </c>
      <c r="H9" s="30"/>
      <c r="I9" s="31"/>
    </row>
    <row r="10" spans="1:9" ht="11.25" customHeight="1" outlineLevel="1">
      <c r="A10" s="154" t="s">
        <v>167</v>
      </c>
      <c r="B10" s="154"/>
      <c r="C10" s="22">
        <v>93187.16</v>
      </c>
      <c r="D10" s="29"/>
      <c r="E10" s="22">
        <v>6255</v>
      </c>
      <c r="F10" s="22">
        <v>33699.26</v>
      </c>
      <c r="G10" s="22">
        <v>65742.9</v>
      </c>
      <c r="H10" s="30"/>
      <c r="I10" s="31"/>
    </row>
    <row r="11" spans="1:9" ht="11.25" customHeight="1" outlineLevel="2">
      <c r="A11" s="155" t="s">
        <v>266</v>
      </c>
      <c r="B11" s="155"/>
      <c r="C11" s="23">
        <v>33516.68</v>
      </c>
      <c r="D11" s="24"/>
      <c r="E11" s="23">
        <v>6255</v>
      </c>
      <c r="F11" s="23">
        <v>4337.6</v>
      </c>
      <c r="G11" s="23">
        <v>35434.08</v>
      </c>
      <c r="H11" s="25"/>
      <c r="I11" s="26"/>
    </row>
    <row r="12" spans="1:9" ht="11.25" customHeight="1" outlineLevel="2">
      <c r="A12" s="155" t="s">
        <v>267</v>
      </c>
      <c r="B12" s="155"/>
      <c r="C12" s="23">
        <v>59670.48</v>
      </c>
      <c r="D12" s="24"/>
      <c r="E12" s="24"/>
      <c r="F12" s="23">
        <v>29361.66</v>
      </c>
      <c r="G12" s="23">
        <v>30308.82</v>
      </c>
      <c r="H12" s="25"/>
      <c r="I12" s="26"/>
    </row>
    <row r="13" spans="1:9" ht="12.75" customHeight="1">
      <c r="A13" s="159" t="s">
        <v>177</v>
      </c>
      <c r="B13" s="159"/>
      <c r="C13" s="33">
        <v>93187.16</v>
      </c>
      <c r="D13" s="32"/>
      <c r="E13" s="33">
        <v>6255</v>
      </c>
      <c r="F13" s="33">
        <v>33699.26</v>
      </c>
      <c r="G13" s="33">
        <v>65742.9</v>
      </c>
      <c r="H13" s="52"/>
      <c r="I13" s="53"/>
    </row>
  </sheetData>
  <sheetProtection/>
  <mergeCells count="19">
    <mergeCell ref="C7:C8"/>
    <mergeCell ref="D7:D8"/>
    <mergeCell ref="E7:E8"/>
    <mergeCell ref="A9:B9"/>
    <mergeCell ref="A10:B10"/>
    <mergeCell ref="A11:B11"/>
    <mergeCell ref="A12:B12"/>
    <mergeCell ref="A13:B13"/>
    <mergeCell ref="A7:B8"/>
    <mergeCell ref="F7:F8"/>
    <mergeCell ref="G7:G8"/>
    <mergeCell ref="A1:H1"/>
    <mergeCell ref="A2:H2"/>
    <mergeCell ref="B4:H4"/>
    <mergeCell ref="A6:B6"/>
    <mergeCell ref="C6:D6"/>
    <mergeCell ref="E6:F6"/>
    <mergeCell ref="G6:I6"/>
    <mergeCell ref="H7:I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1">
      <selection activeCell="E26" sqref="E26"/>
    </sheetView>
  </sheetViews>
  <sheetFormatPr defaultColWidth="10.660156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270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1.25" customHeight="1">
      <c r="A6" s="156" t="s">
        <v>232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1.25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271</v>
      </c>
      <c r="B8" s="153"/>
      <c r="C8" s="22">
        <v>30297.6</v>
      </c>
      <c r="D8" s="29"/>
      <c r="E8" s="22">
        <v>27484536.16</v>
      </c>
      <c r="F8" s="22">
        <v>27511593.76</v>
      </c>
      <c r="G8" s="22">
        <v>3240</v>
      </c>
      <c r="H8" s="30"/>
      <c r="I8" s="31"/>
    </row>
    <row r="9" spans="1:9" ht="11.25" customHeight="1" outlineLevel="1">
      <c r="A9" s="154" t="s">
        <v>115</v>
      </c>
      <c r="B9" s="154"/>
      <c r="C9" s="29"/>
      <c r="D9" s="29"/>
      <c r="E9" s="22">
        <v>14518663.71</v>
      </c>
      <c r="F9" s="22">
        <v>14518663.71</v>
      </c>
      <c r="G9" s="29"/>
      <c r="H9" s="30"/>
      <c r="I9" s="31"/>
    </row>
    <row r="10" spans="1:9" ht="11.25" customHeight="1" outlineLevel="2">
      <c r="A10" s="155" t="s">
        <v>272</v>
      </c>
      <c r="B10" s="155"/>
      <c r="C10" s="24"/>
      <c r="D10" s="24"/>
      <c r="E10" s="27">
        <v>826.4</v>
      </c>
      <c r="F10" s="27">
        <v>826.4</v>
      </c>
      <c r="G10" s="24"/>
      <c r="H10" s="25"/>
      <c r="I10" s="26"/>
    </row>
    <row r="11" spans="1:9" ht="11.25" customHeight="1" outlineLevel="2">
      <c r="A11" s="155" t="s">
        <v>273</v>
      </c>
      <c r="B11" s="155"/>
      <c r="C11" s="24"/>
      <c r="D11" s="24"/>
      <c r="E11" s="23">
        <v>3661.02</v>
      </c>
      <c r="F11" s="23">
        <v>3661.02</v>
      </c>
      <c r="G11" s="24"/>
      <c r="H11" s="25"/>
      <c r="I11" s="26"/>
    </row>
    <row r="12" spans="1:9" ht="11.25" customHeight="1" outlineLevel="2">
      <c r="A12" s="155" t="s">
        <v>274</v>
      </c>
      <c r="B12" s="155"/>
      <c r="C12" s="24"/>
      <c r="D12" s="24"/>
      <c r="E12" s="23">
        <v>59162.7</v>
      </c>
      <c r="F12" s="23">
        <v>59162.7</v>
      </c>
      <c r="G12" s="24"/>
      <c r="H12" s="25"/>
      <c r="I12" s="26"/>
    </row>
    <row r="13" spans="1:9" ht="11.25" customHeight="1" outlineLevel="2">
      <c r="A13" s="155" t="s">
        <v>275</v>
      </c>
      <c r="B13" s="155"/>
      <c r="C13" s="24"/>
      <c r="D13" s="24"/>
      <c r="E13" s="23">
        <v>106618.04</v>
      </c>
      <c r="F13" s="23">
        <v>106618.04</v>
      </c>
      <c r="G13" s="24"/>
      <c r="H13" s="25"/>
      <c r="I13" s="26"/>
    </row>
    <row r="14" spans="1:9" ht="11.25" customHeight="1" outlineLevel="2">
      <c r="A14" s="155" t="s">
        <v>276</v>
      </c>
      <c r="B14" s="155"/>
      <c r="C14" s="24"/>
      <c r="D14" s="24"/>
      <c r="E14" s="23">
        <v>5041.83</v>
      </c>
      <c r="F14" s="23">
        <v>5041.83</v>
      </c>
      <c r="G14" s="24"/>
      <c r="H14" s="25"/>
      <c r="I14" s="26"/>
    </row>
    <row r="15" spans="1:9" ht="11.25" customHeight="1" outlineLevel="2">
      <c r="A15" s="155" t="s">
        <v>277</v>
      </c>
      <c r="B15" s="155"/>
      <c r="C15" s="24"/>
      <c r="D15" s="24"/>
      <c r="E15" s="23">
        <v>3656.44</v>
      </c>
      <c r="F15" s="23">
        <v>3656.44</v>
      </c>
      <c r="G15" s="24"/>
      <c r="H15" s="25"/>
      <c r="I15" s="26"/>
    </row>
    <row r="16" spans="1:9" ht="11.25" customHeight="1" outlineLevel="2">
      <c r="A16" s="155" t="s">
        <v>278</v>
      </c>
      <c r="B16" s="155"/>
      <c r="C16" s="24"/>
      <c r="D16" s="24"/>
      <c r="E16" s="23">
        <v>1954.62</v>
      </c>
      <c r="F16" s="23">
        <v>1954.62</v>
      </c>
      <c r="G16" s="24"/>
      <c r="H16" s="25"/>
      <c r="I16" s="26"/>
    </row>
    <row r="17" spans="1:9" ht="11.25" customHeight="1" outlineLevel="2">
      <c r="A17" s="155" t="s">
        <v>279</v>
      </c>
      <c r="B17" s="155"/>
      <c r="C17" s="24"/>
      <c r="D17" s="24"/>
      <c r="E17" s="27">
        <v>426.74</v>
      </c>
      <c r="F17" s="27">
        <v>426.74</v>
      </c>
      <c r="G17" s="24"/>
      <c r="H17" s="25"/>
      <c r="I17" s="26"/>
    </row>
    <row r="18" spans="1:9" ht="11.25" customHeight="1" outlineLevel="2">
      <c r="A18" s="155" t="s">
        <v>280</v>
      </c>
      <c r="B18" s="155"/>
      <c r="C18" s="24"/>
      <c r="D18" s="24"/>
      <c r="E18" s="23">
        <v>5246.7</v>
      </c>
      <c r="F18" s="23">
        <v>5246.7</v>
      </c>
      <c r="G18" s="24"/>
      <c r="H18" s="25"/>
      <c r="I18" s="26"/>
    </row>
    <row r="19" spans="1:9" ht="11.25" customHeight="1" outlineLevel="2">
      <c r="A19" s="155" t="s">
        <v>281</v>
      </c>
      <c r="B19" s="155"/>
      <c r="C19" s="24"/>
      <c r="D19" s="24"/>
      <c r="E19" s="23">
        <v>42088.79</v>
      </c>
      <c r="F19" s="23">
        <v>42088.79</v>
      </c>
      <c r="G19" s="24"/>
      <c r="H19" s="25"/>
      <c r="I19" s="26"/>
    </row>
    <row r="20" spans="1:9" ht="11.25" customHeight="1" outlineLevel="2">
      <c r="A20" s="155" t="s">
        <v>282</v>
      </c>
      <c r="B20" s="155"/>
      <c r="C20" s="24"/>
      <c r="D20" s="24"/>
      <c r="E20" s="23">
        <v>73494.92</v>
      </c>
      <c r="F20" s="23">
        <v>73494.92</v>
      </c>
      <c r="G20" s="24"/>
      <c r="H20" s="25"/>
      <c r="I20" s="26"/>
    </row>
    <row r="21" spans="1:9" ht="11.25" customHeight="1" outlineLevel="2">
      <c r="A21" s="155" t="s">
        <v>283</v>
      </c>
      <c r="B21" s="155"/>
      <c r="C21" s="24"/>
      <c r="D21" s="24"/>
      <c r="E21" s="23">
        <v>293607.94</v>
      </c>
      <c r="F21" s="23">
        <v>293607.94</v>
      </c>
      <c r="G21" s="24"/>
      <c r="H21" s="25"/>
      <c r="I21" s="26"/>
    </row>
    <row r="22" spans="1:9" ht="11.25" customHeight="1" outlineLevel="2">
      <c r="A22" s="155" t="s">
        <v>284</v>
      </c>
      <c r="B22" s="155"/>
      <c r="C22" s="24"/>
      <c r="D22" s="24"/>
      <c r="E22" s="23">
        <v>53581.37</v>
      </c>
      <c r="F22" s="23">
        <v>53581.37</v>
      </c>
      <c r="G22" s="24"/>
      <c r="H22" s="25"/>
      <c r="I22" s="26"/>
    </row>
    <row r="23" spans="1:9" ht="21.75" customHeight="1" outlineLevel="2">
      <c r="A23" s="155" t="s">
        <v>285</v>
      </c>
      <c r="B23" s="155"/>
      <c r="C23" s="24"/>
      <c r="D23" s="24"/>
      <c r="E23" s="23">
        <v>377794.21</v>
      </c>
      <c r="F23" s="23">
        <v>377794.21</v>
      </c>
      <c r="G23" s="24"/>
      <c r="H23" s="25"/>
      <c r="I23" s="26"/>
    </row>
    <row r="24" spans="1:9" ht="11.25" customHeight="1" outlineLevel="2">
      <c r="A24" s="155" t="s">
        <v>286</v>
      </c>
      <c r="B24" s="155"/>
      <c r="C24" s="24"/>
      <c r="D24" s="24"/>
      <c r="E24" s="23">
        <v>1555.78</v>
      </c>
      <c r="F24" s="23">
        <v>1555.78</v>
      </c>
      <c r="G24" s="24"/>
      <c r="H24" s="25"/>
      <c r="I24" s="26"/>
    </row>
    <row r="25" spans="1:9" ht="11.25" customHeight="1" outlineLevel="2">
      <c r="A25" s="155" t="s">
        <v>287</v>
      </c>
      <c r="B25" s="155"/>
      <c r="C25" s="24"/>
      <c r="D25" s="24"/>
      <c r="E25" s="23">
        <v>1638</v>
      </c>
      <c r="F25" s="23">
        <v>1638</v>
      </c>
      <c r="G25" s="24"/>
      <c r="H25" s="25"/>
      <c r="I25" s="26"/>
    </row>
    <row r="26" spans="1:9" ht="11.25" customHeight="1" outlineLevel="2">
      <c r="A26" s="155" t="s">
        <v>288</v>
      </c>
      <c r="B26" s="155"/>
      <c r="C26" s="24"/>
      <c r="D26" s="24"/>
      <c r="E26" s="27">
        <v>411.86</v>
      </c>
      <c r="F26" s="27">
        <v>411.86</v>
      </c>
      <c r="G26" s="24"/>
      <c r="H26" s="25"/>
      <c r="I26" s="26"/>
    </row>
    <row r="27" spans="1:9" ht="11.25" customHeight="1" outlineLevel="2">
      <c r="A27" s="155" t="s">
        <v>289</v>
      </c>
      <c r="B27" s="155"/>
      <c r="C27" s="24"/>
      <c r="D27" s="24"/>
      <c r="E27" s="27">
        <v>440.85</v>
      </c>
      <c r="F27" s="27">
        <v>440.85</v>
      </c>
      <c r="G27" s="24"/>
      <c r="H27" s="25"/>
      <c r="I27" s="26"/>
    </row>
    <row r="28" spans="1:9" ht="11.25" customHeight="1" outlineLevel="2">
      <c r="A28" s="155" t="s">
        <v>290</v>
      </c>
      <c r="B28" s="155"/>
      <c r="C28" s="24"/>
      <c r="D28" s="24"/>
      <c r="E28" s="23">
        <v>14007.83</v>
      </c>
      <c r="F28" s="23">
        <v>14007.83</v>
      </c>
      <c r="G28" s="24"/>
      <c r="H28" s="25"/>
      <c r="I28" s="26"/>
    </row>
    <row r="29" spans="1:9" ht="11.25" customHeight="1" outlineLevel="2">
      <c r="A29" s="155" t="s">
        <v>291</v>
      </c>
      <c r="B29" s="155"/>
      <c r="C29" s="24"/>
      <c r="D29" s="24"/>
      <c r="E29" s="23">
        <v>110418.39</v>
      </c>
      <c r="F29" s="23">
        <v>110418.39</v>
      </c>
      <c r="G29" s="24"/>
      <c r="H29" s="25"/>
      <c r="I29" s="26"/>
    </row>
    <row r="30" spans="1:9" ht="11.25" customHeight="1" outlineLevel="2">
      <c r="A30" s="155" t="s">
        <v>292</v>
      </c>
      <c r="B30" s="155"/>
      <c r="C30" s="24"/>
      <c r="D30" s="24"/>
      <c r="E30" s="23">
        <v>10893.6</v>
      </c>
      <c r="F30" s="23">
        <v>10893.6</v>
      </c>
      <c r="G30" s="24"/>
      <c r="H30" s="25"/>
      <c r="I30" s="26"/>
    </row>
    <row r="31" spans="1:9" ht="11.25" customHeight="1" outlineLevel="2">
      <c r="A31" s="155" t="s">
        <v>293</v>
      </c>
      <c r="B31" s="155"/>
      <c r="C31" s="24"/>
      <c r="D31" s="24"/>
      <c r="E31" s="23">
        <v>8702.54</v>
      </c>
      <c r="F31" s="23">
        <v>8702.54</v>
      </c>
      <c r="G31" s="24"/>
      <c r="H31" s="25"/>
      <c r="I31" s="26"/>
    </row>
    <row r="32" spans="1:9" ht="11.25" customHeight="1" outlineLevel="2">
      <c r="A32" s="155" t="s">
        <v>294</v>
      </c>
      <c r="B32" s="155"/>
      <c r="C32" s="24"/>
      <c r="D32" s="24"/>
      <c r="E32" s="23">
        <v>6864.41</v>
      </c>
      <c r="F32" s="23">
        <v>6864.41</v>
      </c>
      <c r="G32" s="24"/>
      <c r="H32" s="25"/>
      <c r="I32" s="26"/>
    </row>
    <row r="33" spans="1:9" ht="11.25" customHeight="1" outlineLevel="2">
      <c r="A33" s="155" t="s">
        <v>295</v>
      </c>
      <c r="B33" s="155"/>
      <c r="C33" s="24"/>
      <c r="D33" s="24"/>
      <c r="E33" s="23">
        <v>30386.66</v>
      </c>
      <c r="F33" s="23">
        <v>30386.66</v>
      </c>
      <c r="G33" s="24"/>
      <c r="H33" s="25"/>
      <c r="I33" s="26"/>
    </row>
    <row r="34" spans="1:9" ht="11.25" customHeight="1" outlineLevel="2">
      <c r="A34" s="155" t="s">
        <v>296</v>
      </c>
      <c r="B34" s="155"/>
      <c r="C34" s="24"/>
      <c r="D34" s="24"/>
      <c r="E34" s="27">
        <v>879.65</v>
      </c>
      <c r="F34" s="27">
        <v>879.65</v>
      </c>
      <c r="G34" s="24"/>
      <c r="H34" s="25"/>
      <c r="I34" s="26"/>
    </row>
    <row r="35" spans="1:9" ht="11.25" customHeight="1" outlineLevel="2">
      <c r="A35" s="155" t="s">
        <v>297</v>
      </c>
      <c r="B35" s="155"/>
      <c r="C35" s="24"/>
      <c r="D35" s="24"/>
      <c r="E35" s="23">
        <v>6940.68</v>
      </c>
      <c r="F35" s="23">
        <v>6940.68</v>
      </c>
      <c r="G35" s="24"/>
      <c r="H35" s="25"/>
      <c r="I35" s="26"/>
    </row>
    <row r="36" spans="1:9" ht="11.25" customHeight="1" outlineLevel="2">
      <c r="A36" s="155" t="s">
        <v>298</v>
      </c>
      <c r="B36" s="155"/>
      <c r="C36" s="24"/>
      <c r="D36" s="24"/>
      <c r="E36" s="23">
        <v>1517.03</v>
      </c>
      <c r="F36" s="23">
        <v>1517.03</v>
      </c>
      <c r="G36" s="24"/>
      <c r="H36" s="25"/>
      <c r="I36" s="26"/>
    </row>
    <row r="37" spans="1:9" ht="11.25" customHeight="1" outlineLevel="2">
      <c r="A37" s="155" t="s">
        <v>299</v>
      </c>
      <c r="B37" s="155"/>
      <c r="C37" s="71">
        <v>-21816.41</v>
      </c>
      <c r="D37" s="24"/>
      <c r="E37" s="24"/>
      <c r="F37" s="24"/>
      <c r="G37" s="71">
        <v>-21816.41</v>
      </c>
      <c r="H37" s="25"/>
      <c r="I37" s="26"/>
    </row>
    <row r="38" spans="1:9" ht="11.25" customHeight="1" outlineLevel="2">
      <c r="A38" s="155" t="s">
        <v>300</v>
      </c>
      <c r="B38" s="155"/>
      <c r="C38" s="24"/>
      <c r="D38" s="24"/>
      <c r="E38" s="23">
        <v>10254.25</v>
      </c>
      <c r="F38" s="23">
        <v>10254.25</v>
      </c>
      <c r="G38" s="24"/>
      <c r="H38" s="25"/>
      <c r="I38" s="26"/>
    </row>
    <row r="39" spans="1:9" ht="11.25" customHeight="1" outlineLevel="2">
      <c r="A39" s="155" t="s">
        <v>301</v>
      </c>
      <c r="B39" s="155"/>
      <c r="C39" s="24"/>
      <c r="D39" s="24"/>
      <c r="E39" s="27">
        <v>469.16</v>
      </c>
      <c r="F39" s="27">
        <v>469.16</v>
      </c>
      <c r="G39" s="24"/>
      <c r="H39" s="25"/>
      <c r="I39" s="26"/>
    </row>
    <row r="40" spans="1:9" ht="11.25" customHeight="1" outlineLevel="2">
      <c r="A40" s="155" t="s">
        <v>302</v>
      </c>
      <c r="B40" s="155"/>
      <c r="C40" s="24"/>
      <c r="D40" s="24"/>
      <c r="E40" s="23">
        <v>3441461.46</v>
      </c>
      <c r="F40" s="23">
        <v>3441461.46</v>
      </c>
      <c r="G40" s="24"/>
      <c r="H40" s="25"/>
      <c r="I40" s="26"/>
    </row>
    <row r="41" spans="1:9" ht="11.25" customHeight="1" outlineLevel="2">
      <c r="A41" s="155" t="s">
        <v>303</v>
      </c>
      <c r="B41" s="155"/>
      <c r="C41" s="24"/>
      <c r="D41" s="24"/>
      <c r="E41" s="23">
        <v>67180.58</v>
      </c>
      <c r="F41" s="23">
        <v>67180.58</v>
      </c>
      <c r="G41" s="24"/>
      <c r="H41" s="25"/>
      <c r="I41" s="26"/>
    </row>
    <row r="42" spans="1:9" ht="11.25" customHeight="1" outlineLevel="2">
      <c r="A42" s="155" t="s">
        <v>304</v>
      </c>
      <c r="B42" s="155"/>
      <c r="C42" s="24"/>
      <c r="D42" s="24"/>
      <c r="E42" s="23">
        <v>1793.89</v>
      </c>
      <c r="F42" s="23">
        <v>1793.89</v>
      </c>
      <c r="G42" s="24"/>
      <c r="H42" s="25"/>
      <c r="I42" s="26"/>
    </row>
    <row r="43" spans="1:9" ht="11.25" customHeight="1" outlineLevel="2">
      <c r="A43" s="155" t="s">
        <v>305</v>
      </c>
      <c r="B43" s="155"/>
      <c r="C43" s="24"/>
      <c r="D43" s="24"/>
      <c r="E43" s="23">
        <v>1156.58</v>
      </c>
      <c r="F43" s="23">
        <v>1156.58</v>
      </c>
      <c r="G43" s="24"/>
      <c r="H43" s="25"/>
      <c r="I43" s="26"/>
    </row>
    <row r="44" spans="1:9" ht="11.25" customHeight="1" outlineLevel="2">
      <c r="A44" s="155" t="s">
        <v>306</v>
      </c>
      <c r="B44" s="155"/>
      <c r="C44" s="24"/>
      <c r="D44" s="24"/>
      <c r="E44" s="27">
        <v>706.81</v>
      </c>
      <c r="F44" s="27">
        <v>706.81</v>
      </c>
      <c r="G44" s="24"/>
      <c r="H44" s="25"/>
      <c r="I44" s="26"/>
    </row>
    <row r="45" spans="1:9" ht="11.25" customHeight="1" outlineLevel="2">
      <c r="A45" s="155" t="s">
        <v>307</v>
      </c>
      <c r="B45" s="155"/>
      <c r="C45" s="24"/>
      <c r="D45" s="24"/>
      <c r="E45" s="23">
        <v>20950.28</v>
      </c>
      <c r="F45" s="23">
        <v>20950.28</v>
      </c>
      <c r="G45" s="24"/>
      <c r="H45" s="25"/>
      <c r="I45" s="26"/>
    </row>
    <row r="46" spans="1:9" ht="21.75" customHeight="1" outlineLevel="2">
      <c r="A46" s="155" t="s">
        <v>308</v>
      </c>
      <c r="B46" s="155"/>
      <c r="C46" s="24"/>
      <c r="D46" s="24"/>
      <c r="E46" s="27">
        <v>397.77</v>
      </c>
      <c r="F46" s="27">
        <v>397.77</v>
      </c>
      <c r="G46" s="24"/>
      <c r="H46" s="25"/>
      <c r="I46" s="26"/>
    </row>
    <row r="47" spans="1:9" ht="11.25" customHeight="1" outlineLevel="2">
      <c r="A47" s="155" t="s">
        <v>309</v>
      </c>
      <c r="B47" s="155"/>
      <c r="C47" s="24"/>
      <c r="D47" s="24"/>
      <c r="E47" s="23">
        <v>3859.32</v>
      </c>
      <c r="F47" s="23">
        <v>3859.32</v>
      </c>
      <c r="G47" s="24"/>
      <c r="H47" s="25"/>
      <c r="I47" s="26"/>
    </row>
    <row r="48" spans="1:9" ht="11.25" customHeight="1" outlineLevel="2">
      <c r="A48" s="155" t="s">
        <v>310</v>
      </c>
      <c r="B48" s="155"/>
      <c r="C48" s="24"/>
      <c r="D48" s="24"/>
      <c r="E48" s="23">
        <v>155663.45</v>
      </c>
      <c r="F48" s="23">
        <v>155663.45</v>
      </c>
      <c r="G48" s="24"/>
      <c r="H48" s="25"/>
      <c r="I48" s="26"/>
    </row>
    <row r="49" spans="1:9" ht="11.25" customHeight="1" outlineLevel="2">
      <c r="A49" s="155" t="s">
        <v>311</v>
      </c>
      <c r="B49" s="155"/>
      <c r="C49" s="24"/>
      <c r="D49" s="24"/>
      <c r="E49" s="23">
        <v>1296</v>
      </c>
      <c r="F49" s="23">
        <v>1296</v>
      </c>
      <c r="G49" s="24"/>
      <c r="H49" s="25"/>
      <c r="I49" s="26"/>
    </row>
    <row r="50" spans="1:9" ht="11.25" customHeight="1" outlineLevel="2">
      <c r="A50" s="155" t="s">
        <v>312</v>
      </c>
      <c r="B50" s="155"/>
      <c r="C50" s="24"/>
      <c r="D50" s="24"/>
      <c r="E50" s="23">
        <v>1601.69</v>
      </c>
      <c r="F50" s="23">
        <v>1601.69</v>
      </c>
      <c r="G50" s="24"/>
      <c r="H50" s="25"/>
      <c r="I50" s="26"/>
    </row>
    <row r="51" spans="1:9" ht="11.25" customHeight="1" outlineLevel="2">
      <c r="A51" s="155" t="s">
        <v>313</v>
      </c>
      <c r="B51" s="155"/>
      <c r="C51" s="24"/>
      <c r="D51" s="24"/>
      <c r="E51" s="23">
        <v>6042.06</v>
      </c>
      <c r="F51" s="23">
        <v>6042.06</v>
      </c>
      <c r="G51" s="24"/>
      <c r="H51" s="25"/>
      <c r="I51" s="26"/>
    </row>
    <row r="52" spans="1:9" ht="11.25" customHeight="1" outlineLevel="2">
      <c r="A52" s="155" t="s">
        <v>314</v>
      </c>
      <c r="B52" s="155"/>
      <c r="C52" s="24"/>
      <c r="D52" s="24"/>
      <c r="E52" s="23">
        <v>12584.75</v>
      </c>
      <c r="F52" s="23">
        <v>12584.75</v>
      </c>
      <c r="G52" s="24"/>
      <c r="H52" s="25"/>
      <c r="I52" s="26"/>
    </row>
    <row r="53" spans="1:9" ht="21.75" customHeight="1" outlineLevel="2">
      <c r="A53" s="155" t="s">
        <v>315</v>
      </c>
      <c r="B53" s="155"/>
      <c r="C53" s="24"/>
      <c r="D53" s="24"/>
      <c r="E53" s="23">
        <v>11415.42</v>
      </c>
      <c r="F53" s="23">
        <v>11415.42</v>
      </c>
      <c r="G53" s="24"/>
      <c r="H53" s="25"/>
      <c r="I53" s="26"/>
    </row>
    <row r="54" spans="1:9" ht="11.25" customHeight="1" outlineLevel="2">
      <c r="A54" s="155" t="s">
        <v>316</v>
      </c>
      <c r="B54" s="155"/>
      <c r="C54" s="24"/>
      <c r="D54" s="24"/>
      <c r="E54" s="23">
        <v>4637.16</v>
      </c>
      <c r="F54" s="23">
        <v>4637.16</v>
      </c>
      <c r="G54" s="24"/>
      <c r="H54" s="25"/>
      <c r="I54" s="26"/>
    </row>
    <row r="55" spans="1:9" ht="11.25" customHeight="1" outlineLevel="2">
      <c r="A55" s="155" t="s">
        <v>317</v>
      </c>
      <c r="B55" s="155"/>
      <c r="C55" s="24"/>
      <c r="D55" s="24"/>
      <c r="E55" s="23">
        <v>4324.58</v>
      </c>
      <c r="F55" s="23">
        <v>4324.58</v>
      </c>
      <c r="G55" s="24"/>
      <c r="H55" s="25"/>
      <c r="I55" s="26"/>
    </row>
    <row r="56" spans="1:9" ht="11.25" customHeight="1" outlineLevel="2">
      <c r="A56" s="155" t="s">
        <v>318</v>
      </c>
      <c r="B56" s="155"/>
      <c r="C56" s="24"/>
      <c r="D56" s="24"/>
      <c r="E56" s="23">
        <v>8908.48</v>
      </c>
      <c r="F56" s="23">
        <v>8908.48</v>
      </c>
      <c r="G56" s="24"/>
      <c r="H56" s="25"/>
      <c r="I56" s="26"/>
    </row>
    <row r="57" spans="1:9" ht="11.25" customHeight="1" outlineLevel="2">
      <c r="A57" s="155" t="s">
        <v>319</v>
      </c>
      <c r="B57" s="155"/>
      <c r="C57" s="24"/>
      <c r="D57" s="24"/>
      <c r="E57" s="23">
        <v>33837.47</v>
      </c>
      <c r="F57" s="23">
        <v>33837.47</v>
      </c>
      <c r="G57" s="24"/>
      <c r="H57" s="25"/>
      <c r="I57" s="26"/>
    </row>
    <row r="58" spans="1:9" ht="11.25" customHeight="1" outlineLevel="2">
      <c r="A58" s="155" t="s">
        <v>320</v>
      </c>
      <c r="B58" s="155"/>
      <c r="C58" s="24"/>
      <c r="D58" s="24"/>
      <c r="E58" s="23">
        <v>8474.95</v>
      </c>
      <c r="F58" s="23">
        <v>8474.95</v>
      </c>
      <c r="G58" s="24"/>
      <c r="H58" s="25"/>
      <c r="I58" s="26"/>
    </row>
    <row r="59" spans="1:9" ht="11.25" customHeight="1" outlineLevel="2">
      <c r="A59" s="155" t="s">
        <v>321</v>
      </c>
      <c r="B59" s="155"/>
      <c r="C59" s="24"/>
      <c r="D59" s="24"/>
      <c r="E59" s="23">
        <v>14976.61</v>
      </c>
      <c r="F59" s="23">
        <v>14976.61</v>
      </c>
      <c r="G59" s="24"/>
      <c r="H59" s="25"/>
      <c r="I59" s="26"/>
    </row>
    <row r="60" spans="1:9" ht="11.25" customHeight="1" outlineLevel="2">
      <c r="A60" s="155" t="s">
        <v>322</v>
      </c>
      <c r="B60" s="155"/>
      <c r="C60" s="24"/>
      <c r="D60" s="24"/>
      <c r="E60" s="23">
        <v>191883.73</v>
      </c>
      <c r="F60" s="23">
        <v>191883.73</v>
      </c>
      <c r="G60" s="24"/>
      <c r="H60" s="25"/>
      <c r="I60" s="26"/>
    </row>
    <row r="61" spans="1:9" ht="11.25" customHeight="1" outlineLevel="2">
      <c r="A61" s="155" t="s">
        <v>323</v>
      </c>
      <c r="B61" s="155"/>
      <c r="C61" s="24"/>
      <c r="D61" s="24"/>
      <c r="E61" s="23">
        <v>12588.01</v>
      </c>
      <c r="F61" s="23">
        <v>12588.01</v>
      </c>
      <c r="G61" s="24"/>
      <c r="H61" s="25"/>
      <c r="I61" s="26"/>
    </row>
    <row r="62" spans="1:9" ht="11.25" customHeight="1" outlineLevel="2">
      <c r="A62" s="155" t="s">
        <v>324</v>
      </c>
      <c r="B62" s="155"/>
      <c r="C62" s="24"/>
      <c r="D62" s="24"/>
      <c r="E62" s="23">
        <v>79444.08</v>
      </c>
      <c r="F62" s="23">
        <v>79444.08</v>
      </c>
      <c r="G62" s="24"/>
      <c r="H62" s="25"/>
      <c r="I62" s="26"/>
    </row>
    <row r="63" spans="1:9" ht="11.25" customHeight="1" outlineLevel="2">
      <c r="A63" s="155" t="s">
        <v>325</v>
      </c>
      <c r="B63" s="155"/>
      <c r="C63" s="24"/>
      <c r="D63" s="24"/>
      <c r="E63" s="23">
        <v>3203.39</v>
      </c>
      <c r="F63" s="23">
        <v>3203.39</v>
      </c>
      <c r="G63" s="24"/>
      <c r="H63" s="25"/>
      <c r="I63" s="26"/>
    </row>
    <row r="64" spans="1:9" ht="11.25" customHeight="1" outlineLevel="2">
      <c r="A64" s="155" t="s">
        <v>326</v>
      </c>
      <c r="B64" s="155"/>
      <c r="C64" s="24"/>
      <c r="D64" s="24"/>
      <c r="E64" s="23">
        <v>837180</v>
      </c>
      <c r="F64" s="23">
        <v>837180</v>
      </c>
      <c r="G64" s="24"/>
      <c r="H64" s="25"/>
      <c r="I64" s="26"/>
    </row>
    <row r="65" spans="1:9" ht="11.25" customHeight="1" outlineLevel="2">
      <c r="A65" s="155" t="s">
        <v>327</v>
      </c>
      <c r="B65" s="155"/>
      <c r="C65" s="24"/>
      <c r="D65" s="24"/>
      <c r="E65" s="23">
        <v>75661.02</v>
      </c>
      <c r="F65" s="23">
        <v>75661.02</v>
      </c>
      <c r="G65" s="24"/>
      <c r="H65" s="25"/>
      <c r="I65" s="26"/>
    </row>
    <row r="66" spans="1:9" ht="11.25" customHeight="1" outlineLevel="2">
      <c r="A66" s="155" t="s">
        <v>328</v>
      </c>
      <c r="B66" s="155"/>
      <c r="C66" s="24"/>
      <c r="D66" s="24"/>
      <c r="E66" s="23">
        <v>46530.2</v>
      </c>
      <c r="F66" s="23">
        <v>46530.2</v>
      </c>
      <c r="G66" s="24"/>
      <c r="H66" s="25"/>
      <c r="I66" s="26"/>
    </row>
    <row r="67" spans="1:9" ht="11.25" customHeight="1" outlineLevel="2">
      <c r="A67" s="155" t="s">
        <v>329</v>
      </c>
      <c r="B67" s="155"/>
      <c r="C67" s="24"/>
      <c r="D67" s="24"/>
      <c r="E67" s="23">
        <v>236407.32</v>
      </c>
      <c r="F67" s="23">
        <v>236407.32</v>
      </c>
      <c r="G67" s="24"/>
      <c r="H67" s="25"/>
      <c r="I67" s="26"/>
    </row>
    <row r="68" spans="1:9" ht="11.25" customHeight="1" outlineLevel="2">
      <c r="A68" s="155" t="s">
        <v>330</v>
      </c>
      <c r="B68" s="155"/>
      <c r="C68" s="24"/>
      <c r="D68" s="24"/>
      <c r="E68" s="23">
        <v>24406.78</v>
      </c>
      <c r="F68" s="23">
        <v>24406.78</v>
      </c>
      <c r="G68" s="24"/>
      <c r="H68" s="25"/>
      <c r="I68" s="26"/>
    </row>
    <row r="69" spans="1:9" ht="11.25" customHeight="1" outlineLevel="2">
      <c r="A69" s="155" t="s">
        <v>331</v>
      </c>
      <c r="B69" s="155"/>
      <c r="C69" s="24"/>
      <c r="D69" s="24"/>
      <c r="E69" s="23">
        <v>12332.15</v>
      </c>
      <c r="F69" s="23">
        <v>12332.15</v>
      </c>
      <c r="G69" s="24"/>
      <c r="H69" s="25"/>
      <c r="I69" s="26"/>
    </row>
    <row r="70" spans="1:9" ht="11.25" customHeight="1" outlineLevel="2">
      <c r="A70" s="155" t="s">
        <v>332</v>
      </c>
      <c r="B70" s="155"/>
      <c r="C70" s="24"/>
      <c r="D70" s="24"/>
      <c r="E70" s="23">
        <v>195951.89</v>
      </c>
      <c r="F70" s="23">
        <v>195951.89</v>
      </c>
      <c r="G70" s="24"/>
      <c r="H70" s="25"/>
      <c r="I70" s="26"/>
    </row>
    <row r="71" spans="1:9" ht="11.25" customHeight="1" outlineLevel="2">
      <c r="A71" s="155" t="s">
        <v>333</v>
      </c>
      <c r="B71" s="155"/>
      <c r="C71" s="24"/>
      <c r="D71" s="24"/>
      <c r="E71" s="23">
        <v>20318.64</v>
      </c>
      <c r="F71" s="23">
        <v>20318.64</v>
      </c>
      <c r="G71" s="24"/>
      <c r="H71" s="25"/>
      <c r="I71" s="26"/>
    </row>
    <row r="72" spans="1:9" ht="11.25" customHeight="1" outlineLevel="2">
      <c r="A72" s="155" t="s">
        <v>334</v>
      </c>
      <c r="B72" s="155"/>
      <c r="C72" s="24"/>
      <c r="D72" s="24"/>
      <c r="E72" s="23">
        <v>2402.85</v>
      </c>
      <c r="F72" s="23">
        <v>2402.85</v>
      </c>
      <c r="G72" s="24"/>
      <c r="H72" s="25"/>
      <c r="I72" s="26"/>
    </row>
    <row r="73" spans="1:9" ht="11.25" customHeight="1" outlineLevel="2">
      <c r="A73" s="155" t="s">
        <v>335</v>
      </c>
      <c r="B73" s="155"/>
      <c r="C73" s="24"/>
      <c r="D73" s="24"/>
      <c r="E73" s="27">
        <v>279.53</v>
      </c>
      <c r="F73" s="27">
        <v>279.53</v>
      </c>
      <c r="G73" s="24"/>
      <c r="H73" s="25"/>
      <c r="I73" s="26"/>
    </row>
    <row r="74" spans="1:9" ht="11.25" customHeight="1" outlineLevel="2">
      <c r="A74" s="155" t="s">
        <v>336</v>
      </c>
      <c r="B74" s="155"/>
      <c r="C74" s="24"/>
      <c r="D74" s="24"/>
      <c r="E74" s="27">
        <v>968.64</v>
      </c>
      <c r="F74" s="27">
        <v>968.64</v>
      </c>
      <c r="G74" s="24"/>
      <c r="H74" s="25"/>
      <c r="I74" s="26"/>
    </row>
    <row r="75" spans="1:9" ht="11.25" customHeight="1" outlineLevel="2">
      <c r="A75" s="155" t="s">
        <v>337</v>
      </c>
      <c r="B75" s="155"/>
      <c r="C75" s="24"/>
      <c r="D75" s="24"/>
      <c r="E75" s="27">
        <v>256.61</v>
      </c>
      <c r="F75" s="27">
        <v>256.61</v>
      </c>
      <c r="G75" s="24"/>
      <c r="H75" s="25"/>
      <c r="I75" s="26"/>
    </row>
    <row r="76" spans="1:9" ht="11.25" customHeight="1" outlineLevel="2">
      <c r="A76" s="155" t="s">
        <v>338</v>
      </c>
      <c r="B76" s="155"/>
      <c r="C76" s="24"/>
      <c r="D76" s="24"/>
      <c r="E76" s="23">
        <v>9068.65</v>
      </c>
      <c r="F76" s="23">
        <v>9068.65</v>
      </c>
      <c r="G76" s="24"/>
      <c r="H76" s="25"/>
      <c r="I76" s="26"/>
    </row>
    <row r="77" spans="1:9" ht="11.25" customHeight="1" outlineLevel="2">
      <c r="A77" s="155" t="s">
        <v>339</v>
      </c>
      <c r="B77" s="155"/>
      <c r="C77" s="24"/>
      <c r="D77" s="24"/>
      <c r="E77" s="27">
        <v>665.08</v>
      </c>
      <c r="F77" s="27">
        <v>665.08</v>
      </c>
      <c r="G77" s="24"/>
      <c r="H77" s="25"/>
      <c r="I77" s="26"/>
    </row>
    <row r="78" spans="1:9" ht="11.25" customHeight="1" outlineLevel="2">
      <c r="A78" s="155" t="s">
        <v>340</v>
      </c>
      <c r="B78" s="155"/>
      <c r="C78" s="24"/>
      <c r="D78" s="24"/>
      <c r="E78" s="23">
        <v>2031.87</v>
      </c>
      <c r="F78" s="23">
        <v>2031.87</v>
      </c>
      <c r="G78" s="24"/>
      <c r="H78" s="25"/>
      <c r="I78" s="26"/>
    </row>
    <row r="79" spans="1:9" ht="11.25" customHeight="1" outlineLevel="2">
      <c r="A79" s="155" t="s">
        <v>341</v>
      </c>
      <c r="B79" s="155"/>
      <c r="C79" s="23">
        <v>21816.41</v>
      </c>
      <c r="D79" s="24"/>
      <c r="E79" s="24"/>
      <c r="F79" s="24"/>
      <c r="G79" s="23">
        <v>21816.41</v>
      </c>
      <c r="H79" s="25"/>
      <c r="I79" s="26"/>
    </row>
    <row r="80" spans="1:9" ht="11.25" customHeight="1" outlineLevel="2">
      <c r="A80" s="155" t="s">
        <v>342</v>
      </c>
      <c r="B80" s="155"/>
      <c r="C80" s="24"/>
      <c r="D80" s="24"/>
      <c r="E80" s="23">
        <v>7383.05</v>
      </c>
      <c r="F80" s="23">
        <v>7383.05</v>
      </c>
      <c r="G80" s="24"/>
      <c r="H80" s="25"/>
      <c r="I80" s="26"/>
    </row>
    <row r="81" spans="1:9" ht="11.25" customHeight="1" outlineLevel="2">
      <c r="A81" s="155" t="s">
        <v>343</v>
      </c>
      <c r="B81" s="155"/>
      <c r="C81" s="24"/>
      <c r="D81" s="24"/>
      <c r="E81" s="23">
        <v>8079.98</v>
      </c>
      <c r="F81" s="23">
        <v>8079.98</v>
      </c>
      <c r="G81" s="24"/>
      <c r="H81" s="25"/>
      <c r="I81" s="26"/>
    </row>
    <row r="82" spans="1:9" ht="11.25" customHeight="1" outlineLevel="2">
      <c r="A82" s="155" t="s">
        <v>344</v>
      </c>
      <c r="B82" s="155"/>
      <c r="C82" s="24"/>
      <c r="D82" s="24"/>
      <c r="E82" s="23">
        <v>2059.32</v>
      </c>
      <c r="F82" s="23">
        <v>2059.32</v>
      </c>
      <c r="G82" s="24"/>
      <c r="H82" s="25"/>
      <c r="I82" s="26"/>
    </row>
    <row r="83" spans="1:9" ht="11.25" customHeight="1" outlineLevel="2">
      <c r="A83" s="155" t="s">
        <v>345</v>
      </c>
      <c r="B83" s="155"/>
      <c r="C83" s="24"/>
      <c r="D83" s="24"/>
      <c r="E83" s="23">
        <v>14857.55</v>
      </c>
      <c r="F83" s="23">
        <v>14857.55</v>
      </c>
      <c r="G83" s="24"/>
      <c r="H83" s="25"/>
      <c r="I83" s="26"/>
    </row>
    <row r="84" spans="1:9" ht="11.25" customHeight="1" outlineLevel="2">
      <c r="A84" s="155" t="s">
        <v>346</v>
      </c>
      <c r="B84" s="155"/>
      <c r="C84" s="24"/>
      <c r="D84" s="24"/>
      <c r="E84" s="23">
        <v>1952.54</v>
      </c>
      <c r="F84" s="23">
        <v>1952.54</v>
      </c>
      <c r="G84" s="24"/>
      <c r="H84" s="25"/>
      <c r="I84" s="26"/>
    </row>
    <row r="85" spans="1:9" ht="11.25" customHeight="1" outlineLevel="2">
      <c r="A85" s="155" t="s">
        <v>347</v>
      </c>
      <c r="B85" s="155"/>
      <c r="C85" s="24"/>
      <c r="D85" s="24"/>
      <c r="E85" s="23">
        <v>1570.57</v>
      </c>
      <c r="F85" s="23">
        <v>1570.57</v>
      </c>
      <c r="G85" s="24"/>
      <c r="H85" s="25"/>
      <c r="I85" s="26"/>
    </row>
    <row r="86" spans="1:9" ht="11.25" customHeight="1" outlineLevel="2">
      <c r="A86" s="155" t="s">
        <v>348</v>
      </c>
      <c r="B86" s="155"/>
      <c r="C86" s="24"/>
      <c r="D86" s="24"/>
      <c r="E86" s="23">
        <v>356762.02</v>
      </c>
      <c r="F86" s="23">
        <v>356762.02</v>
      </c>
      <c r="G86" s="24"/>
      <c r="H86" s="25"/>
      <c r="I86" s="26"/>
    </row>
    <row r="87" spans="1:9" ht="11.25" customHeight="1" outlineLevel="2">
      <c r="A87" s="155" t="s">
        <v>349</v>
      </c>
      <c r="B87" s="155"/>
      <c r="C87" s="24"/>
      <c r="D87" s="24"/>
      <c r="E87" s="23">
        <v>4840.29</v>
      </c>
      <c r="F87" s="23">
        <v>4840.29</v>
      </c>
      <c r="G87" s="24"/>
      <c r="H87" s="25"/>
      <c r="I87" s="26"/>
    </row>
    <row r="88" spans="1:9" ht="11.25" customHeight="1" outlineLevel="2">
      <c r="A88" s="155" t="s">
        <v>350</v>
      </c>
      <c r="B88" s="155"/>
      <c r="C88" s="24"/>
      <c r="D88" s="24"/>
      <c r="E88" s="23">
        <v>1562.66</v>
      </c>
      <c r="F88" s="23">
        <v>1562.66</v>
      </c>
      <c r="G88" s="24"/>
      <c r="H88" s="25"/>
      <c r="I88" s="26"/>
    </row>
    <row r="89" spans="1:9" ht="11.25" customHeight="1" outlineLevel="2">
      <c r="A89" s="155" t="s">
        <v>351</v>
      </c>
      <c r="B89" s="155"/>
      <c r="C89" s="24"/>
      <c r="D89" s="24"/>
      <c r="E89" s="23">
        <v>76013.1</v>
      </c>
      <c r="F89" s="23">
        <v>76013.1</v>
      </c>
      <c r="G89" s="24"/>
      <c r="H89" s="25"/>
      <c r="I89" s="26"/>
    </row>
    <row r="90" spans="1:9" ht="11.25" customHeight="1" outlineLevel="2">
      <c r="A90" s="155" t="s">
        <v>352</v>
      </c>
      <c r="B90" s="155"/>
      <c r="C90" s="24"/>
      <c r="D90" s="24"/>
      <c r="E90" s="23">
        <v>17936.06</v>
      </c>
      <c r="F90" s="23">
        <v>17936.06</v>
      </c>
      <c r="G90" s="24"/>
      <c r="H90" s="25"/>
      <c r="I90" s="26"/>
    </row>
    <row r="91" spans="1:9" ht="11.25" customHeight="1" outlineLevel="2">
      <c r="A91" s="155" t="s">
        <v>353</v>
      </c>
      <c r="B91" s="155"/>
      <c r="C91" s="24"/>
      <c r="D91" s="24"/>
      <c r="E91" s="23">
        <v>3252.5</v>
      </c>
      <c r="F91" s="23">
        <v>3252.5</v>
      </c>
      <c r="G91" s="24"/>
      <c r="H91" s="25"/>
      <c r="I91" s="26"/>
    </row>
    <row r="92" spans="1:9" ht="11.25" customHeight="1" outlineLevel="2">
      <c r="A92" s="155" t="s">
        <v>354</v>
      </c>
      <c r="B92" s="155"/>
      <c r="C92" s="24"/>
      <c r="D92" s="24"/>
      <c r="E92" s="23">
        <v>6423.66</v>
      </c>
      <c r="F92" s="23">
        <v>6423.66</v>
      </c>
      <c r="G92" s="24"/>
      <c r="H92" s="25"/>
      <c r="I92" s="26"/>
    </row>
    <row r="93" spans="1:9" ht="11.25" customHeight="1" outlineLevel="2">
      <c r="A93" s="155" t="s">
        <v>355</v>
      </c>
      <c r="B93" s="155"/>
      <c r="C93" s="24"/>
      <c r="D93" s="24"/>
      <c r="E93" s="23">
        <v>41725.57</v>
      </c>
      <c r="F93" s="23">
        <v>41725.57</v>
      </c>
      <c r="G93" s="24"/>
      <c r="H93" s="25"/>
      <c r="I93" s="26"/>
    </row>
    <row r="94" spans="1:9" ht="11.25" customHeight="1" outlineLevel="2">
      <c r="A94" s="155" t="s">
        <v>356</v>
      </c>
      <c r="B94" s="155"/>
      <c r="C94" s="24"/>
      <c r="D94" s="24"/>
      <c r="E94" s="23">
        <v>2745.76</v>
      </c>
      <c r="F94" s="23">
        <v>2745.76</v>
      </c>
      <c r="G94" s="24"/>
      <c r="H94" s="25"/>
      <c r="I94" s="26"/>
    </row>
    <row r="95" spans="1:9" ht="11.25" customHeight="1" outlineLevel="2">
      <c r="A95" s="155" t="s">
        <v>357</v>
      </c>
      <c r="B95" s="155"/>
      <c r="C95" s="24"/>
      <c r="D95" s="24"/>
      <c r="E95" s="23">
        <v>97973.37</v>
      </c>
      <c r="F95" s="23">
        <v>97973.37</v>
      </c>
      <c r="G95" s="24"/>
      <c r="H95" s="25"/>
      <c r="I95" s="26"/>
    </row>
    <row r="96" spans="1:9" ht="21.75" customHeight="1" outlineLevel="2">
      <c r="A96" s="155" t="s">
        <v>358</v>
      </c>
      <c r="B96" s="155"/>
      <c r="C96" s="24"/>
      <c r="D96" s="24"/>
      <c r="E96" s="23">
        <v>25061.49</v>
      </c>
      <c r="F96" s="23">
        <v>25061.49</v>
      </c>
      <c r="G96" s="24"/>
      <c r="H96" s="25"/>
      <c r="I96" s="26"/>
    </row>
    <row r="97" spans="1:9" ht="11.25" customHeight="1" outlineLevel="2">
      <c r="A97" s="155" t="s">
        <v>359</v>
      </c>
      <c r="B97" s="155"/>
      <c r="C97" s="24"/>
      <c r="D97" s="24"/>
      <c r="E97" s="23">
        <v>2196</v>
      </c>
      <c r="F97" s="23">
        <v>2196</v>
      </c>
      <c r="G97" s="24"/>
      <c r="H97" s="25"/>
      <c r="I97" s="26"/>
    </row>
    <row r="98" spans="1:9" ht="11.25" customHeight="1" outlineLevel="2">
      <c r="A98" s="155" t="s">
        <v>360</v>
      </c>
      <c r="B98" s="155"/>
      <c r="C98" s="24"/>
      <c r="D98" s="24"/>
      <c r="E98" s="27">
        <v>186.86</v>
      </c>
      <c r="F98" s="27">
        <v>186.86</v>
      </c>
      <c r="G98" s="24"/>
      <c r="H98" s="25"/>
      <c r="I98" s="26"/>
    </row>
    <row r="99" spans="1:9" ht="11.25" customHeight="1" outlineLevel="2">
      <c r="A99" s="155" t="s">
        <v>361</v>
      </c>
      <c r="B99" s="155"/>
      <c r="C99" s="24"/>
      <c r="D99" s="24"/>
      <c r="E99" s="23">
        <v>41767.93</v>
      </c>
      <c r="F99" s="23">
        <v>41767.93</v>
      </c>
      <c r="G99" s="24"/>
      <c r="H99" s="25"/>
      <c r="I99" s="26"/>
    </row>
    <row r="100" spans="1:9" ht="11.25" customHeight="1" outlineLevel="2">
      <c r="A100" s="155" t="s">
        <v>362</v>
      </c>
      <c r="B100" s="155"/>
      <c r="C100" s="24"/>
      <c r="D100" s="24"/>
      <c r="E100" s="23">
        <v>128655</v>
      </c>
      <c r="F100" s="23">
        <v>128655</v>
      </c>
      <c r="G100" s="24"/>
      <c r="H100" s="25"/>
      <c r="I100" s="26"/>
    </row>
    <row r="101" spans="1:9" ht="11.25" customHeight="1" outlineLevel="2">
      <c r="A101" s="155" t="s">
        <v>363</v>
      </c>
      <c r="B101" s="155"/>
      <c r="C101" s="24"/>
      <c r="D101" s="24"/>
      <c r="E101" s="23">
        <v>1281.36</v>
      </c>
      <c r="F101" s="23">
        <v>1281.36</v>
      </c>
      <c r="G101" s="24"/>
      <c r="H101" s="25"/>
      <c r="I101" s="26"/>
    </row>
    <row r="102" spans="1:9" ht="11.25" customHeight="1" outlineLevel="2">
      <c r="A102" s="155" t="s">
        <v>364</v>
      </c>
      <c r="B102" s="155"/>
      <c r="C102" s="24"/>
      <c r="D102" s="24"/>
      <c r="E102" s="23">
        <v>98190</v>
      </c>
      <c r="F102" s="23">
        <v>98190</v>
      </c>
      <c r="G102" s="24"/>
      <c r="H102" s="25"/>
      <c r="I102" s="26"/>
    </row>
    <row r="103" spans="1:9" ht="11.25" customHeight="1" outlineLevel="2">
      <c r="A103" s="155" t="s">
        <v>365</v>
      </c>
      <c r="B103" s="155"/>
      <c r="C103" s="24"/>
      <c r="D103" s="24"/>
      <c r="E103" s="23">
        <v>1998</v>
      </c>
      <c r="F103" s="23">
        <v>1998</v>
      </c>
      <c r="G103" s="24"/>
      <c r="H103" s="25"/>
      <c r="I103" s="26"/>
    </row>
    <row r="104" spans="1:9" ht="11.25" customHeight="1" outlineLevel="2">
      <c r="A104" s="155" t="s">
        <v>366</v>
      </c>
      <c r="B104" s="155"/>
      <c r="C104" s="24"/>
      <c r="D104" s="24"/>
      <c r="E104" s="23">
        <v>14603.4</v>
      </c>
      <c r="F104" s="23">
        <v>14603.4</v>
      </c>
      <c r="G104" s="24"/>
      <c r="H104" s="25"/>
      <c r="I104" s="26"/>
    </row>
    <row r="105" spans="1:9" ht="11.25" customHeight="1" outlineLevel="2">
      <c r="A105" s="155" t="s">
        <v>367</v>
      </c>
      <c r="B105" s="155"/>
      <c r="C105" s="24"/>
      <c r="D105" s="24"/>
      <c r="E105" s="23">
        <v>52830</v>
      </c>
      <c r="F105" s="23">
        <v>52830</v>
      </c>
      <c r="G105" s="24"/>
      <c r="H105" s="25"/>
      <c r="I105" s="26"/>
    </row>
    <row r="106" spans="1:9" ht="11.25" customHeight="1" outlineLevel="2">
      <c r="A106" s="155" t="s">
        <v>368</v>
      </c>
      <c r="B106" s="155"/>
      <c r="C106" s="24"/>
      <c r="D106" s="24"/>
      <c r="E106" s="23">
        <v>37501.2</v>
      </c>
      <c r="F106" s="23">
        <v>37501.2</v>
      </c>
      <c r="G106" s="24"/>
      <c r="H106" s="25"/>
      <c r="I106" s="26"/>
    </row>
    <row r="107" spans="1:9" ht="11.25" customHeight="1" outlineLevel="2">
      <c r="A107" s="155" t="s">
        <v>369</v>
      </c>
      <c r="B107" s="155"/>
      <c r="C107" s="24"/>
      <c r="D107" s="24"/>
      <c r="E107" s="23">
        <v>7587.52</v>
      </c>
      <c r="F107" s="23">
        <v>7587.52</v>
      </c>
      <c r="G107" s="24"/>
      <c r="H107" s="25"/>
      <c r="I107" s="26"/>
    </row>
    <row r="108" spans="1:9" ht="11.25" customHeight="1" outlineLevel="2">
      <c r="A108" s="155" t="s">
        <v>370</v>
      </c>
      <c r="B108" s="155"/>
      <c r="C108" s="24"/>
      <c r="D108" s="24"/>
      <c r="E108" s="23">
        <v>213559.32</v>
      </c>
      <c r="F108" s="23">
        <v>213559.32</v>
      </c>
      <c r="G108" s="24"/>
      <c r="H108" s="25"/>
      <c r="I108" s="26"/>
    </row>
    <row r="109" spans="1:9" ht="11.25" customHeight="1" outlineLevel="2">
      <c r="A109" s="155" t="s">
        <v>371</v>
      </c>
      <c r="B109" s="155"/>
      <c r="C109" s="24"/>
      <c r="D109" s="24"/>
      <c r="E109" s="27">
        <v>956.44</v>
      </c>
      <c r="F109" s="27">
        <v>956.44</v>
      </c>
      <c r="G109" s="24"/>
      <c r="H109" s="25"/>
      <c r="I109" s="26"/>
    </row>
    <row r="110" spans="1:9" ht="11.25" customHeight="1" outlineLevel="2">
      <c r="A110" s="155" t="s">
        <v>372</v>
      </c>
      <c r="B110" s="155"/>
      <c r="C110" s="24"/>
      <c r="D110" s="24"/>
      <c r="E110" s="23">
        <v>26259.86</v>
      </c>
      <c r="F110" s="23">
        <v>26259.86</v>
      </c>
      <c r="G110" s="24"/>
      <c r="H110" s="25"/>
      <c r="I110" s="26"/>
    </row>
    <row r="111" spans="1:9" ht="21.75" customHeight="1" outlineLevel="2">
      <c r="A111" s="155" t="s">
        <v>373</v>
      </c>
      <c r="B111" s="155"/>
      <c r="C111" s="24"/>
      <c r="D111" s="24"/>
      <c r="E111" s="27">
        <v>611.7</v>
      </c>
      <c r="F111" s="27">
        <v>611.7</v>
      </c>
      <c r="G111" s="24"/>
      <c r="H111" s="25"/>
      <c r="I111" s="26"/>
    </row>
    <row r="112" spans="1:9" ht="11.25" customHeight="1" outlineLevel="2">
      <c r="A112" s="155" t="s">
        <v>374</v>
      </c>
      <c r="B112" s="155"/>
      <c r="C112" s="24"/>
      <c r="D112" s="24"/>
      <c r="E112" s="23">
        <v>110988.72</v>
      </c>
      <c r="F112" s="23">
        <v>110988.72</v>
      </c>
      <c r="G112" s="24"/>
      <c r="H112" s="25"/>
      <c r="I112" s="26"/>
    </row>
    <row r="113" spans="1:9" ht="11.25" customHeight="1" outlineLevel="2">
      <c r="A113" s="155" t="s">
        <v>375</v>
      </c>
      <c r="B113" s="155"/>
      <c r="C113" s="24"/>
      <c r="D113" s="24"/>
      <c r="E113" s="23">
        <v>27500.62</v>
      </c>
      <c r="F113" s="23">
        <v>27500.62</v>
      </c>
      <c r="G113" s="24"/>
      <c r="H113" s="25"/>
      <c r="I113" s="26"/>
    </row>
    <row r="114" spans="1:9" ht="11.25" customHeight="1" outlineLevel="2">
      <c r="A114" s="155" t="s">
        <v>376</v>
      </c>
      <c r="B114" s="155"/>
      <c r="C114" s="24"/>
      <c r="D114" s="24"/>
      <c r="E114" s="27">
        <v>777.97</v>
      </c>
      <c r="F114" s="27">
        <v>777.97</v>
      </c>
      <c r="G114" s="24"/>
      <c r="H114" s="25"/>
      <c r="I114" s="26"/>
    </row>
    <row r="115" spans="1:9" ht="11.25" customHeight="1" outlineLevel="2">
      <c r="A115" s="155" t="s">
        <v>377</v>
      </c>
      <c r="B115" s="155"/>
      <c r="C115" s="24"/>
      <c r="D115" s="24"/>
      <c r="E115" s="23">
        <v>10181.14</v>
      </c>
      <c r="F115" s="23">
        <v>10181.14</v>
      </c>
      <c r="G115" s="24"/>
      <c r="H115" s="25"/>
      <c r="I115" s="26"/>
    </row>
    <row r="116" spans="1:9" ht="11.25" customHeight="1" outlineLevel="2">
      <c r="A116" s="155" t="s">
        <v>378</v>
      </c>
      <c r="B116" s="155"/>
      <c r="C116" s="24"/>
      <c r="D116" s="24"/>
      <c r="E116" s="23">
        <v>3084.97</v>
      </c>
      <c r="F116" s="23">
        <v>3084.97</v>
      </c>
      <c r="G116" s="24"/>
      <c r="H116" s="25"/>
      <c r="I116" s="26"/>
    </row>
    <row r="117" spans="1:9" ht="11.25" customHeight="1" outlineLevel="2">
      <c r="A117" s="155" t="s">
        <v>379</v>
      </c>
      <c r="B117" s="155"/>
      <c r="C117" s="24"/>
      <c r="D117" s="24"/>
      <c r="E117" s="23">
        <v>1822.88</v>
      </c>
      <c r="F117" s="23">
        <v>1822.88</v>
      </c>
      <c r="G117" s="24"/>
      <c r="H117" s="25"/>
      <c r="I117" s="26"/>
    </row>
    <row r="118" spans="1:9" ht="11.25" customHeight="1" outlineLevel="2">
      <c r="A118" s="155" t="s">
        <v>380</v>
      </c>
      <c r="B118" s="155"/>
      <c r="C118" s="24"/>
      <c r="D118" s="24"/>
      <c r="E118" s="23">
        <v>88071.22</v>
      </c>
      <c r="F118" s="23">
        <v>88071.22</v>
      </c>
      <c r="G118" s="24"/>
      <c r="H118" s="25"/>
      <c r="I118" s="26"/>
    </row>
    <row r="119" spans="1:9" ht="21.75" customHeight="1" outlineLevel="2">
      <c r="A119" s="155" t="s">
        <v>381</v>
      </c>
      <c r="B119" s="155"/>
      <c r="C119" s="24"/>
      <c r="D119" s="24"/>
      <c r="E119" s="23">
        <v>7884</v>
      </c>
      <c r="F119" s="23">
        <v>7884</v>
      </c>
      <c r="G119" s="24"/>
      <c r="H119" s="25"/>
      <c r="I119" s="26"/>
    </row>
    <row r="120" spans="1:9" ht="11.25" customHeight="1" outlineLevel="2">
      <c r="A120" s="155" t="s">
        <v>382</v>
      </c>
      <c r="B120" s="155"/>
      <c r="C120" s="24"/>
      <c r="D120" s="24"/>
      <c r="E120" s="27">
        <v>176.94</v>
      </c>
      <c r="F120" s="27">
        <v>176.94</v>
      </c>
      <c r="G120" s="24"/>
      <c r="H120" s="25"/>
      <c r="I120" s="26"/>
    </row>
    <row r="121" spans="1:9" ht="11.25" customHeight="1" outlineLevel="2">
      <c r="A121" s="155" t="s">
        <v>383</v>
      </c>
      <c r="B121" s="155"/>
      <c r="C121" s="24"/>
      <c r="D121" s="24"/>
      <c r="E121" s="23">
        <v>15098.4</v>
      </c>
      <c r="F121" s="23">
        <v>15098.4</v>
      </c>
      <c r="G121" s="24"/>
      <c r="H121" s="25"/>
      <c r="I121" s="26"/>
    </row>
    <row r="122" spans="1:9" ht="11.25" customHeight="1" outlineLevel="2">
      <c r="A122" s="155" t="s">
        <v>384</v>
      </c>
      <c r="B122" s="155"/>
      <c r="C122" s="24"/>
      <c r="D122" s="24"/>
      <c r="E122" s="23">
        <v>3343.5</v>
      </c>
      <c r="F122" s="23">
        <v>3343.5</v>
      </c>
      <c r="G122" s="24"/>
      <c r="H122" s="25"/>
      <c r="I122" s="26"/>
    </row>
    <row r="123" spans="1:9" ht="11.25" customHeight="1" outlineLevel="2">
      <c r="A123" s="155" t="s">
        <v>385</v>
      </c>
      <c r="B123" s="155"/>
      <c r="C123" s="24"/>
      <c r="D123" s="24"/>
      <c r="E123" s="23">
        <v>22864.98</v>
      </c>
      <c r="F123" s="23">
        <v>22864.98</v>
      </c>
      <c r="G123" s="24"/>
      <c r="H123" s="25"/>
      <c r="I123" s="26"/>
    </row>
    <row r="124" spans="1:9" ht="11.25" customHeight="1" outlineLevel="2">
      <c r="A124" s="155" t="s">
        <v>386</v>
      </c>
      <c r="B124" s="155"/>
      <c r="C124" s="24"/>
      <c r="D124" s="24"/>
      <c r="E124" s="23">
        <v>137671.58</v>
      </c>
      <c r="F124" s="23">
        <v>137671.58</v>
      </c>
      <c r="G124" s="24"/>
      <c r="H124" s="25"/>
      <c r="I124" s="26"/>
    </row>
    <row r="125" spans="1:9" ht="11.25" customHeight="1" outlineLevel="2">
      <c r="A125" s="155" t="s">
        <v>387</v>
      </c>
      <c r="B125" s="155"/>
      <c r="C125" s="24"/>
      <c r="D125" s="24"/>
      <c r="E125" s="23">
        <v>11293.96</v>
      </c>
      <c r="F125" s="23">
        <v>11293.96</v>
      </c>
      <c r="G125" s="24"/>
      <c r="H125" s="25"/>
      <c r="I125" s="26"/>
    </row>
    <row r="126" spans="1:9" ht="11.25" customHeight="1" outlineLevel="2">
      <c r="A126" s="155" t="s">
        <v>388</v>
      </c>
      <c r="B126" s="155"/>
      <c r="C126" s="24"/>
      <c r="D126" s="24"/>
      <c r="E126" s="23">
        <v>16878.81</v>
      </c>
      <c r="F126" s="23">
        <v>16878.81</v>
      </c>
      <c r="G126" s="24"/>
      <c r="H126" s="25"/>
      <c r="I126" s="26"/>
    </row>
    <row r="127" spans="1:9" ht="11.25" customHeight="1" outlineLevel="2">
      <c r="A127" s="155" t="s">
        <v>389</v>
      </c>
      <c r="B127" s="155"/>
      <c r="C127" s="24"/>
      <c r="D127" s="24"/>
      <c r="E127" s="23">
        <v>3366</v>
      </c>
      <c r="F127" s="23">
        <v>3366</v>
      </c>
      <c r="G127" s="24"/>
      <c r="H127" s="25"/>
      <c r="I127" s="26"/>
    </row>
    <row r="128" spans="1:9" ht="11.25" customHeight="1" outlineLevel="2">
      <c r="A128" s="155" t="s">
        <v>390</v>
      </c>
      <c r="B128" s="155"/>
      <c r="C128" s="24"/>
      <c r="D128" s="24"/>
      <c r="E128" s="23">
        <v>23154.1</v>
      </c>
      <c r="F128" s="23">
        <v>23154.1</v>
      </c>
      <c r="G128" s="24"/>
      <c r="H128" s="25"/>
      <c r="I128" s="26"/>
    </row>
    <row r="129" spans="1:9" ht="11.25" customHeight="1" outlineLevel="2">
      <c r="A129" s="155" t="s">
        <v>391</v>
      </c>
      <c r="B129" s="155"/>
      <c r="C129" s="24"/>
      <c r="D129" s="24"/>
      <c r="E129" s="23">
        <v>2639.76</v>
      </c>
      <c r="F129" s="23">
        <v>2639.76</v>
      </c>
      <c r="G129" s="24"/>
      <c r="H129" s="25"/>
      <c r="I129" s="26"/>
    </row>
    <row r="130" spans="1:9" ht="11.25" customHeight="1" outlineLevel="2">
      <c r="A130" s="155" t="s">
        <v>392</v>
      </c>
      <c r="B130" s="155"/>
      <c r="C130" s="24"/>
      <c r="D130" s="24"/>
      <c r="E130" s="23">
        <v>1657.26</v>
      </c>
      <c r="F130" s="23">
        <v>1657.26</v>
      </c>
      <c r="G130" s="24"/>
      <c r="H130" s="25"/>
      <c r="I130" s="26"/>
    </row>
    <row r="131" spans="1:9" ht="11.25" customHeight="1" outlineLevel="2">
      <c r="A131" s="155" t="s">
        <v>393</v>
      </c>
      <c r="B131" s="155"/>
      <c r="C131" s="24"/>
      <c r="D131" s="24"/>
      <c r="E131" s="27">
        <v>729.15</v>
      </c>
      <c r="F131" s="27">
        <v>729.15</v>
      </c>
      <c r="G131" s="24"/>
      <c r="H131" s="25"/>
      <c r="I131" s="26"/>
    </row>
    <row r="132" spans="1:9" ht="11.25" customHeight="1" outlineLevel="2">
      <c r="A132" s="155" t="s">
        <v>394</v>
      </c>
      <c r="B132" s="155"/>
      <c r="C132" s="24"/>
      <c r="D132" s="24"/>
      <c r="E132" s="23">
        <v>4042.36</v>
      </c>
      <c r="F132" s="23">
        <v>4042.36</v>
      </c>
      <c r="G132" s="24"/>
      <c r="H132" s="25"/>
      <c r="I132" s="26"/>
    </row>
    <row r="133" spans="1:9" ht="11.25" customHeight="1" outlineLevel="2">
      <c r="A133" s="155" t="s">
        <v>395</v>
      </c>
      <c r="B133" s="155"/>
      <c r="C133" s="24"/>
      <c r="D133" s="24"/>
      <c r="E133" s="23">
        <v>2156.86</v>
      </c>
      <c r="F133" s="23">
        <v>2156.86</v>
      </c>
      <c r="G133" s="24"/>
      <c r="H133" s="25"/>
      <c r="I133" s="26"/>
    </row>
    <row r="134" spans="1:9" ht="11.25" customHeight="1" outlineLevel="2">
      <c r="A134" s="155" t="s">
        <v>396</v>
      </c>
      <c r="B134" s="155"/>
      <c r="C134" s="24"/>
      <c r="D134" s="24"/>
      <c r="E134" s="23">
        <v>1017</v>
      </c>
      <c r="F134" s="23">
        <v>1017</v>
      </c>
      <c r="G134" s="24"/>
      <c r="H134" s="25"/>
      <c r="I134" s="26"/>
    </row>
    <row r="135" spans="1:9" ht="11.25" customHeight="1" outlineLevel="2">
      <c r="A135" s="155" t="s">
        <v>397</v>
      </c>
      <c r="B135" s="155"/>
      <c r="C135" s="24"/>
      <c r="D135" s="24"/>
      <c r="E135" s="23">
        <v>1309.73</v>
      </c>
      <c r="F135" s="23">
        <v>1309.73</v>
      </c>
      <c r="G135" s="24"/>
      <c r="H135" s="25"/>
      <c r="I135" s="26"/>
    </row>
    <row r="136" spans="1:9" ht="11.25" customHeight="1" outlineLevel="2">
      <c r="A136" s="155" t="s">
        <v>398</v>
      </c>
      <c r="B136" s="155"/>
      <c r="C136" s="24"/>
      <c r="D136" s="24"/>
      <c r="E136" s="23">
        <v>4494.2</v>
      </c>
      <c r="F136" s="23">
        <v>4494.2</v>
      </c>
      <c r="G136" s="24"/>
      <c r="H136" s="25"/>
      <c r="I136" s="26"/>
    </row>
    <row r="137" spans="1:9" ht="11.25" customHeight="1" outlineLevel="2">
      <c r="A137" s="155" t="s">
        <v>399</v>
      </c>
      <c r="B137" s="155"/>
      <c r="C137" s="24"/>
      <c r="D137" s="24"/>
      <c r="E137" s="23">
        <v>2147.77</v>
      </c>
      <c r="F137" s="23">
        <v>2147.77</v>
      </c>
      <c r="G137" s="24"/>
      <c r="H137" s="25"/>
      <c r="I137" s="26"/>
    </row>
    <row r="138" spans="1:9" ht="11.25" customHeight="1" outlineLevel="2">
      <c r="A138" s="155" t="s">
        <v>400</v>
      </c>
      <c r="B138" s="155"/>
      <c r="C138" s="24"/>
      <c r="D138" s="24"/>
      <c r="E138" s="23">
        <v>3055.94</v>
      </c>
      <c r="F138" s="23">
        <v>3055.94</v>
      </c>
      <c r="G138" s="24"/>
      <c r="H138" s="25"/>
      <c r="I138" s="26"/>
    </row>
    <row r="139" spans="1:9" ht="11.25" customHeight="1" outlineLevel="2">
      <c r="A139" s="155" t="s">
        <v>401</v>
      </c>
      <c r="B139" s="155"/>
      <c r="C139" s="24"/>
      <c r="D139" s="24"/>
      <c r="E139" s="23">
        <v>7370</v>
      </c>
      <c r="F139" s="23">
        <v>7370</v>
      </c>
      <c r="G139" s="24"/>
      <c r="H139" s="25"/>
      <c r="I139" s="26"/>
    </row>
    <row r="140" spans="1:9" ht="11.25" customHeight="1" outlineLevel="2">
      <c r="A140" s="155" t="s">
        <v>402</v>
      </c>
      <c r="B140" s="155"/>
      <c r="C140" s="24"/>
      <c r="D140" s="24"/>
      <c r="E140" s="23">
        <v>12989.14</v>
      </c>
      <c r="F140" s="23">
        <v>12989.14</v>
      </c>
      <c r="G140" s="24"/>
      <c r="H140" s="25"/>
      <c r="I140" s="26"/>
    </row>
    <row r="141" spans="1:9" ht="11.25" customHeight="1" outlineLevel="2">
      <c r="A141" s="155" t="s">
        <v>403</v>
      </c>
      <c r="B141" s="155"/>
      <c r="C141" s="24"/>
      <c r="D141" s="24"/>
      <c r="E141" s="23">
        <v>3761.91</v>
      </c>
      <c r="F141" s="23">
        <v>3761.91</v>
      </c>
      <c r="G141" s="24"/>
      <c r="H141" s="25"/>
      <c r="I141" s="26"/>
    </row>
    <row r="142" spans="1:9" ht="11.25" customHeight="1" outlineLevel="2">
      <c r="A142" s="155" t="s">
        <v>404</v>
      </c>
      <c r="B142" s="155"/>
      <c r="C142" s="24"/>
      <c r="D142" s="24"/>
      <c r="E142" s="27">
        <v>627.46</v>
      </c>
      <c r="F142" s="27">
        <v>627.46</v>
      </c>
      <c r="G142" s="24"/>
      <c r="H142" s="25"/>
      <c r="I142" s="26"/>
    </row>
    <row r="143" spans="1:9" ht="11.25" customHeight="1" outlineLevel="2">
      <c r="A143" s="155" t="s">
        <v>405</v>
      </c>
      <c r="B143" s="155"/>
      <c r="C143" s="24"/>
      <c r="D143" s="24"/>
      <c r="E143" s="23">
        <v>2520.22</v>
      </c>
      <c r="F143" s="23">
        <v>2520.22</v>
      </c>
      <c r="G143" s="24"/>
      <c r="H143" s="25"/>
      <c r="I143" s="26"/>
    </row>
    <row r="144" spans="1:9" ht="11.25" customHeight="1" outlineLevel="2">
      <c r="A144" s="155" t="s">
        <v>406</v>
      </c>
      <c r="B144" s="155"/>
      <c r="C144" s="24"/>
      <c r="D144" s="24"/>
      <c r="E144" s="23">
        <v>83663.65</v>
      </c>
      <c r="F144" s="23">
        <v>83663.65</v>
      </c>
      <c r="G144" s="24"/>
      <c r="H144" s="25"/>
      <c r="I144" s="26"/>
    </row>
    <row r="145" spans="1:9" ht="11.25" customHeight="1" outlineLevel="2">
      <c r="A145" s="155" t="s">
        <v>407</v>
      </c>
      <c r="B145" s="155"/>
      <c r="C145" s="24"/>
      <c r="D145" s="24"/>
      <c r="E145" s="23">
        <v>132569.49</v>
      </c>
      <c r="F145" s="23">
        <v>132569.49</v>
      </c>
      <c r="G145" s="24"/>
      <c r="H145" s="25"/>
      <c r="I145" s="26"/>
    </row>
    <row r="146" spans="1:9" ht="11.25" customHeight="1" outlineLevel="2">
      <c r="A146" s="155" t="s">
        <v>408</v>
      </c>
      <c r="B146" s="155"/>
      <c r="C146" s="24"/>
      <c r="D146" s="24"/>
      <c r="E146" s="27">
        <v>712.98</v>
      </c>
      <c r="F146" s="27">
        <v>712.98</v>
      </c>
      <c r="G146" s="24"/>
      <c r="H146" s="25"/>
      <c r="I146" s="26"/>
    </row>
    <row r="147" spans="1:9" ht="11.25" customHeight="1" outlineLevel="2">
      <c r="A147" s="155" t="s">
        <v>409</v>
      </c>
      <c r="B147" s="155"/>
      <c r="C147" s="24"/>
      <c r="D147" s="24"/>
      <c r="E147" s="23">
        <v>8196.1</v>
      </c>
      <c r="F147" s="23">
        <v>8196.1</v>
      </c>
      <c r="G147" s="24"/>
      <c r="H147" s="25"/>
      <c r="I147" s="26"/>
    </row>
    <row r="148" spans="1:9" ht="11.25" customHeight="1" outlineLevel="2">
      <c r="A148" s="155" t="s">
        <v>410</v>
      </c>
      <c r="B148" s="155"/>
      <c r="C148" s="24"/>
      <c r="D148" s="24"/>
      <c r="E148" s="23">
        <v>19229.36</v>
      </c>
      <c r="F148" s="23">
        <v>19229.36</v>
      </c>
      <c r="G148" s="24"/>
      <c r="H148" s="25"/>
      <c r="I148" s="26"/>
    </row>
    <row r="149" spans="1:9" ht="11.25" customHeight="1" outlineLevel="2">
      <c r="A149" s="155" t="s">
        <v>411</v>
      </c>
      <c r="B149" s="155"/>
      <c r="C149" s="24"/>
      <c r="D149" s="24"/>
      <c r="E149" s="23">
        <v>1318040.31</v>
      </c>
      <c r="F149" s="23">
        <v>1318040.31</v>
      </c>
      <c r="G149" s="24"/>
      <c r="H149" s="25"/>
      <c r="I149" s="26"/>
    </row>
    <row r="150" spans="1:9" ht="11.25" customHeight="1" outlineLevel="2">
      <c r="A150" s="155" t="s">
        <v>412</v>
      </c>
      <c r="B150" s="155"/>
      <c r="C150" s="24"/>
      <c r="D150" s="24"/>
      <c r="E150" s="23">
        <v>3580589.35</v>
      </c>
      <c r="F150" s="23">
        <v>3580589.35</v>
      </c>
      <c r="G150" s="24"/>
      <c r="H150" s="25"/>
      <c r="I150" s="26"/>
    </row>
    <row r="151" spans="1:9" ht="11.25" customHeight="1" outlineLevel="2">
      <c r="A151" s="155" t="s">
        <v>413</v>
      </c>
      <c r="B151" s="155"/>
      <c r="C151" s="24"/>
      <c r="D151" s="24"/>
      <c r="E151" s="23">
        <v>548065.68</v>
      </c>
      <c r="F151" s="23">
        <v>548065.68</v>
      </c>
      <c r="G151" s="24"/>
      <c r="H151" s="25"/>
      <c r="I151" s="26"/>
    </row>
    <row r="152" spans="1:9" ht="11.25" customHeight="1" outlineLevel="2">
      <c r="A152" s="155" t="s">
        <v>414</v>
      </c>
      <c r="B152" s="155"/>
      <c r="C152" s="24"/>
      <c r="D152" s="24"/>
      <c r="E152" s="23">
        <v>209142</v>
      </c>
      <c r="F152" s="23">
        <v>209142</v>
      </c>
      <c r="G152" s="24"/>
      <c r="H152" s="25"/>
      <c r="I152" s="26"/>
    </row>
    <row r="153" spans="1:9" ht="11.25" customHeight="1" outlineLevel="1">
      <c r="A153" s="154" t="s">
        <v>116</v>
      </c>
      <c r="B153" s="154"/>
      <c r="C153" s="22">
        <v>4240.77</v>
      </c>
      <c r="D153" s="29"/>
      <c r="E153" s="22">
        <v>11973450.13</v>
      </c>
      <c r="F153" s="22">
        <v>11974450.9</v>
      </c>
      <c r="G153" s="22">
        <v>3240</v>
      </c>
      <c r="H153" s="30"/>
      <c r="I153" s="31"/>
    </row>
    <row r="154" spans="1:9" ht="11.25" customHeight="1" outlineLevel="2">
      <c r="A154" s="155" t="s">
        <v>415</v>
      </c>
      <c r="B154" s="155"/>
      <c r="C154" s="24"/>
      <c r="D154" s="24"/>
      <c r="E154" s="23">
        <v>85007.17</v>
      </c>
      <c r="F154" s="23">
        <v>85007.17</v>
      </c>
      <c r="G154" s="24"/>
      <c r="H154" s="25"/>
      <c r="I154" s="26"/>
    </row>
    <row r="155" spans="1:9" ht="11.25" customHeight="1" outlineLevel="2">
      <c r="A155" s="155" t="s">
        <v>416</v>
      </c>
      <c r="B155" s="155"/>
      <c r="C155" s="24"/>
      <c r="D155" s="24"/>
      <c r="E155" s="23">
        <v>2159.29</v>
      </c>
      <c r="F155" s="23">
        <v>2159.29</v>
      </c>
      <c r="G155" s="24"/>
      <c r="H155" s="25"/>
      <c r="I155" s="26"/>
    </row>
    <row r="156" spans="1:9" ht="21.75" customHeight="1" outlineLevel="2">
      <c r="A156" s="155" t="s">
        <v>417</v>
      </c>
      <c r="B156" s="155"/>
      <c r="C156" s="24"/>
      <c r="D156" s="24"/>
      <c r="E156" s="23">
        <v>1889.54</v>
      </c>
      <c r="F156" s="23">
        <v>1889.54</v>
      </c>
      <c r="G156" s="24"/>
      <c r="H156" s="25"/>
      <c r="I156" s="26"/>
    </row>
    <row r="157" spans="1:9" ht="11.25" customHeight="1" outlineLevel="2">
      <c r="A157" s="155" t="s">
        <v>418</v>
      </c>
      <c r="B157" s="155"/>
      <c r="C157" s="24"/>
      <c r="D157" s="24"/>
      <c r="E157" s="27">
        <v>360</v>
      </c>
      <c r="F157" s="27">
        <v>360</v>
      </c>
      <c r="G157" s="24"/>
      <c r="H157" s="25"/>
      <c r="I157" s="26"/>
    </row>
    <row r="158" spans="1:9" ht="21.75" customHeight="1" outlineLevel="2">
      <c r="A158" s="155" t="s">
        <v>419</v>
      </c>
      <c r="B158" s="155"/>
      <c r="C158" s="24"/>
      <c r="D158" s="24"/>
      <c r="E158" s="23">
        <v>463219.38</v>
      </c>
      <c r="F158" s="23">
        <v>463219.38</v>
      </c>
      <c r="G158" s="24"/>
      <c r="H158" s="25"/>
      <c r="I158" s="26"/>
    </row>
    <row r="159" spans="1:9" ht="11.25" customHeight="1" outlineLevel="2">
      <c r="A159" s="155" t="s">
        <v>420</v>
      </c>
      <c r="B159" s="155"/>
      <c r="C159" s="24"/>
      <c r="D159" s="24"/>
      <c r="E159" s="23">
        <v>9915.25</v>
      </c>
      <c r="F159" s="23">
        <v>9915.25</v>
      </c>
      <c r="G159" s="24"/>
      <c r="H159" s="25"/>
      <c r="I159" s="26"/>
    </row>
    <row r="160" spans="1:9" ht="11.25" customHeight="1" outlineLevel="2">
      <c r="A160" s="155" t="s">
        <v>421</v>
      </c>
      <c r="B160" s="155"/>
      <c r="C160" s="24"/>
      <c r="D160" s="24"/>
      <c r="E160" s="27">
        <v>106.78</v>
      </c>
      <c r="F160" s="27">
        <v>106.78</v>
      </c>
      <c r="G160" s="24"/>
      <c r="H160" s="25"/>
      <c r="I160" s="26"/>
    </row>
    <row r="161" spans="1:9" ht="11.25" customHeight="1" outlineLevel="2">
      <c r="A161" s="155" t="s">
        <v>422</v>
      </c>
      <c r="B161" s="155"/>
      <c r="C161" s="24"/>
      <c r="D161" s="24"/>
      <c r="E161" s="27">
        <v>53.39</v>
      </c>
      <c r="F161" s="27">
        <v>53.39</v>
      </c>
      <c r="G161" s="24"/>
      <c r="H161" s="25"/>
      <c r="I161" s="26"/>
    </row>
    <row r="162" spans="1:9" ht="21.75" customHeight="1" outlineLevel="2">
      <c r="A162" s="155" t="s">
        <v>423</v>
      </c>
      <c r="B162" s="155"/>
      <c r="C162" s="24"/>
      <c r="D162" s="24"/>
      <c r="E162" s="23">
        <v>1875.38</v>
      </c>
      <c r="F162" s="23">
        <v>1875.38</v>
      </c>
      <c r="G162" s="24"/>
      <c r="H162" s="25"/>
      <c r="I162" s="26"/>
    </row>
    <row r="163" spans="1:9" ht="21.75" customHeight="1" outlineLevel="2">
      <c r="A163" s="155" t="s">
        <v>424</v>
      </c>
      <c r="B163" s="155"/>
      <c r="C163" s="24"/>
      <c r="D163" s="24"/>
      <c r="E163" s="27">
        <v>808</v>
      </c>
      <c r="F163" s="27">
        <v>808</v>
      </c>
      <c r="G163" s="24"/>
      <c r="H163" s="25"/>
      <c r="I163" s="26"/>
    </row>
    <row r="164" spans="1:9" ht="21.75" customHeight="1" outlineLevel="2">
      <c r="A164" s="155" t="s">
        <v>425</v>
      </c>
      <c r="B164" s="155"/>
      <c r="C164" s="24"/>
      <c r="D164" s="24"/>
      <c r="E164" s="23">
        <v>2648.39</v>
      </c>
      <c r="F164" s="23">
        <v>2648.39</v>
      </c>
      <c r="G164" s="24"/>
      <c r="H164" s="25"/>
      <c r="I164" s="26"/>
    </row>
    <row r="165" spans="1:9" ht="21.75" customHeight="1" outlineLevel="2">
      <c r="A165" s="155" t="s">
        <v>426</v>
      </c>
      <c r="B165" s="155"/>
      <c r="C165" s="24"/>
      <c r="D165" s="24"/>
      <c r="E165" s="27">
        <v>374.15</v>
      </c>
      <c r="F165" s="27">
        <v>374.15</v>
      </c>
      <c r="G165" s="24"/>
      <c r="H165" s="25"/>
      <c r="I165" s="26"/>
    </row>
    <row r="166" spans="1:9" ht="21.75" customHeight="1" outlineLevel="2">
      <c r="A166" s="155" t="s">
        <v>427</v>
      </c>
      <c r="B166" s="155"/>
      <c r="C166" s="24"/>
      <c r="D166" s="24"/>
      <c r="E166" s="27">
        <v>434.44</v>
      </c>
      <c r="F166" s="27">
        <v>434.44</v>
      </c>
      <c r="G166" s="24"/>
      <c r="H166" s="25"/>
      <c r="I166" s="26"/>
    </row>
    <row r="167" spans="1:9" ht="21.75" customHeight="1" outlineLevel="2">
      <c r="A167" s="155" t="s">
        <v>428</v>
      </c>
      <c r="B167" s="155"/>
      <c r="C167" s="24"/>
      <c r="D167" s="24"/>
      <c r="E167" s="27">
        <v>328.68</v>
      </c>
      <c r="F167" s="27">
        <v>328.68</v>
      </c>
      <c r="G167" s="24"/>
      <c r="H167" s="25"/>
      <c r="I167" s="26"/>
    </row>
    <row r="168" spans="1:9" ht="21.75" customHeight="1" outlineLevel="2">
      <c r="A168" s="155" t="s">
        <v>429</v>
      </c>
      <c r="B168" s="155"/>
      <c r="C168" s="24"/>
      <c r="D168" s="24"/>
      <c r="E168" s="23">
        <v>2028.75</v>
      </c>
      <c r="F168" s="23">
        <v>2028.75</v>
      </c>
      <c r="G168" s="24"/>
      <c r="H168" s="25"/>
      <c r="I168" s="26"/>
    </row>
    <row r="169" spans="1:9" ht="21.75" customHeight="1" outlineLevel="2">
      <c r="A169" s="155" t="s">
        <v>430</v>
      </c>
      <c r="B169" s="155"/>
      <c r="C169" s="24"/>
      <c r="D169" s="24"/>
      <c r="E169" s="23">
        <v>1021.04</v>
      </c>
      <c r="F169" s="23">
        <v>1021.04</v>
      </c>
      <c r="G169" s="24"/>
      <c r="H169" s="25"/>
      <c r="I169" s="26"/>
    </row>
    <row r="170" spans="1:9" ht="21.75" customHeight="1" outlineLevel="2">
      <c r="A170" s="155" t="s">
        <v>431</v>
      </c>
      <c r="B170" s="155"/>
      <c r="C170" s="24"/>
      <c r="D170" s="24"/>
      <c r="E170" s="23">
        <v>3063.33</v>
      </c>
      <c r="F170" s="23">
        <v>3063.33</v>
      </c>
      <c r="G170" s="24"/>
      <c r="H170" s="25"/>
      <c r="I170" s="26"/>
    </row>
    <row r="171" spans="1:9" ht="21.75" customHeight="1" outlineLevel="2">
      <c r="A171" s="155" t="s">
        <v>432</v>
      </c>
      <c r="B171" s="155"/>
      <c r="C171" s="24"/>
      <c r="D171" s="24"/>
      <c r="E171" s="27">
        <v>344</v>
      </c>
      <c r="F171" s="27">
        <v>344</v>
      </c>
      <c r="G171" s="24"/>
      <c r="H171" s="25"/>
      <c r="I171" s="26"/>
    </row>
    <row r="172" spans="1:9" ht="21.75" customHeight="1" outlineLevel="2">
      <c r="A172" s="155" t="s">
        <v>433</v>
      </c>
      <c r="B172" s="155"/>
      <c r="C172" s="24"/>
      <c r="D172" s="24"/>
      <c r="E172" s="23">
        <v>2892.57</v>
      </c>
      <c r="F172" s="23">
        <v>2892.57</v>
      </c>
      <c r="G172" s="24"/>
      <c r="H172" s="25"/>
      <c r="I172" s="26"/>
    </row>
    <row r="173" spans="1:9" ht="21.75" customHeight="1" outlineLevel="2">
      <c r="A173" s="155" t="s">
        <v>434</v>
      </c>
      <c r="B173" s="155"/>
      <c r="C173" s="24"/>
      <c r="D173" s="24"/>
      <c r="E173" s="27">
        <v>559.84</v>
      </c>
      <c r="F173" s="27">
        <v>559.84</v>
      </c>
      <c r="G173" s="24"/>
      <c r="H173" s="25"/>
      <c r="I173" s="26"/>
    </row>
    <row r="174" spans="1:9" ht="21.75" customHeight="1" outlineLevel="2">
      <c r="A174" s="155" t="s">
        <v>435</v>
      </c>
      <c r="B174" s="155"/>
      <c r="C174" s="24"/>
      <c r="D174" s="24"/>
      <c r="E174" s="23">
        <v>1852.6</v>
      </c>
      <c r="F174" s="23">
        <v>1852.6</v>
      </c>
      <c r="G174" s="24"/>
      <c r="H174" s="25"/>
      <c r="I174" s="26"/>
    </row>
    <row r="175" spans="1:9" ht="21.75" customHeight="1" outlineLevel="2">
      <c r="A175" s="155" t="s">
        <v>436</v>
      </c>
      <c r="B175" s="155"/>
      <c r="C175" s="24"/>
      <c r="D175" s="24"/>
      <c r="E175" s="23">
        <v>1127.13</v>
      </c>
      <c r="F175" s="23">
        <v>1127.13</v>
      </c>
      <c r="G175" s="24"/>
      <c r="H175" s="25"/>
      <c r="I175" s="26"/>
    </row>
    <row r="176" spans="1:9" ht="21.75" customHeight="1" outlineLevel="2">
      <c r="A176" s="155" t="s">
        <v>437</v>
      </c>
      <c r="B176" s="155"/>
      <c r="C176" s="24"/>
      <c r="D176" s="24"/>
      <c r="E176" s="23">
        <v>1628.43</v>
      </c>
      <c r="F176" s="23">
        <v>1628.43</v>
      </c>
      <c r="G176" s="24"/>
      <c r="H176" s="25"/>
      <c r="I176" s="26"/>
    </row>
    <row r="177" spans="1:9" ht="21.75" customHeight="1" outlineLevel="2">
      <c r="A177" s="155" t="s">
        <v>438</v>
      </c>
      <c r="B177" s="155"/>
      <c r="C177" s="24"/>
      <c r="D177" s="24"/>
      <c r="E177" s="23">
        <v>6744.5</v>
      </c>
      <c r="F177" s="23">
        <v>6744.5</v>
      </c>
      <c r="G177" s="24"/>
      <c r="H177" s="25"/>
      <c r="I177" s="26"/>
    </row>
    <row r="178" spans="1:9" ht="21.75" customHeight="1" outlineLevel="2">
      <c r="A178" s="155" t="s">
        <v>439</v>
      </c>
      <c r="B178" s="155"/>
      <c r="C178" s="24"/>
      <c r="D178" s="24"/>
      <c r="E178" s="23">
        <v>1814.63</v>
      </c>
      <c r="F178" s="23">
        <v>1814.63</v>
      </c>
      <c r="G178" s="24"/>
      <c r="H178" s="25"/>
      <c r="I178" s="26"/>
    </row>
    <row r="179" spans="1:9" ht="21.75" customHeight="1" outlineLevel="2">
      <c r="A179" s="155" t="s">
        <v>440</v>
      </c>
      <c r="B179" s="155"/>
      <c r="C179" s="24"/>
      <c r="D179" s="24"/>
      <c r="E179" s="23">
        <v>1749.07</v>
      </c>
      <c r="F179" s="23">
        <v>1749.07</v>
      </c>
      <c r="G179" s="24"/>
      <c r="H179" s="25"/>
      <c r="I179" s="26"/>
    </row>
    <row r="180" spans="1:9" ht="21.75" customHeight="1" outlineLevel="2">
      <c r="A180" s="155" t="s">
        <v>441</v>
      </c>
      <c r="B180" s="155"/>
      <c r="C180" s="24"/>
      <c r="D180" s="24"/>
      <c r="E180" s="23">
        <v>3593.11</v>
      </c>
      <c r="F180" s="23">
        <v>3593.11</v>
      </c>
      <c r="G180" s="24"/>
      <c r="H180" s="25"/>
      <c r="I180" s="26"/>
    </row>
    <row r="181" spans="1:9" ht="21.75" customHeight="1" outlineLevel="2">
      <c r="A181" s="155" t="s">
        <v>442</v>
      </c>
      <c r="B181" s="155"/>
      <c r="C181" s="24"/>
      <c r="D181" s="24"/>
      <c r="E181" s="23">
        <v>2643.25</v>
      </c>
      <c r="F181" s="23">
        <v>2643.25</v>
      </c>
      <c r="G181" s="24"/>
      <c r="H181" s="25"/>
      <c r="I181" s="26"/>
    </row>
    <row r="182" spans="1:9" ht="21.75" customHeight="1" outlineLevel="2">
      <c r="A182" s="155" t="s">
        <v>443</v>
      </c>
      <c r="B182" s="155"/>
      <c r="C182" s="24"/>
      <c r="D182" s="24"/>
      <c r="E182" s="23">
        <v>3051.22</v>
      </c>
      <c r="F182" s="23">
        <v>3051.22</v>
      </c>
      <c r="G182" s="24"/>
      <c r="H182" s="25"/>
      <c r="I182" s="26"/>
    </row>
    <row r="183" spans="1:9" ht="21.75" customHeight="1" outlineLevel="2">
      <c r="A183" s="155" t="s">
        <v>444</v>
      </c>
      <c r="B183" s="155"/>
      <c r="C183" s="24"/>
      <c r="D183" s="24"/>
      <c r="E183" s="23">
        <v>4174.17</v>
      </c>
      <c r="F183" s="23">
        <v>4174.17</v>
      </c>
      <c r="G183" s="24"/>
      <c r="H183" s="25"/>
      <c r="I183" s="26"/>
    </row>
    <row r="184" spans="1:9" ht="21.75" customHeight="1" outlineLevel="2">
      <c r="A184" s="155" t="s">
        <v>445</v>
      </c>
      <c r="B184" s="155"/>
      <c r="C184" s="24"/>
      <c r="D184" s="24"/>
      <c r="E184" s="27">
        <v>349.42</v>
      </c>
      <c r="F184" s="27">
        <v>349.42</v>
      </c>
      <c r="G184" s="24"/>
      <c r="H184" s="25"/>
      <c r="I184" s="26"/>
    </row>
    <row r="185" spans="1:9" ht="11.25" customHeight="1" outlineLevel="2">
      <c r="A185" s="155" t="s">
        <v>446</v>
      </c>
      <c r="B185" s="155"/>
      <c r="C185" s="24"/>
      <c r="D185" s="24"/>
      <c r="E185" s="23">
        <v>926317.1</v>
      </c>
      <c r="F185" s="23">
        <v>926317.1</v>
      </c>
      <c r="G185" s="24"/>
      <c r="H185" s="25"/>
      <c r="I185" s="26"/>
    </row>
    <row r="186" spans="1:9" ht="11.25" customHeight="1" outlineLevel="2">
      <c r="A186" s="155" t="s">
        <v>288</v>
      </c>
      <c r="B186" s="155"/>
      <c r="C186" s="24"/>
      <c r="D186" s="24"/>
      <c r="E186" s="23">
        <v>1680.72</v>
      </c>
      <c r="F186" s="23">
        <v>1680.72</v>
      </c>
      <c r="G186" s="24"/>
      <c r="H186" s="25"/>
      <c r="I186" s="26"/>
    </row>
    <row r="187" spans="1:9" ht="42.75" customHeight="1" outlineLevel="2">
      <c r="A187" s="155" t="s">
        <v>447</v>
      </c>
      <c r="B187" s="155"/>
      <c r="C187" s="24"/>
      <c r="D187" s="24"/>
      <c r="E187" s="23">
        <v>6879.95</v>
      </c>
      <c r="F187" s="23">
        <v>6879.95</v>
      </c>
      <c r="G187" s="24"/>
      <c r="H187" s="25"/>
      <c r="I187" s="26"/>
    </row>
    <row r="188" spans="1:9" ht="42.75" customHeight="1" outlineLevel="2">
      <c r="A188" s="155" t="s">
        <v>448</v>
      </c>
      <c r="B188" s="155"/>
      <c r="C188" s="24"/>
      <c r="D188" s="24"/>
      <c r="E188" s="23">
        <v>4991.67</v>
      </c>
      <c r="F188" s="23">
        <v>4991.67</v>
      </c>
      <c r="G188" s="24"/>
      <c r="H188" s="25"/>
      <c r="I188" s="26"/>
    </row>
    <row r="189" spans="1:9" ht="32.25" customHeight="1" outlineLevel="2">
      <c r="A189" s="155" t="s">
        <v>449</v>
      </c>
      <c r="B189" s="155"/>
      <c r="C189" s="24"/>
      <c r="D189" s="24"/>
      <c r="E189" s="23">
        <v>5292.87</v>
      </c>
      <c r="F189" s="23">
        <v>5292.87</v>
      </c>
      <c r="G189" s="24"/>
      <c r="H189" s="25"/>
      <c r="I189" s="26"/>
    </row>
    <row r="190" spans="1:9" ht="32.25" customHeight="1" outlineLevel="2">
      <c r="A190" s="155" t="s">
        <v>450</v>
      </c>
      <c r="B190" s="155"/>
      <c r="C190" s="24"/>
      <c r="D190" s="24"/>
      <c r="E190" s="23">
        <v>1358.2</v>
      </c>
      <c r="F190" s="23">
        <v>1358.2</v>
      </c>
      <c r="G190" s="24"/>
      <c r="H190" s="25"/>
      <c r="I190" s="26"/>
    </row>
    <row r="191" spans="1:9" ht="42.75" customHeight="1" outlineLevel="2">
      <c r="A191" s="155" t="s">
        <v>451</v>
      </c>
      <c r="B191" s="155"/>
      <c r="C191" s="24"/>
      <c r="D191" s="24"/>
      <c r="E191" s="23">
        <v>1413.07</v>
      </c>
      <c r="F191" s="23">
        <v>1413.07</v>
      </c>
      <c r="G191" s="24"/>
      <c r="H191" s="25"/>
      <c r="I191" s="26"/>
    </row>
    <row r="192" spans="1:9" ht="32.25" customHeight="1" outlineLevel="2">
      <c r="A192" s="155" t="s">
        <v>452</v>
      </c>
      <c r="B192" s="155"/>
      <c r="C192" s="24"/>
      <c r="D192" s="24"/>
      <c r="E192" s="23">
        <v>4170.27</v>
      </c>
      <c r="F192" s="23">
        <v>4170.27</v>
      </c>
      <c r="G192" s="24"/>
      <c r="H192" s="25"/>
      <c r="I192" s="26"/>
    </row>
    <row r="193" spans="1:9" ht="42.75" customHeight="1" outlineLevel="2">
      <c r="A193" s="155" t="s">
        <v>453</v>
      </c>
      <c r="B193" s="155"/>
      <c r="C193" s="24"/>
      <c r="D193" s="24"/>
      <c r="E193" s="23">
        <v>2725.3</v>
      </c>
      <c r="F193" s="23">
        <v>2725.3</v>
      </c>
      <c r="G193" s="24"/>
      <c r="H193" s="25"/>
      <c r="I193" s="26"/>
    </row>
    <row r="194" spans="1:9" ht="32.25" customHeight="1" outlineLevel="2">
      <c r="A194" s="155" t="s">
        <v>454</v>
      </c>
      <c r="B194" s="155"/>
      <c r="C194" s="24"/>
      <c r="D194" s="24"/>
      <c r="E194" s="23">
        <v>2796.36</v>
      </c>
      <c r="F194" s="23">
        <v>2796.36</v>
      </c>
      <c r="G194" s="24"/>
      <c r="H194" s="25"/>
      <c r="I194" s="26"/>
    </row>
    <row r="195" spans="1:9" ht="42.75" customHeight="1" outlineLevel="2">
      <c r="A195" s="155" t="s">
        <v>455</v>
      </c>
      <c r="B195" s="155"/>
      <c r="C195" s="24"/>
      <c r="D195" s="24"/>
      <c r="E195" s="23">
        <v>2732.43</v>
      </c>
      <c r="F195" s="23">
        <v>2732.43</v>
      </c>
      <c r="G195" s="24"/>
      <c r="H195" s="25"/>
      <c r="I195" s="26"/>
    </row>
    <row r="196" spans="1:9" ht="11.25" customHeight="1" outlineLevel="2">
      <c r="A196" s="155" t="s">
        <v>456</v>
      </c>
      <c r="B196" s="155"/>
      <c r="C196" s="24"/>
      <c r="D196" s="24"/>
      <c r="E196" s="23">
        <v>4690.93</v>
      </c>
      <c r="F196" s="23">
        <v>4690.93</v>
      </c>
      <c r="G196" s="24"/>
      <c r="H196" s="25"/>
      <c r="I196" s="26"/>
    </row>
    <row r="197" spans="1:9" ht="11.25" customHeight="1" outlineLevel="2">
      <c r="A197" s="155" t="s">
        <v>457</v>
      </c>
      <c r="B197" s="155"/>
      <c r="C197" s="24"/>
      <c r="D197" s="24"/>
      <c r="E197" s="27">
        <v>991.53</v>
      </c>
      <c r="F197" s="27">
        <v>991.53</v>
      </c>
      <c r="G197" s="24"/>
      <c r="H197" s="25"/>
      <c r="I197" s="26"/>
    </row>
    <row r="198" spans="1:9" ht="11.25" customHeight="1" outlineLevel="2">
      <c r="A198" s="155" t="s">
        <v>458</v>
      </c>
      <c r="B198" s="155"/>
      <c r="C198" s="24"/>
      <c r="D198" s="24"/>
      <c r="E198" s="23">
        <v>36083.08</v>
      </c>
      <c r="F198" s="23">
        <v>36083.08</v>
      </c>
      <c r="G198" s="24"/>
      <c r="H198" s="25"/>
      <c r="I198" s="26"/>
    </row>
    <row r="199" spans="1:9" ht="11.25" customHeight="1" outlineLevel="2">
      <c r="A199" s="155" t="s">
        <v>459</v>
      </c>
      <c r="B199" s="155"/>
      <c r="C199" s="24"/>
      <c r="D199" s="24"/>
      <c r="E199" s="27">
        <v>259.33</v>
      </c>
      <c r="F199" s="27">
        <v>259.33</v>
      </c>
      <c r="G199" s="24"/>
      <c r="H199" s="25"/>
      <c r="I199" s="26"/>
    </row>
    <row r="200" spans="1:9" ht="21.75" customHeight="1" outlineLevel="2">
      <c r="A200" s="155" t="s">
        <v>460</v>
      </c>
      <c r="B200" s="155"/>
      <c r="C200" s="24"/>
      <c r="D200" s="24"/>
      <c r="E200" s="23">
        <v>2695.39</v>
      </c>
      <c r="F200" s="23">
        <v>2695.39</v>
      </c>
      <c r="G200" s="24"/>
      <c r="H200" s="25"/>
      <c r="I200" s="26"/>
    </row>
    <row r="201" spans="1:9" ht="21.75" customHeight="1" outlineLevel="2">
      <c r="A201" s="155" t="s">
        <v>461</v>
      </c>
      <c r="B201" s="155"/>
      <c r="C201" s="24"/>
      <c r="D201" s="24"/>
      <c r="E201" s="23">
        <v>5225.1</v>
      </c>
      <c r="F201" s="23">
        <v>5225.1</v>
      </c>
      <c r="G201" s="24"/>
      <c r="H201" s="25"/>
      <c r="I201" s="26"/>
    </row>
    <row r="202" spans="1:9" ht="21.75" customHeight="1" outlineLevel="2">
      <c r="A202" s="155" t="s">
        <v>462</v>
      </c>
      <c r="B202" s="155"/>
      <c r="C202" s="71">
        <v>-6603.75</v>
      </c>
      <c r="D202" s="24"/>
      <c r="E202" s="23">
        <v>10670.13</v>
      </c>
      <c r="F202" s="23">
        <v>4066.38</v>
      </c>
      <c r="G202" s="24"/>
      <c r="H202" s="25"/>
      <c r="I202" s="26"/>
    </row>
    <row r="203" spans="1:9" ht="11.25" customHeight="1" outlineLevel="2">
      <c r="A203" s="155" t="s">
        <v>463</v>
      </c>
      <c r="B203" s="155"/>
      <c r="C203" s="24"/>
      <c r="D203" s="24"/>
      <c r="E203" s="23">
        <v>1545.9</v>
      </c>
      <c r="F203" s="23">
        <v>1545.9</v>
      </c>
      <c r="G203" s="24"/>
      <c r="H203" s="25"/>
      <c r="I203" s="26"/>
    </row>
    <row r="204" spans="1:9" ht="21.75" customHeight="1" outlineLevel="2">
      <c r="A204" s="155" t="s">
        <v>464</v>
      </c>
      <c r="B204" s="155"/>
      <c r="C204" s="24"/>
      <c r="D204" s="24"/>
      <c r="E204" s="27">
        <v>283.68</v>
      </c>
      <c r="F204" s="27">
        <v>283.68</v>
      </c>
      <c r="G204" s="24"/>
      <c r="H204" s="25"/>
      <c r="I204" s="26"/>
    </row>
    <row r="205" spans="1:9" ht="21.75" customHeight="1" outlineLevel="2">
      <c r="A205" s="155" t="s">
        <v>465</v>
      </c>
      <c r="B205" s="155"/>
      <c r="C205" s="24"/>
      <c r="D205" s="24"/>
      <c r="E205" s="23">
        <v>1583.92</v>
      </c>
      <c r="F205" s="23">
        <v>1583.92</v>
      </c>
      <c r="G205" s="24"/>
      <c r="H205" s="25"/>
      <c r="I205" s="26"/>
    </row>
    <row r="206" spans="1:9" ht="21.75" customHeight="1" outlineLevel="2">
      <c r="A206" s="155" t="s">
        <v>466</v>
      </c>
      <c r="B206" s="155"/>
      <c r="C206" s="24"/>
      <c r="D206" s="24"/>
      <c r="E206" s="23">
        <v>3408.75</v>
      </c>
      <c r="F206" s="23">
        <v>3408.75</v>
      </c>
      <c r="G206" s="24"/>
      <c r="H206" s="25"/>
      <c r="I206" s="26"/>
    </row>
    <row r="207" spans="1:9" ht="21.75" customHeight="1" outlineLevel="2">
      <c r="A207" s="155" t="s">
        <v>467</v>
      </c>
      <c r="B207" s="155"/>
      <c r="C207" s="24"/>
      <c r="D207" s="24"/>
      <c r="E207" s="23">
        <v>4143.61</v>
      </c>
      <c r="F207" s="23">
        <v>4143.61</v>
      </c>
      <c r="G207" s="24"/>
      <c r="H207" s="25"/>
      <c r="I207" s="26"/>
    </row>
    <row r="208" spans="1:9" ht="21.75" customHeight="1" outlineLevel="2">
      <c r="A208" s="155" t="s">
        <v>468</v>
      </c>
      <c r="B208" s="155"/>
      <c r="C208" s="24"/>
      <c r="D208" s="24"/>
      <c r="E208" s="27">
        <v>137.2</v>
      </c>
      <c r="F208" s="27">
        <v>137.2</v>
      </c>
      <c r="G208" s="24"/>
      <c r="H208" s="25"/>
      <c r="I208" s="26"/>
    </row>
    <row r="209" spans="1:9" ht="21.75" customHeight="1" outlineLevel="2">
      <c r="A209" s="155" t="s">
        <v>469</v>
      </c>
      <c r="B209" s="155"/>
      <c r="C209" s="24"/>
      <c r="D209" s="24"/>
      <c r="E209" s="27">
        <v>686.89</v>
      </c>
      <c r="F209" s="27">
        <v>686.89</v>
      </c>
      <c r="G209" s="24"/>
      <c r="H209" s="25"/>
      <c r="I209" s="26"/>
    </row>
    <row r="210" spans="1:9" ht="21.75" customHeight="1" outlineLevel="2">
      <c r="A210" s="155" t="s">
        <v>470</v>
      </c>
      <c r="B210" s="155"/>
      <c r="C210" s="24"/>
      <c r="D210" s="24"/>
      <c r="E210" s="23">
        <v>4671.09</v>
      </c>
      <c r="F210" s="23">
        <v>4671.09</v>
      </c>
      <c r="G210" s="24"/>
      <c r="H210" s="25"/>
      <c r="I210" s="26"/>
    </row>
    <row r="211" spans="1:9" ht="21.75" customHeight="1" outlineLevel="2">
      <c r="A211" s="155" t="s">
        <v>471</v>
      </c>
      <c r="B211" s="155"/>
      <c r="C211" s="24"/>
      <c r="D211" s="24"/>
      <c r="E211" s="23">
        <v>7885</v>
      </c>
      <c r="F211" s="23">
        <v>7885</v>
      </c>
      <c r="G211" s="24"/>
      <c r="H211" s="25"/>
      <c r="I211" s="26"/>
    </row>
    <row r="212" spans="1:9" ht="21.75" customHeight="1" outlineLevel="2">
      <c r="A212" s="155" t="s">
        <v>472</v>
      </c>
      <c r="B212" s="155"/>
      <c r="C212" s="24"/>
      <c r="D212" s="24"/>
      <c r="E212" s="23">
        <v>3638.43</v>
      </c>
      <c r="F212" s="23">
        <v>3638.43</v>
      </c>
      <c r="G212" s="24"/>
      <c r="H212" s="25"/>
      <c r="I212" s="26"/>
    </row>
    <row r="213" spans="1:9" ht="21.75" customHeight="1" outlineLevel="2">
      <c r="A213" s="155" t="s">
        <v>473</v>
      </c>
      <c r="B213" s="155"/>
      <c r="C213" s="24"/>
      <c r="D213" s="24"/>
      <c r="E213" s="23">
        <v>1285.14</v>
      </c>
      <c r="F213" s="23">
        <v>1285.14</v>
      </c>
      <c r="G213" s="24"/>
      <c r="H213" s="25"/>
      <c r="I213" s="26"/>
    </row>
    <row r="214" spans="1:9" ht="21.75" customHeight="1" outlineLevel="2">
      <c r="A214" s="155" t="s">
        <v>474</v>
      </c>
      <c r="B214" s="155"/>
      <c r="C214" s="24"/>
      <c r="D214" s="24"/>
      <c r="E214" s="23">
        <v>7597.51</v>
      </c>
      <c r="F214" s="23">
        <v>7597.51</v>
      </c>
      <c r="G214" s="24"/>
      <c r="H214" s="25"/>
      <c r="I214" s="26"/>
    </row>
    <row r="215" spans="1:9" ht="21.75" customHeight="1" outlineLevel="2">
      <c r="A215" s="155" t="s">
        <v>475</v>
      </c>
      <c r="B215" s="155"/>
      <c r="C215" s="24"/>
      <c r="D215" s="24"/>
      <c r="E215" s="23">
        <v>8702.6</v>
      </c>
      <c r="F215" s="23">
        <v>8702.6</v>
      </c>
      <c r="G215" s="24"/>
      <c r="H215" s="25"/>
      <c r="I215" s="26"/>
    </row>
    <row r="216" spans="1:9" ht="32.25" customHeight="1" outlineLevel="2">
      <c r="A216" s="155" t="s">
        <v>476</v>
      </c>
      <c r="B216" s="155"/>
      <c r="C216" s="24"/>
      <c r="D216" s="24"/>
      <c r="E216" s="23">
        <v>4339.06</v>
      </c>
      <c r="F216" s="23">
        <v>4339.06</v>
      </c>
      <c r="G216" s="24"/>
      <c r="H216" s="25"/>
      <c r="I216" s="26"/>
    </row>
    <row r="217" spans="1:9" ht="21.75" customHeight="1" outlineLevel="2">
      <c r="A217" s="155" t="s">
        <v>477</v>
      </c>
      <c r="B217" s="155"/>
      <c r="C217" s="24"/>
      <c r="D217" s="24"/>
      <c r="E217" s="23">
        <v>4725.92</v>
      </c>
      <c r="F217" s="23">
        <v>4725.92</v>
      </c>
      <c r="G217" s="24"/>
      <c r="H217" s="25"/>
      <c r="I217" s="26"/>
    </row>
    <row r="218" spans="1:9" ht="21.75" customHeight="1" outlineLevel="2">
      <c r="A218" s="155" t="s">
        <v>478</v>
      </c>
      <c r="B218" s="155"/>
      <c r="C218" s="24"/>
      <c r="D218" s="24"/>
      <c r="E218" s="23">
        <v>5456.42</v>
      </c>
      <c r="F218" s="23">
        <v>5456.42</v>
      </c>
      <c r="G218" s="24"/>
      <c r="H218" s="25"/>
      <c r="I218" s="26"/>
    </row>
    <row r="219" spans="1:9" ht="32.25" customHeight="1" outlineLevel="2">
      <c r="A219" s="155" t="s">
        <v>479</v>
      </c>
      <c r="B219" s="155"/>
      <c r="C219" s="24"/>
      <c r="D219" s="24"/>
      <c r="E219" s="23">
        <v>4525.22</v>
      </c>
      <c r="F219" s="23">
        <v>4525.22</v>
      </c>
      <c r="G219" s="24"/>
      <c r="H219" s="25"/>
      <c r="I219" s="26"/>
    </row>
    <row r="220" spans="1:9" ht="32.25" customHeight="1" outlineLevel="2">
      <c r="A220" s="155" t="s">
        <v>480</v>
      </c>
      <c r="B220" s="155"/>
      <c r="C220" s="72">
        <v>-260.16</v>
      </c>
      <c r="D220" s="24"/>
      <c r="E220" s="23">
        <v>10463.02</v>
      </c>
      <c r="F220" s="23">
        <v>10202.86</v>
      </c>
      <c r="G220" s="24"/>
      <c r="H220" s="25"/>
      <c r="I220" s="26"/>
    </row>
    <row r="221" spans="1:9" ht="21.75" customHeight="1" outlineLevel="2">
      <c r="A221" s="155" t="s">
        <v>481</v>
      </c>
      <c r="B221" s="155"/>
      <c r="C221" s="24"/>
      <c r="D221" s="24"/>
      <c r="E221" s="23">
        <v>3859.63</v>
      </c>
      <c r="F221" s="23">
        <v>3859.63</v>
      </c>
      <c r="G221" s="24"/>
      <c r="H221" s="25"/>
      <c r="I221" s="26"/>
    </row>
    <row r="222" spans="1:9" ht="21.75" customHeight="1" outlineLevel="2">
      <c r="A222" s="155" t="s">
        <v>482</v>
      </c>
      <c r="B222" s="155"/>
      <c r="C222" s="24"/>
      <c r="D222" s="24"/>
      <c r="E222" s="23">
        <v>8004.71</v>
      </c>
      <c r="F222" s="23">
        <v>8004.71</v>
      </c>
      <c r="G222" s="24"/>
      <c r="H222" s="25"/>
      <c r="I222" s="26"/>
    </row>
    <row r="223" spans="1:9" ht="21.75" customHeight="1" outlineLevel="2">
      <c r="A223" s="155" t="s">
        <v>483</v>
      </c>
      <c r="B223" s="155"/>
      <c r="C223" s="24"/>
      <c r="D223" s="24"/>
      <c r="E223" s="23">
        <v>9328.85</v>
      </c>
      <c r="F223" s="23">
        <v>9328.85</v>
      </c>
      <c r="G223" s="24"/>
      <c r="H223" s="25"/>
      <c r="I223" s="26"/>
    </row>
    <row r="224" spans="1:9" ht="21.75" customHeight="1" outlineLevel="2">
      <c r="A224" s="155" t="s">
        <v>484</v>
      </c>
      <c r="B224" s="155"/>
      <c r="C224" s="24"/>
      <c r="D224" s="24"/>
      <c r="E224" s="23">
        <v>3542.35</v>
      </c>
      <c r="F224" s="23">
        <v>3542.35</v>
      </c>
      <c r="G224" s="24"/>
      <c r="H224" s="25"/>
      <c r="I224" s="26"/>
    </row>
    <row r="225" spans="1:9" ht="21.75" customHeight="1" outlineLevel="2">
      <c r="A225" s="155" t="s">
        <v>485</v>
      </c>
      <c r="B225" s="155"/>
      <c r="C225" s="24"/>
      <c r="D225" s="24"/>
      <c r="E225" s="23">
        <v>1347.73</v>
      </c>
      <c r="F225" s="23">
        <v>1347.73</v>
      </c>
      <c r="G225" s="24"/>
      <c r="H225" s="25"/>
      <c r="I225" s="26"/>
    </row>
    <row r="226" spans="1:9" ht="21.75" customHeight="1" outlineLevel="2">
      <c r="A226" s="155" t="s">
        <v>486</v>
      </c>
      <c r="B226" s="155"/>
      <c r="C226" s="24"/>
      <c r="D226" s="24"/>
      <c r="E226" s="23">
        <v>4338.39</v>
      </c>
      <c r="F226" s="23">
        <v>4338.39</v>
      </c>
      <c r="G226" s="24"/>
      <c r="H226" s="25"/>
      <c r="I226" s="26"/>
    </row>
    <row r="227" spans="1:9" ht="21.75" customHeight="1" outlineLevel="2">
      <c r="A227" s="155" t="s">
        <v>487</v>
      </c>
      <c r="B227" s="155"/>
      <c r="C227" s="24"/>
      <c r="D227" s="24"/>
      <c r="E227" s="23">
        <v>8331.68</v>
      </c>
      <c r="F227" s="23">
        <v>8331.68</v>
      </c>
      <c r="G227" s="24"/>
      <c r="H227" s="25"/>
      <c r="I227" s="26"/>
    </row>
    <row r="228" spans="1:9" ht="21.75" customHeight="1" outlineLevel="2">
      <c r="A228" s="155" t="s">
        <v>488</v>
      </c>
      <c r="B228" s="155"/>
      <c r="C228" s="24"/>
      <c r="D228" s="24"/>
      <c r="E228" s="23">
        <v>2904.47</v>
      </c>
      <c r="F228" s="23">
        <v>2904.47</v>
      </c>
      <c r="G228" s="24"/>
      <c r="H228" s="25"/>
      <c r="I228" s="26"/>
    </row>
    <row r="229" spans="1:9" ht="21.75" customHeight="1" outlineLevel="2">
      <c r="A229" s="155" t="s">
        <v>489</v>
      </c>
      <c r="B229" s="155"/>
      <c r="C229" s="24"/>
      <c r="D229" s="24"/>
      <c r="E229" s="23">
        <v>6337.47</v>
      </c>
      <c r="F229" s="23">
        <v>6337.47</v>
      </c>
      <c r="G229" s="24"/>
      <c r="H229" s="25"/>
      <c r="I229" s="26"/>
    </row>
    <row r="230" spans="1:9" ht="11.25" customHeight="1" outlineLevel="2">
      <c r="A230" s="155" t="s">
        <v>490</v>
      </c>
      <c r="B230" s="155"/>
      <c r="C230" s="24"/>
      <c r="D230" s="24"/>
      <c r="E230" s="23">
        <v>32720.34</v>
      </c>
      <c r="F230" s="23">
        <v>32720.34</v>
      </c>
      <c r="G230" s="24"/>
      <c r="H230" s="25"/>
      <c r="I230" s="26"/>
    </row>
    <row r="231" spans="1:9" ht="11.25" customHeight="1" outlineLevel="2">
      <c r="A231" s="155" t="s">
        <v>491</v>
      </c>
      <c r="B231" s="155"/>
      <c r="C231" s="24"/>
      <c r="D231" s="24"/>
      <c r="E231" s="23">
        <v>1525.42</v>
      </c>
      <c r="F231" s="23">
        <v>1525.42</v>
      </c>
      <c r="G231" s="24"/>
      <c r="H231" s="25"/>
      <c r="I231" s="26"/>
    </row>
    <row r="232" spans="1:9" ht="11.25" customHeight="1" outlineLevel="2">
      <c r="A232" s="155" t="s">
        <v>492</v>
      </c>
      <c r="B232" s="155"/>
      <c r="C232" s="24"/>
      <c r="D232" s="24"/>
      <c r="E232" s="23">
        <v>1044308.17</v>
      </c>
      <c r="F232" s="23">
        <v>1044308.17</v>
      </c>
      <c r="G232" s="24"/>
      <c r="H232" s="25"/>
      <c r="I232" s="26"/>
    </row>
    <row r="233" spans="1:9" ht="11.25" customHeight="1" outlineLevel="2">
      <c r="A233" s="155" t="s">
        <v>493</v>
      </c>
      <c r="B233" s="155"/>
      <c r="C233" s="24"/>
      <c r="D233" s="24"/>
      <c r="E233" s="23">
        <v>9915.25</v>
      </c>
      <c r="F233" s="23">
        <v>9915.25</v>
      </c>
      <c r="G233" s="24"/>
      <c r="H233" s="25"/>
      <c r="I233" s="26"/>
    </row>
    <row r="234" spans="1:9" ht="11.25" customHeight="1" outlineLevel="2">
      <c r="A234" s="155" t="s">
        <v>494</v>
      </c>
      <c r="B234" s="155"/>
      <c r="C234" s="24"/>
      <c r="D234" s="24"/>
      <c r="E234" s="23">
        <v>15840</v>
      </c>
      <c r="F234" s="23">
        <v>15840</v>
      </c>
      <c r="G234" s="24"/>
      <c r="H234" s="25"/>
      <c r="I234" s="26"/>
    </row>
    <row r="235" spans="1:9" ht="11.25" customHeight="1" outlineLevel="2">
      <c r="A235" s="155" t="s">
        <v>495</v>
      </c>
      <c r="B235" s="155"/>
      <c r="C235" s="24"/>
      <c r="D235" s="24"/>
      <c r="E235" s="27">
        <v>806.19</v>
      </c>
      <c r="F235" s="27">
        <v>806.19</v>
      </c>
      <c r="G235" s="24"/>
      <c r="H235" s="25"/>
      <c r="I235" s="26"/>
    </row>
    <row r="236" spans="1:9" ht="11.25" customHeight="1" outlineLevel="2">
      <c r="A236" s="155" t="s">
        <v>496</v>
      </c>
      <c r="B236" s="155"/>
      <c r="C236" s="24"/>
      <c r="D236" s="24"/>
      <c r="E236" s="23">
        <v>7450.26</v>
      </c>
      <c r="F236" s="23">
        <v>7450.26</v>
      </c>
      <c r="G236" s="24"/>
      <c r="H236" s="25"/>
      <c r="I236" s="26"/>
    </row>
    <row r="237" spans="1:9" ht="11.25" customHeight="1" outlineLevel="2">
      <c r="A237" s="155" t="s">
        <v>497</v>
      </c>
      <c r="B237" s="155"/>
      <c r="C237" s="24"/>
      <c r="D237" s="24"/>
      <c r="E237" s="23">
        <v>2135.59</v>
      </c>
      <c r="F237" s="23">
        <v>2135.59</v>
      </c>
      <c r="G237" s="24"/>
      <c r="H237" s="25"/>
      <c r="I237" s="26"/>
    </row>
    <row r="238" spans="1:9" ht="11.25" customHeight="1" outlineLevel="2">
      <c r="A238" s="155" t="s">
        <v>498</v>
      </c>
      <c r="B238" s="155"/>
      <c r="C238" s="24"/>
      <c r="D238" s="24"/>
      <c r="E238" s="23">
        <v>12813.58</v>
      </c>
      <c r="F238" s="23">
        <v>12813.58</v>
      </c>
      <c r="G238" s="24"/>
      <c r="H238" s="25"/>
      <c r="I238" s="26"/>
    </row>
    <row r="239" spans="1:9" ht="11.25" customHeight="1" outlineLevel="2">
      <c r="A239" s="155" t="s">
        <v>499</v>
      </c>
      <c r="B239" s="155"/>
      <c r="C239" s="24"/>
      <c r="D239" s="24"/>
      <c r="E239" s="23">
        <v>19404.01</v>
      </c>
      <c r="F239" s="23">
        <v>19404.01</v>
      </c>
      <c r="G239" s="24"/>
      <c r="H239" s="25"/>
      <c r="I239" s="26"/>
    </row>
    <row r="240" spans="1:9" ht="11.25" customHeight="1" outlineLevel="2">
      <c r="A240" s="155" t="s">
        <v>500</v>
      </c>
      <c r="B240" s="155"/>
      <c r="C240" s="24"/>
      <c r="D240" s="24"/>
      <c r="E240" s="23">
        <v>12661.02</v>
      </c>
      <c r="F240" s="23">
        <v>12661.02</v>
      </c>
      <c r="G240" s="24"/>
      <c r="H240" s="25"/>
      <c r="I240" s="26"/>
    </row>
    <row r="241" spans="1:9" ht="11.25" customHeight="1" outlineLevel="2">
      <c r="A241" s="155" t="s">
        <v>501</v>
      </c>
      <c r="B241" s="155"/>
      <c r="C241" s="24"/>
      <c r="D241" s="24"/>
      <c r="E241" s="23">
        <v>37962</v>
      </c>
      <c r="F241" s="23">
        <v>37962</v>
      </c>
      <c r="G241" s="24"/>
      <c r="H241" s="25"/>
      <c r="I241" s="26"/>
    </row>
    <row r="242" spans="1:9" ht="11.25" customHeight="1" outlineLevel="2">
      <c r="A242" s="155" t="s">
        <v>502</v>
      </c>
      <c r="B242" s="155"/>
      <c r="C242" s="24"/>
      <c r="D242" s="24"/>
      <c r="E242" s="23">
        <v>32749.13</v>
      </c>
      <c r="F242" s="23">
        <v>32749.13</v>
      </c>
      <c r="G242" s="24"/>
      <c r="H242" s="25"/>
      <c r="I242" s="26"/>
    </row>
    <row r="243" spans="1:9" ht="11.25" customHeight="1" outlineLevel="2">
      <c r="A243" s="155" t="s">
        <v>503</v>
      </c>
      <c r="B243" s="155"/>
      <c r="C243" s="24"/>
      <c r="D243" s="24"/>
      <c r="E243" s="23">
        <v>1352</v>
      </c>
      <c r="F243" s="23">
        <v>1352</v>
      </c>
      <c r="G243" s="24"/>
      <c r="H243" s="25"/>
      <c r="I243" s="26"/>
    </row>
    <row r="244" spans="1:9" ht="11.25" customHeight="1" outlineLevel="2">
      <c r="A244" s="155" t="s">
        <v>504</v>
      </c>
      <c r="B244" s="155"/>
      <c r="C244" s="24"/>
      <c r="D244" s="24"/>
      <c r="E244" s="23">
        <v>118668.46</v>
      </c>
      <c r="F244" s="23">
        <v>118668.46</v>
      </c>
      <c r="G244" s="24"/>
      <c r="H244" s="25"/>
      <c r="I244" s="26"/>
    </row>
    <row r="245" spans="1:9" ht="11.25" customHeight="1" outlineLevel="2">
      <c r="A245" s="155" t="s">
        <v>505</v>
      </c>
      <c r="B245" s="155"/>
      <c r="C245" s="24"/>
      <c r="D245" s="24"/>
      <c r="E245" s="27">
        <v>180</v>
      </c>
      <c r="F245" s="27">
        <v>180</v>
      </c>
      <c r="G245" s="24"/>
      <c r="H245" s="25"/>
      <c r="I245" s="26"/>
    </row>
    <row r="246" spans="1:9" ht="11.25" customHeight="1" outlineLevel="2">
      <c r="A246" s="155" t="s">
        <v>330</v>
      </c>
      <c r="B246" s="155"/>
      <c r="C246" s="24"/>
      <c r="D246" s="24"/>
      <c r="E246" s="23">
        <v>63414</v>
      </c>
      <c r="F246" s="23">
        <v>63414</v>
      </c>
      <c r="G246" s="24"/>
      <c r="H246" s="25"/>
      <c r="I246" s="26"/>
    </row>
    <row r="247" spans="1:9" ht="11.25" customHeight="1" outlineLevel="2">
      <c r="A247" s="155" t="s">
        <v>506</v>
      </c>
      <c r="B247" s="155"/>
      <c r="C247" s="24"/>
      <c r="D247" s="24"/>
      <c r="E247" s="23">
        <v>8141.97</v>
      </c>
      <c r="F247" s="23">
        <v>8141.97</v>
      </c>
      <c r="G247" s="24"/>
      <c r="H247" s="25"/>
      <c r="I247" s="26"/>
    </row>
    <row r="248" spans="1:9" ht="11.25" customHeight="1" outlineLevel="2">
      <c r="A248" s="155" t="s">
        <v>507</v>
      </c>
      <c r="B248" s="155"/>
      <c r="C248" s="24"/>
      <c r="D248" s="24"/>
      <c r="E248" s="23">
        <v>4126.76</v>
      </c>
      <c r="F248" s="23">
        <v>4126.76</v>
      </c>
      <c r="G248" s="24"/>
      <c r="H248" s="25"/>
      <c r="I248" s="26"/>
    </row>
    <row r="249" spans="1:9" ht="11.25" customHeight="1" outlineLevel="2">
      <c r="A249" s="155" t="s">
        <v>508</v>
      </c>
      <c r="B249" s="155"/>
      <c r="C249" s="23">
        <v>11104.68</v>
      </c>
      <c r="D249" s="24"/>
      <c r="E249" s="23">
        <v>75443.55</v>
      </c>
      <c r="F249" s="23">
        <v>86548.23</v>
      </c>
      <c r="G249" s="24"/>
      <c r="H249" s="25"/>
      <c r="I249" s="26"/>
    </row>
    <row r="250" spans="1:9" ht="11.25" customHeight="1" outlineLevel="2">
      <c r="A250" s="155" t="s">
        <v>509</v>
      </c>
      <c r="B250" s="155"/>
      <c r="C250" s="24"/>
      <c r="D250" s="24"/>
      <c r="E250" s="23">
        <v>5720.34</v>
      </c>
      <c r="F250" s="23">
        <v>5720.34</v>
      </c>
      <c r="G250" s="24"/>
      <c r="H250" s="25"/>
      <c r="I250" s="26"/>
    </row>
    <row r="251" spans="1:9" ht="11.25" customHeight="1" outlineLevel="2">
      <c r="A251" s="155" t="s">
        <v>510</v>
      </c>
      <c r="B251" s="155"/>
      <c r="C251" s="24"/>
      <c r="D251" s="24"/>
      <c r="E251" s="23">
        <v>5883.91</v>
      </c>
      <c r="F251" s="23">
        <v>5883.91</v>
      </c>
      <c r="G251" s="24"/>
      <c r="H251" s="25"/>
      <c r="I251" s="26"/>
    </row>
    <row r="252" spans="1:9" ht="11.25" customHeight="1" outlineLevel="2">
      <c r="A252" s="155" t="s">
        <v>511</v>
      </c>
      <c r="B252" s="155"/>
      <c r="C252" s="24"/>
      <c r="D252" s="24"/>
      <c r="E252" s="23">
        <v>7485.97</v>
      </c>
      <c r="F252" s="23">
        <v>7485.97</v>
      </c>
      <c r="G252" s="24"/>
      <c r="H252" s="25"/>
      <c r="I252" s="26"/>
    </row>
    <row r="253" spans="1:9" ht="21.75" customHeight="1" outlineLevel="2">
      <c r="A253" s="155" t="s">
        <v>512</v>
      </c>
      <c r="B253" s="155"/>
      <c r="C253" s="24"/>
      <c r="D253" s="24"/>
      <c r="E253" s="27">
        <v>486.64</v>
      </c>
      <c r="F253" s="27">
        <v>486.64</v>
      </c>
      <c r="G253" s="24"/>
      <c r="H253" s="25"/>
      <c r="I253" s="26"/>
    </row>
    <row r="254" spans="1:9" ht="21.75" customHeight="1" outlineLevel="2">
      <c r="A254" s="155" t="s">
        <v>513</v>
      </c>
      <c r="B254" s="155"/>
      <c r="C254" s="24"/>
      <c r="D254" s="24"/>
      <c r="E254" s="23">
        <v>1425.72</v>
      </c>
      <c r="F254" s="23">
        <v>1425.72</v>
      </c>
      <c r="G254" s="24"/>
      <c r="H254" s="25"/>
      <c r="I254" s="26"/>
    </row>
    <row r="255" spans="1:9" ht="21.75" customHeight="1" outlineLevel="2">
      <c r="A255" s="155" t="s">
        <v>514</v>
      </c>
      <c r="B255" s="155"/>
      <c r="C255" s="24"/>
      <c r="D255" s="24"/>
      <c r="E255" s="27">
        <v>674.23</v>
      </c>
      <c r="F255" s="27">
        <v>674.23</v>
      </c>
      <c r="G255" s="24"/>
      <c r="H255" s="25"/>
      <c r="I255" s="26"/>
    </row>
    <row r="256" spans="1:9" ht="21.75" customHeight="1" outlineLevel="2">
      <c r="A256" s="155" t="s">
        <v>515</v>
      </c>
      <c r="B256" s="155"/>
      <c r="C256" s="24"/>
      <c r="D256" s="24"/>
      <c r="E256" s="27">
        <v>771.3</v>
      </c>
      <c r="F256" s="27">
        <v>771.3</v>
      </c>
      <c r="G256" s="24"/>
      <c r="H256" s="25"/>
      <c r="I256" s="26"/>
    </row>
    <row r="257" spans="1:9" ht="21.75" customHeight="1" outlineLevel="2">
      <c r="A257" s="155" t="s">
        <v>516</v>
      </c>
      <c r="B257" s="155"/>
      <c r="C257" s="24"/>
      <c r="D257" s="24"/>
      <c r="E257" s="23">
        <v>2298525.06</v>
      </c>
      <c r="F257" s="23">
        <v>2298525.06</v>
      </c>
      <c r="G257" s="24"/>
      <c r="H257" s="25"/>
      <c r="I257" s="26"/>
    </row>
    <row r="258" spans="1:9" ht="42.75" customHeight="1" outlineLevel="2">
      <c r="A258" s="155" t="s">
        <v>517</v>
      </c>
      <c r="B258" s="155"/>
      <c r="C258" s="24"/>
      <c r="D258" s="24"/>
      <c r="E258" s="23">
        <v>5289492.19</v>
      </c>
      <c r="F258" s="23">
        <v>5289492.19</v>
      </c>
      <c r="G258" s="24"/>
      <c r="H258" s="25"/>
      <c r="I258" s="26"/>
    </row>
    <row r="259" spans="1:9" ht="11.25" customHeight="1" outlineLevel="2">
      <c r="A259" s="155" t="s">
        <v>518</v>
      </c>
      <c r="B259" s="155"/>
      <c r="C259" s="24"/>
      <c r="D259" s="24"/>
      <c r="E259" s="23">
        <v>2974.58</v>
      </c>
      <c r="F259" s="23">
        <v>2974.58</v>
      </c>
      <c r="G259" s="24"/>
      <c r="H259" s="25"/>
      <c r="I259" s="26"/>
    </row>
    <row r="260" spans="1:9" ht="11.25" customHeight="1" outlineLevel="2">
      <c r="A260" s="155" t="s">
        <v>519</v>
      </c>
      <c r="B260" s="155"/>
      <c r="C260" s="24"/>
      <c r="D260" s="24"/>
      <c r="E260" s="27">
        <v>259.32</v>
      </c>
      <c r="F260" s="27">
        <v>259.32</v>
      </c>
      <c r="G260" s="24"/>
      <c r="H260" s="25"/>
      <c r="I260" s="26"/>
    </row>
    <row r="261" spans="1:9" ht="21.75" customHeight="1" outlineLevel="2">
      <c r="A261" s="155" t="s">
        <v>520</v>
      </c>
      <c r="B261" s="155"/>
      <c r="C261" s="24"/>
      <c r="D261" s="24"/>
      <c r="E261" s="23">
        <v>2119.33</v>
      </c>
      <c r="F261" s="23">
        <v>2119.33</v>
      </c>
      <c r="G261" s="24"/>
      <c r="H261" s="25"/>
      <c r="I261" s="26"/>
    </row>
    <row r="262" spans="1:9" ht="11.25" customHeight="1" outlineLevel="2">
      <c r="A262" s="155" t="s">
        <v>521</v>
      </c>
      <c r="B262" s="155"/>
      <c r="C262" s="24"/>
      <c r="D262" s="24"/>
      <c r="E262" s="27">
        <v>838.98</v>
      </c>
      <c r="F262" s="27">
        <v>838.98</v>
      </c>
      <c r="G262" s="24"/>
      <c r="H262" s="25"/>
      <c r="I262" s="26"/>
    </row>
    <row r="263" spans="1:9" ht="11.25" customHeight="1" outlineLevel="2">
      <c r="A263" s="155" t="s">
        <v>522</v>
      </c>
      <c r="B263" s="155"/>
      <c r="C263" s="24"/>
      <c r="D263" s="24"/>
      <c r="E263" s="23">
        <v>2611.04</v>
      </c>
      <c r="F263" s="23">
        <v>2611.04</v>
      </c>
      <c r="G263" s="24"/>
      <c r="H263" s="25"/>
      <c r="I263" s="26"/>
    </row>
    <row r="264" spans="1:9" ht="11.25" customHeight="1" outlineLevel="2">
      <c r="A264" s="155" t="s">
        <v>523</v>
      </c>
      <c r="B264" s="155"/>
      <c r="C264" s="24"/>
      <c r="D264" s="24"/>
      <c r="E264" s="23">
        <v>14244.12</v>
      </c>
      <c r="F264" s="23">
        <v>14244.12</v>
      </c>
      <c r="G264" s="24"/>
      <c r="H264" s="25"/>
      <c r="I264" s="26"/>
    </row>
    <row r="265" spans="1:9" ht="11.25" customHeight="1" outlineLevel="2">
      <c r="A265" s="155" t="s">
        <v>524</v>
      </c>
      <c r="B265" s="155"/>
      <c r="C265" s="24"/>
      <c r="D265" s="24"/>
      <c r="E265" s="23">
        <v>2983.47</v>
      </c>
      <c r="F265" s="23">
        <v>2983.47</v>
      </c>
      <c r="G265" s="24"/>
      <c r="H265" s="25"/>
      <c r="I265" s="26"/>
    </row>
    <row r="266" spans="1:9" ht="11.25" customHeight="1" outlineLevel="2">
      <c r="A266" s="155" t="s">
        <v>525</v>
      </c>
      <c r="B266" s="155"/>
      <c r="C266" s="24"/>
      <c r="D266" s="24"/>
      <c r="E266" s="23">
        <v>99354.81</v>
      </c>
      <c r="F266" s="23">
        <v>99354.81</v>
      </c>
      <c r="G266" s="24"/>
      <c r="H266" s="25"/>
      <c r="I266" s="26"/>
    </row>
    <row r="267" spans="1:9" ht="21.75" customHeight="1" outlineLevel="2">
      <c r="A267" s="155" t="s">
        <v>526</v>
      </c>
      <c r="B267" s="155"/>
      <c r="C267" s="24"/>
      <c r="D267" s="24"/>
      <c r="E267" s="27">
        <v>251.69</v>
      </c>
      <c r="F267" s="27">
        <v>251.69</v>
      </c>
      <c r="G267" s="24"/>
      <c r="H267" s="25"/>
      <c r="I267" s="26"/>
    </row>
    <row r="268" spans="1:9" ht="11.25" customHeight="1" outlineLevel="2">
      <c r="A268" s="155" t="s">
        <v>527</v>
      </c>
      <c r="B268" s="155"/>
      <c r="C268" s="24"/>
      <c r="D268" s="24"/>
      <c r="E268" s="23">
        <v>3240</v>
      </c>
      <c r="F268" s="24"/>
      <c r="G268" s="23">
        <v>3240</v>
      </c>
      <c r="H268" s="25"/>
      <c r="I268" s="26"/>
    </row>
    <row r="269" spans="1:9" ht="21.75" customHeight="1" outlineLevel="2">
      <c r="A269" s="155" t="s">
        <v>358</v>
      </c>
      <c r="B269" s="155"/>
      <c r="C269" s="24"/>
      <c r="D269" s="24"/>
      <c r="E269" s="27">
        <v>681.11</v>
      </c>
      <c r="F269" s="27">
        <v>681.11</v>
      </c>
      <c r="G269" s="24"/>
      <c r="H269" s="25"/>
      <c r="I269" s="26"/>
    </row>
    <row r="270" spans="1:9" ht="11.25" customHeight="1" outlineLevel="2">
      <c r="A270" s="155" t="s">
        <v>528</v>
      </c>
      <c r="B270" s="155"/>
      <c r="C270" s="24"/>
      <c r="D270" s="24"/>
      <c r="E270" s="27">
        <v>530.65</v>
      </c>
      <c r="F270" s="27">
        <v>530.65</v>
      </c>
      <c r="G270" s="24"/>
      <c r="H270" s="25"/>
      <c r="I270" s="26"/>
    </row>
    <row r="271" spans="1:9" ht="11.25" customHeight="1" outlineLevel="2">
      <c r="A271" s="155" t="s">
        <v>529</v>
      </c>
      <c r="B271" s="155"/>
      <c r="C271" s="24"/>
      <c r="D271" s="24"/>
      <c r="E271" s="27">
        <v>464.4</v>
      </c>
      <c r="F271" s="27">
        <v>464.4</v>
      </c>
      <c r="G271" s="24"/>
      <c r="H271" s="25"/>
      <c r="I271" s="26"/>
    </row>
    <row r="272" spans="1:9" ht="11.25" customHeight="1" outlineLevel="2">
      <c r="A272" s="155" t="s">
        <v>530</v>
      </c>
      <c r="B272" s="155"/>
      <c r="C272" s="24"/>
      <c r="D272" s="24"/>
      <c r="E272" s="23">
        <v>1493.1</v>
      </c>
      <c r="F272" s="23">
        <v>1493.1</v>
      </c>
      <c r="G272" s="24"/>
      <c r="H272" s="25"/>
      <c r="I272" s="26"/>
    </row>
    <row r="273" spans="1:9" ht="11.25" customHeight="1" outlineLevel="2">
      <c r="A273" s="155" t="s">
        <v>531</v>
      </c>
      <c r="B273" s="155"/>
      <c r="C273" s="24"/>
      <c r="D273" s="24"/>
      <c r="E273" s="23">
        <v>1205.08</v>
      </c>
      <c r="F273" s="23">
        <v>1205.08</v>
      </c>
      <c r="G273" s="24"/>
      <c r="H273" s="25"/>
      <c r="I273" s="26"/>
    </row>
    <row r="274" spans="1:9" ht="21.75" customHeight="1" outlineLevel="2">
      <c r="A274" s="155" t="s">
        <v>532</v>
      </c>
      <c r="B274" s="155"/>
      <c r="C274" s="24"/>
      <c r="D274" s="24"/>
      <c r="E274" s="27">
        <v>361.58</v>
      </c>
      <c r="F274" s="27">
        <v>361.58</v>
      </c>
      <c r="G274" s="24"/>
      <c r="H274" s="25"/>
      <c r="I274" s="26"/>
    </row>
    <row r="275" spans="1:9" ht="11.25" customHeight="1" outlineLevel="2">
      <c r="A275" s="155" t="s">
        <v>533</v>
      </c>
      <c r="B275" s="155"/>
      <c r="C275" s="24"/>
      <c r="D275" s="24"/>
      <c r="E275" s="27">
        <v>605.08</v>
      </c>
      <c r="F275" s="27">
        <v>605.08</v>
      </c>
      <c r="G275" s="24"/>
      <c r="H275" s="25"/>
      <c r="I275" s="26"/>
    </row>
    <row r="276" spans="1:9" ht="11.25" customHeight="1" outlineLevel="2">
      <c r="A276" s="155" t="s">
        <v>534</v>
      </c>
      <c r="B276" s="155"/>
      <c r="C276" s="24"/>
      <c r="D276" s="24"/>
      <c r="E276" s="27">
        <v>457.51</v>
      </c>
      <c r="F276" s="27">
        <v>457.51</v>
      </c>
      <c r="G276" s="24"/>
      <c r="H276" s="25"/>
      <c r="I276" s="26"/>
    </row>
    <row r="277" spans="1:9" ht="11.25" customHeight="1" outlineLevel="2">
      <c r="A277" s="155" t="s">
        <v>535</v>
      </c>
      <c r="B277" s="155"/>
      <c r="C277" s="24"/>
      <c r="D277" s="24"/>
      <c r="E277" s="27">
        <v>479.19</v>
      </c>
      <c r="F277" s="27">
        <v>479.19</v>
      </c>
      <c r="G277" s="24"/>
      <c r="H277" s="25"/>
      <c r="I277" s="26"/>
    </row>
    <row r="278" spans="1:9" ht="11.25" customHeight="1" outlineLevel="2">
      <c r="A278" s="155" t="s">
        <v>536</v>
      </c>
      <c r="B278" s="155"/>
      <c r="C278" s="24"/>
      <c r="D278" s="24"/>
      <c r="E278" s="23">
        <v>35234.87</v>
      </c>
      <c r="F278" s="23">
        <v>35234.87</v>
      </c>
      <c r="G278" s="24"/>
      <c r="H278" s="25"/>
      <c r="I278" s="26"/>
    </row>
    <row r="279" spans="1:9" ht="11.25" customHeight="1" outlineLevel="2">
      <c r="A279" s="155" t="s">
        <v>537</v>
      </c>
      <c r="B279" s="155"/>
      <c r="C279" s="24"/>
      <c r="D279" s="24"/>
      <c r="E279" s="23">
        <v>454460.95</v>
      </c>
      <c r="F279" s="23">
        <v>454460.95</v>
      </c>
      <c r="G279" s="24"/>
      <c r="H279" s="25"/>
      <c r="I279" s="26"/>
    </row>
    <row r="280" spans="1:9" ht="11.25" customHeight="1" outlineLevel="2">
      <c r="A280" s="155" t="s">
        <v>538</v>
      </c>
      <c r="B280" s="155"/>
      <c r="C280" s="24"/>
      <c r="D280" s="24"/>
      <c r="E280" s="23">
        <v>14241.96</v>
      </c>
      <c r="F280" s="23">
        <v>14241.96</v>
      </c>
      <c r="G280" s="24"/>
      <c r="H280" s="25"/>
      <c r="I280" s="26"/>
    </row>
    <row r="281" spans="1:9" ht="11.25" customHeight="1" outlineLevel="2">
      <c r="A281" s="155" t="s">
        <v>539</v>
      </c>
      <c r="B281" s="155"/>
      <c r="C281" s="24"/>
      <c r="D281" s="24"/>
      <c r="E281" s="23">
        <v>35794.82</v>
      </c>
      <c r="F281" s="23">
        <v>35794.82</v>
      </c>
      <c r="G281" s="24"/>
      <c r="H281" s="25"/>
      <c r="I281" s="26"/>
    </row>
    <row r="282" spans="1:9" ht="11.25" customHeight="1" outlineLevel="2">
      <c r="A282" s="155" t="s">
        <v>540</v>
      </c>
      <c r="B282" s="155"/>
      <c r="C282" s="24"/>
      <c r="D282" s="24"/>
      <c r="E282" s="23">
        <v>9939.67</v>
      </c>
      <c r="F282" s="23">
        <v>9939.67</v>
      </c>
      <c r="G282" s="24"/>
      <c r="H282" s="25"/>
      <c r="I282" s="26"/>
    </row>
    <row r="283" spans="1:9" ht="11.25" customHeight="1" outlineLevel="2">
      <c r="A283" s="155" t="s">
        <v>383</v>
      </c>
      <c r="B283" s="155"/>
      <c r="C283" s="24"/>
      <c r="D283" s="24"/>
      <c r="E283" s="27">
        <v>45</v>
      </c>
      <c r="F283" s="27">
        <v>45</v>
      </c>
      <c r="G283" s="24"/>
      <c r="H283" s="25"/>
      <c r="I283" s="26"/>
    </row>
    <row r="284" spans="1:9" ht="11.25" customHeight="1" outlineLevel="2">
      <c r="A284" s="155" t="s">
        <v>541</v>
      </c>
      <c r="B284" s="155"/>
      <c r="C284" s="24"/>
      <c r="D284" s="24"/>
      <c r="E284" s="27">
        <v>672.68</v>
      </c>
      <c r="F284" s="27">
        <v>672.68</v>
      </c>
      <c r="G284" s="24"/>
      <c r="H284" s="25"/>
      <c r="I284" s="26"/>
    </row>
    <row r="285" spans="1:9" ht="11.25" customHeight="1" outlineLevel="2">
      <c r="A285" s="155" t="s">
        <v>542</v>
      </c>
      <c r="B285" s="155"/>
      <c r="C285" s="24"/>
      <c r="D285" s="24"/>
      <c r="E285" s="27">
        <v>452.44</v>
      </c>
      <c r="F285" s="27">
        <v>452.44</v>
      </c>
      <c r="G285" s="24"/>
      <c r="H285" s="25"/>
      <c r="I285" s="26"/>
    </row>
    <row r="286" spans="1:9" ht="11.25" customHeight="1" outlineLevel="2">
      <c r="A286" s="155" t="s">
        <v>543</v>
      </c>
      <c r="B286" s="155"/>
      <c r="C286" s="24"/>
      <c r="D286" s="24"/>
      <c r="E286" s="23">
        <v>1525.42</v>
      </c>
      <c r="F286" s="23">
        <v>1525.42</v>
      </c>
      <c r="G286" s="24"/>
      <c r="H286" s="25"/>
      <c r="I286" s="26"/>
    </row>
    <row r="287" spans="1:9" ht="21.75" customHeight="1" outlineLevel="2">
      <c r="A287" s="155" t="s">
        <v>544</v>
      </c>
      <c r="B287" s="155"/>
      <c r="C287" s="24"/>
      <c r="D287" s="24"/>
      <c r="E287" s="23">
        <v>1080</v>
      </c>
      <c r="F287" s="23">
        <v>1080</v>
      </c>
      <c r="G287" s="24"/>
      <c r="H287" s="25"/>
      <c r="I287" s="26"/>
    </row>
    <row r="288" spans="1:9" ht="21.75" customHeight="1" outlineLevel="2">
      <c r="A288" s="155" t="s">
        <v>545</v>
      </c>
      <c r="B288" s="155"/>
      <c r="C288" s="24"/>
      <c r="D288" s="24"/>
      <c r="E288" s="23">
        <v>22416.58</v>
      </c>
      <c r="F288" s="23">
        <v>22416.58</v>
      </c>
      <c r="G288" s="24"/>
      <c r="H288" s="25"/>
      <c r="I288" s="26"/>
    </row>
    <row r="289" spans="1:9" ht="11.25" customHeight="1" outlineLevel="2">
      <c r="A289" s="155" t="s">
        <v>546</v>
      </c>
      <c r="B289" s="155"/>
      <c r="C289" s="24"/>
      <c r="D289" s="24"/>
      <c r="E289" s="23">
        <v>31341.04</v>
      </c>
      <c r="F289" s="23">
        <v>31341.04</v>
      </c>
      <c r="G289" s="24"/>
      <c r="H289" s="25"/>
      <c r="I289" s="26"/>
    </row>
    <row r="290" spans="1:9" ht="11.25" customHeight="1" outlineLevel="2">
      <c r="A290" s="155" t="s">
        <v>547</v>
      </c>
      <c r="B290" s="155"/>
      <c r="C290" s="24"/>
      <c r="D290" s="24"/>
      <c r="E290" s="23">
        <v>9200.21</v>
      </c>
      <c r="F290" s="23">
        <v>9200.21</v>
      </c>
      <c r="G290" s="24"/>
      <c r="H290" s="25"/>
      <c r="I290" s="26"/>
    </row>
    <row r="291" spans="1:9" ht="11.25" customHeight="1" outlineLevel="2">
      <c r="A291" s="155" t="s">
        <v>548</v>
      </c>
      <c r="B291" s="155"/>
      <c r="C291" s="24"/>
      <c r="D291" s="24"/>
      <c r="E291" s="23">
        <v>7785</v>
      </c>
      <c r="F291" s="23">
        <v>7785</v>
      </c>
      <c r="G291" s="24"/>
      <c r="H291" s="25"/>
      <c r="I291" s="26"/>
    </row>
    <row r="292" spans="1:9" ht="11.25" customHeight="1" outlineLevel="2">
      <c r="A292" s="155" t="s">
        <v>549</v>
      </c>
      <c r="B292" s="155"/>
      <c r="C292" s="24"/>
      <c r="D292" s="24"/>
      <c r="E292" s="23">
        <v>292191.8</v>
      </c>
      <c r="F292" s="23">
        <v>292191.8</v>
      </c>
      <c r="G292" s="24"/>
      <c r="H292" s="25"/>
      <c r="I292" s="26"/>
    </row>
    <row r="293" spans="1:9" ht="11.25" customHeight="1" outlineLevel="2">
      <c r="A293" s="155" t="s">
        <v>550</v>
      </c>
      <c r="B293" s="155"/>
      <c r="C293" s="24"/>
      <c r="D293" s="24"/>
      <c r="E293" s="23">
        <v>13837.03</v>
      </c>
      <c r="F293" s="23">
        <v>13837.03</v>
      </c>
      <c r="G293" s="24"/>
      <c r="H293" s="25"/>
      <c r="I293" s="26"/>
    </row>
    <row r="294" spans="1:9" ht="11.25" customHeight="1" outlineLevel="2">
      <c r="A294" s="155" t="s">
        <v>551</v>
      </c>
      <c r="B294" s="155"/>
      <c r="C294" s="24"/>
      <c r="D294" s="24"/>
      <c r="E294" s="23">
        <v>1586.44</v>
      </c>
      <c r="F294" s="23">
        <v>1586.44</v>
      </c>
      <c r="G294" s="24"/>
      <c r="H294" s="25"/>
      <c r="I294" s="26"/>
    </row>
    <row r="295" spans="1:9" ht="11.25" customHeight="1" outlineLevel="2">
      <c r="A295" s="155" t="s">
        <v>552</v>
      </c>
      <c r="B295" s="155"/>
      <c r="C295" s="24"/>
      <c r="D295" s="24"/>
      <c r="E295" s="27">
        <v>610.16</v>
      </c>
      <c r="F295" s="27">
        <v>610.16</v>
      </c>
      <c r="G295" s="24"/>
      <c r="H295" s="25"/>
      <c r="I295" s="26"/>
    </row>
    <row r="296" spans="1:9" ht="11.25" customHeight="1" outlineLevel="2">
      <c r="A296" s="155" t="s">
        <v>553</v>
      </c>
      <c r="B296" s="155"/>
      <c r="C296" s="24"/>
      <c r="D296" s="24"/>
      <c r="E296" s="23">
        <v>1246.49</v>
      </c>
      <c r="F296" s="23">
        <v>1246.49</v>
      </c>
      <c r="G296" s="24"/>
      <c r="H296" s="25"/>
      <c r="I296" s="26"/>
    </row>
    <row r="297" spans="1:9" ht="11.25" customHeight="1" outlineLevel="2">
      <c r="A297" s="155" t="s">
        <v>554</v>
      </c>
      <c r="B297" s="155"/>
      <c r="C297" s="24"/>
      <c r="D297" s="24"/>
      <c r="E297" s="23">
        <v>24148.98</v>
      </c>
      <c r="F297" s="23">
        <v>24148.98</v>
      </c>
      <c r="G297" s="24"/>
      <c r="H297" s="25"/>
      <c r="I297" s="26"/>
    </row>
    <row r="298" spans="1:9" ht="11.25" customHeight="1" outlineLevel="2">
      <c r="A298" s="155" t="s">
        <v>555</v>
      </c>
      <c r="B298" s="155"/>
      <c r="C298" s="24"/>
      <c r="D298" s="24"/>
      <c r="E298" s="23">
        <v>8845.92</v>
      </c>
      <c r="F298" s="23">
        <v>8845.92</v>
      </c>
      <c r="G298" s="24"/>
      <c r="H298" s="25"/>
      <c r="I298" s="26"/>
    </row>
    <row r="299" spans="1:9" ht="11.25" customHeight="1" outlineLevel="2">
      <c r="A299" s="155" t="s">
        <v>556</v>
      </c>
      <c r="B299" s="155"/>
      <c r="C299" s="24"/>
      <c r="D299" s="24"/>
      <c r="E299" s="23">
        <v>7689.6</v>
      </c>
      <c r="F299" s="23">
        <v>7689.6</v>
      </c>
      <c r="G299" s="24"/>
      <c r="H299" s="25"/>
      <c r="I299" s="26"/>
    </row>
    <row r="300" spans="1:9" ht="11.25" customHeight="1" outlineLevel="1">
      <c r="A300" s="154" t="s">
        <v>117</v>
      </c>
      <c r="B300" s="154"/>
      <c r="C300" s="22">
        <v>26056.83</v>
      </c>
      <c r="D300" s="29"/>
      <c r="E300" s="22">
        <v>992422.32</v>
      </c>
      <c r="F300" s="22">
        <v>1018479.15</v>
      </c>
      <c r="G300" s="29"/>
      <c r="H300" s="30"/>
      <c r="I300" s="31"/>
    </row>
    <row r="301" spans="1:9" ht="21.75" customHeight="1" outlineLevel="2">
      <c r="A301" s="155" t="s">
        <v>197</v>
      </c>
      <c r="B301" s="155"/>
      <c r="C301" s="23">
        <v>26056.83</v>
      </c>
      <c r="D301" s="24"/>
      <c r="E301" s="23">
        <v>577937.19</v>
      </c>
      <c r="F301" s="23">
        <v>603994.02</v>
      </c>
      <c r="G301" s="24"/>
      <c r="H301" s="25"/>
      <c r="I301" s="26"/>
    </row>
    <row r="302" spans="1:9" ht="11.25" customHeight="1" outlineLevel="2">
      <c r="A302" s="155" t="s">
        <v>198</v>
      </c>
      <c r="B302" s="155"/>
      <c r="C302" s="24"/>
      <c r="D302" s="24"/>
      <c r="E302" s="23">
        <v>414485.13</v>
      </c>
      <c r="F302" s="23">
        <v>414485.13</v>
      </c>
      <c r="G302" s="24"/>
      <c r="H302" s="25"/>
      <c r="I302" s="26"/>
    </row>
    <row r="303" spans="1:9" ht="12.75" customHeight="1">
      <c r="A303" s="159" t="s">
        <v>177</v>
      </c>
      <c r="B303" s="159"/>
      <c r="C303" s="33">
        <v>30297.6</v>
      </c>
      <c r="D303" s="32"/>
      <c r="E303" s="33">
        <v>27484536.16</v>
      </c>
      <c r="F303" s="33">
        <v>27511593.76</v>
      </c>
      <c r="G303" s="33">
        <v>3240</v>
      </c>
      <c r="H303" s="52"/>
      <c r="I303" s="53"/>
    </row>
  </sheetData>
  <sheetProtection/>
  <mergeCells count="309">
    <mergeCell ref="A300:B300"/>
    <mergeCell ref="A293:B293"/>
    <mergeCell ref="A294:B294"/>
    <mergeCell ref="A301:B301"/>
    <mergeCell ref="A302:B302"/>
    <mergeCell ref="A303:B303"/>
    <mergeCell ref="A295:B295"/>
    <mergeCell ref="A296:B296"/>
    <mergeCell ref="A297:B297"/>
    <mergeCell ref="A298:B298"/>
    <mergeCell ref="A299:B299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D6:D7"/>
    <mergeCell ref="E6:E7"/>
    <mergeCell ref="A13:B13"/>
    <mergeCell ref="A14:B14"/>
    <mergeCell ref="A15:B15"/>
    <mergeCell ref="A16:B16"/>
    <mergeCell ref="A8:B8"/>
    <mergeCell ref="A9:B9"/>
    <mergeCell ref="A10:B10"/>
    <mergeCell ref="A11:B11"/>
    <mergeCell ref="A12:B12"/>
    <mergeCell ref="A6:B7"/>
    <mergeCell ref="F6:F7"/>
    <mergeCell ref="G6:G7"/>
    <mergeCell ref="A1:H1"/>
    <mergeCell ref="B3:H3"/>
    <mergeCell ref="A5:B5"/>
    <mergeCell ref="C5:D5"/>
    <mergeCell ref="E5:F5"/>
    <mergeCell ref="G5:I5"/>
    <mergeCell ref="H6:I7"/>
    <mergeCell ref="C6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2" sqref="D22"/>
    </sheetView>
  </sheetViews>
  <sheetFormatPr defaultColWidth="10.660156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66" t="s">
        <v>557</v>
      </c>
      <c r="B1" s="166"/>
      <c r="C1" s="166"/>
      <c r="D1" s="166"/>
      <c r="E1" s="166"/>
      <c r="F1" s="166"/>
      <c r="G1" s="166"/>
      <c r="H1" s="166"/>
    </row>
    <row r="2" s="20" customFormat="1" ht="1.5" customHeight="1"/>
    <row r="3" spans="1:8" ht="11.25" customHeight="1">
      <c r="A3" s="54" t="s">
        <v>91</v>
      </c>
      <c r="B3" s="167" t="s">
        <v>92</v>
      </c>
      <c r="C3" s="167"/>
      <c r="D3" s="167"/>
      <c r="E3" s="167"/>
      <c r="F3" s="167"/>
      <c r="G3" s="167"/>
      <c r="H3" s="167"/>
    </row>
    <row r="4" s="20" customFormat="1" ht="1.5" customHeight="1"/>
    <row r="5" spans="1:9" ht="12.75" customHeight="1">
      <c r="A5" s="178" t="s">
        <v>93</v>
      </c>
      <c r="B5" s="178"/>
      <c r="C5" s="164" t="s">
        <v>94</v>
      </c>
      <c r="D5" s="164"/>
      <c r="E5" s="164" t="s">
        <v>95</v>
      </c>
      <c r="F5" s="164"/>
      <c r="G5" s="164" t="s">
        <v>96</v>
      </c>
      <c r="H5" s="164"/>
      <c r="I5" s="164"/>
    </row>
    <row r="6" spans="1:9" ht="11.25" customHeight="1">
      <c r="A6" s="170" t="s">
        <v>232</v>
      </c>
      <c r="B6" s="170"/>
      <c r="C6" s="176" t="s">
        <v>97</v>
      </c>
      <c r="D6" s="176" t="s">
        <v>98</v>
      </c>
      <c r="E6" s="176" t="s">
        <v>97</v>
      </c>
      <c r="F6" s="176" t="s">
        <v>98</v>
      </c>
      <c r="G6" s="176" t="s">
        <v>97</v>
      </c>
      <c r="H6" s="176" t="s">
        <v>98</v>
      </c>
      <c r="I6" s="176"/>
    </row>
    <row r="7" spans="1:9" ht="11.25" customHeight="1">
      <c r="A7" s="171"/>
      <c r="B7" s="172"/>
      <c r="C7" s="177"/>
      <c r="D7" s="177"/>
      <c r="E7" s="177"/>
      <c r="F7" s="177"/>
      <c r="G7" s="177"/>
      <c r="H7" s="179"/>
      <c r="I7" s="180"/>
    </row>
    <row r="8" spans="1:9" ht="11.25" customHeight="1">
      <c r="A8" s="181" t="s">
        <v>156</v>
      </c>
      <c r="B8" s="181"/>
      <c r="C8" s="64"/>
      <c r="D8" s="64"/>
      <c r="E8" s="65">
        <v>992422.32</v>
      </c>
      <c r="F8" s="65">
        <v>992422.32</v>
      </c>
      <c r="G8" s="64"/>
      <c r="H8" s="73"/>
      <c r="I8" s="74"/>
    </row>
    <row r="9" spans="1:9" ht="21.75" customHeight="1" outlineLevel="1">
      <c r="A9" s="161" t="s">
        <v>197</v>
      </c>
      <c r="B9" s="161"/>
      <c r="C9" s="24"/>
      <c r="D9" s="24"/>
      <c r="E9" s="23">
        <v>577937.19</v>
      </c>
      <c r="F9" s="23">
        <v>577937.19</v>
      </c>
      <c r="G9" s="24"/>
      <c r="H9" s="25"/>
      <c r="I9" s="26"/>
    </row>
    <row r="10" spans="1:9" ht="11.25" customHeight="1" outlineLevel="1">
      <c r="A10" s="161" t="s">
        <v>198</v>
      </c>
      <c r="B10" s="161"/>
      <c r="C10" s="24"/>
      <c r="D10" s="24"/>
      <c r="E10" s="23">
        <v>414485.13</v>
      </c>
      <c r="F10" s="23">
        <v>414485.13</v>
      </c>
      <c r="G10" s="24"/>
      <c r="H10" s="25"/>
      <c r="I10" s="26"/>
    </row>
    <row r="11" spans="1:9" ht="12.75" customHeight="1">
      <c r="A11" s="168" t="s">
        <v>177</v>
      </c>
      <c r="B11" s="168"/>
      <c r="C11" s="57"/>
      <c r="D11" s="57"/>
      <c r="E11" s="56">
        <v>992422.32</v>
      </c>
      <c r="F11" s="56">
        <v>992422.32</v>
      </c>
      <c r="G11" s="57"/>
      <c r="H11" s="59"/>
      <c r="I11" s="60"/>
    </row>
  </sheetData>
  <sheetProtection/>
  <mergeCells count="17">
    <mergeCell ref="G6:G7"/>
    <mergeCell ref="A1:H1"/>
    <mergeCell ref="B3:H3"/>
    <mergeCell ref="A5:B5"/>
    <mergeCell ref="C5:D5"/>
    <mergeCell ref="E5:F5"/>
    <mergeCell ref="G5:I5"/>
    <mergeCell ref="H6:I7"/>
    <mergeCell ref="A8:B8"/>
    <mergeCell ref="A9:B9"/>
    <mergeCell ref="A10:B10"/>
    <mergeCell ref="A11:B11"/>
    <mergeCell ref="A6:B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43" sqref="D43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65" t="s">
        <v>559</v>
      </c>
      <c r="B1" s="165"/>
      <c r="C1" s="165"/>
      <c r="D1" s="165"/>
      <c r="E1" s="165"/>
      <c r="F1" s="165"/>
      <c r="G1" s="165"/>
      <c r="H1" s="165"/>
    </row>
    <row r="2" spans="1:8" ht="15.75" customHeight="1">
      <c r="A2" s="166" t="s">
        <v>560</v>
      </c>
      <c r="B2" s="166"/>
      <c r="C2" s="166"/>
      <c r="D2" s="166"/>
      <c r="E2" s="166"/>
      <c r="F2" s="166"/>
      <c r="G2" s="166"/>
      <c r="H2" s="166"/>
    </row>
    <row r="3" s="20" customFormat="1" ht="1.5" customHeight="1"/>
    <row r="4" spans="1:8" ht="11.25" customHeight="1">
      <c r="A4" s="54" t="s">
        <v>91</v>
      </c>
      <c r="B4" s="167" t="s">
        <v>92</v>
      </c>
      <c r="C4" s="167"/>
      <c r="D4" s="167"/>
      <c r="E4" s="167"/>
      <c r="F4" s="167"/>
      <c r="G4" s="167"/>
      <c r="H4" s="167"/>
    </row>
    <row r="5" s="20" customFormat="1" ht="1.5" customHeight="1"/>
    <row r="6" spans="1:9" ht="12.75" customHeight="1">
      <c r="A6" s="178" t="s">
        <v>93</v>
      </c>
      <c r="B6" s="178"/>
      <c r="C6" s="164" t="s">
        <v>94</v>
      </c>
      <c r="D6" s="164"/>
      <c r="E6" s="164" t="s">
        <v>95</v>
      </c>
      <c r="F6" s="164"/>
      <c r="G6" s="164" t="s">
        <v>96</v>
      </c>
      <c r="H6" s="164"/>
      <c r="I6" s="164"/>
    </row>
    <row r="7" spans="1:9" ht="11.25" customHeight="1">
      <c r="A7" s="170" t="s">
        <v>232</v>
      </c>
      <c r="B7" s="170"/>
      <c r="C7" s="176" t="s">
        <v>97</v>
      </c>
      <c r="D7" s="176" t="s">
        <v>98</v>
      </c>
      <c r="E7" s="176" t="s">
        <v>97</v>
      </c>
      <c r="F7" s="176" t="s">
        <v>98</v>
      </c>
      <c r="G7" s="176" t="s">
        <v>97</v>
      </c>
      <c r="H7" s="176" t="s">
        <v>98</v>
      </c>
      <c r="I7" s="176"/>
    </row>
    <row r="8" spans="1:9" ht="11.25" customHeight="1">
      <c r="A8" s="171"/>
      <c r="B8" s="172"/>
      <c r="C8" s="177"/>
      <c r="D8" s="177"/>
      <c r="E8" s="177"/>
      <c r="F8" s="177"/>
      <c r="G8" s="177"/>
      <c r="H8" s="179"/>
      <c r="I8" s="180"/>
    </row>
    <row r="9" spans="1:9" ht="11.25" customHeight="1">
      <c r="A9" s="181" t="s">
        <v>127</v>
      </c>
      <c r="B9" s="181"/>
      <c r="C9" s="65">
        <v>59687022.07</v>
      </c>
      <c r="D9" s="64"/>
      <c r="E9" s="65">
        <v>8177529.3</v>
      </c>
      <c r="F9" s="65">
        <v>5837946.13</v>
      </c>
      <c r="G9" s="65">
        <v>62026605.24</v>
      </c>
      <c r="H9" s="73"/>
      <c r="I9" s="74"/>
    </row>
    <row r="10" spans="1:9" ht="11.25" customHeight="1" outlineLevel="1">
      <c r="A10" s="161" t="s">
        <v>561</v>
      </c>
      <c r="B10" s="161"/>
      <c r="C10" s="23">
        <v>10979802.2</v>
      </c>
      <c r="D10" s="24"/>
      <c r="E10" s="23">
        <v>7405826.71</v>
      </c>
      <c r="F10" s="23">
        <v>5066243.54</v>
      </c>
      <c r="G10" s="23">
        <v>13319385.37</v>
      </c>
      <c r="H10" s="25"/>
      <c r="I10" s="26"/>
    </row>
    <row r="11" spans="1:9" ht="11.25" customHeight="1" outlineLevel="1">
      <c r="A11" s="161" t="s">
        <v>562</v>
      </c>
      <c r="B11" s="161"/>
      <c r="C11" s="23">
        <v>500000</v>
      </c>
      <c r="D11" s="24"/>
      <c r="E11" s="24"/>
      <c r="F11" s="24"/>
      <c r="G11" s="23">
        <v>500000</v>
      </c>
      <c r="H11" s="25"/>
      <c r="I11" s="26"/>
    </row>
    <row r="12" spans="1:9" ht="11.25" customHeight="1" outlineLevel="1">
      <c r="A12" s="161" t="s">
        <v>563</v>
      </c>
      <c r="B12" s="161"/>
      <c r="C12" s="23">
        <v>1138123.05</v>
      </c>
      <c r="D12" s="24"/>
      <c r="E12" s="24"/>
      <c r="F12" s="24"/>
      <c r="G12" s="23">
        <v>1138123.05</v>
      </c>
      <c r="H12" s="25"/>
      <c r="I12" s="26"/>
    </row>
    <row r="13" spans="1:9" ht="11.25" customHeight="1" outlineLevel="1">
      <c r="A13" s="161" t="s">
        <v>564</v>
      </c>
      <c r="B13" s="161"/>
      <c r="C13" s="23">
        <v>737865.8</v>
      </c>
      <c r="D13" s="24"/>
      <c r="E13" s="24"/>
      <c r="F13" s="24"/>
      <c r="G13" s="23">
        <v>737865.8</v>
      </c>
      <c r="H13" s="25"/>
      <c r="I13" s="26"/>
    </row>
    <row r="14" spans="1:9" ht="11.25" customHeight="1" outlineLevel="1">
      <c r="A14" s="161" t="s">
        <v>565</v>
      </c>
      <c r="B14" s="161"/>
      <c r="C14" s="23">
        <v>182500</v>
      </c>
      <c r="D14" s="24"/>
      <c r="E14" s="24"/>
      <c r="F14" s="24"/>
      <c r="G14" s="23">
        <v>182500</v>
      </c>
      <c r="H14" s="25"/>
      <c r="I14" s="26"/>
    </row>
    <row r="15" spans="1:9" ht="11.25" customHeight="1" outlineLevel="1">
      <c r="A15" s="161" t="s">
        <v>566</v>
      </c>
      <c r="B15" s="161"/>
      <c r="C15" s="27">
        <v>0.01</v>
      </c>
      <c r="D15" s="24"/>
      <c r="E15" s="24"/>
      <c r="F15" s="24"/>
      <c r="G15" s="27">
        <v>0.01</v>
      </c>
      <c r="H15" s="25"/>
      <c r="I15" s="26"/>
    </row>
    <row r="16" spans="1:9" ht="11.25" customHeight="1" outlineLevel="1">
      <c r="A16" s="161" t="s">
        <v>567</v>
      </c>
      <c r="B16" s="161"/>
      <c r="C16" s="23">
        <v>2729549.46</v>
      </c>
      <c r="D16" s="24"/>
      <c r="E16" s="24"/>
      <c r="F16" s="24"/>
      <c r="G16" s="23">
        <v>2729549.46</v>
      </c>
      <c r="H16" s="25"/>
      <c r="I16" s="26"/>
    </row>
    <row r="17" spans="1:9" ht="21.75" customHeight="1" outlineLevel="1">
      <c r="A17" s="161" t="s">
        <v>568</v>
      </c>
      <c r="B17" s="161"/>
      <c r="C17" s="23">
        <v>37971813.48</v>
      </c>
      <c r="D17" s="24"/>
      <c r="E17" s="24"/>
      <c r="F17" s="24"/>
      <c r="G17" s="23">
        <v>37971813.48</v>
      </c>
      <c r="H17" s="25"/>
      <c r="I17" s="26"/>
    </row>
    <row r="18" spans="1:9" ht="11.25" customHeight="1" outlineLevel="1">
      <c r="A18" s="161" t="s">
        <v>569</v>
      </c>
      <c r="B18" s="161"/>
      <c r="C18" s="23">
        <v>254477.35</v>
      </c>
      <c r="D18" s="24"/>
      <c r="E18" s="24"/>
      <c r="F18" s="24"/>
      <c r="G18" s="23">
        <v>254477.35</v>
      </c>
      <c r="H18" s="25"/>
      <c r="I18" s="26"/>
    </row>
    <row r="19" spans="1:9" ht="11.25" customHeight="1" outlineLevel="1">
      <c r="A19" s="161" t="s">
        <v>570</v>
      </c>
      <c r="B19" s="161"/>
      <c r="C19" s="23">
        <v>3942387.84</v>
      </c>
      <c r="D19" s="24"/>
      <c r="E19" s="24"/>
      <c r="F19" s="24"/>
      <c r="G19" s="23">
        <v>3942387.84</v>
      </c>
      <c r="H19" s="25"/>
      <c r="I19" s="26"/>
    </row>
    <row r="20" spans="1:9" ht="11.25" customHeight="1" outlineLevel="1">
      <c r="A20" s="161" t="s">
        <v>571</v>
      </c>
      <c r="B20" s="161"/>
      <c r="C20" s="23">
        <v>1201695.02</v>
      </c>
      <c r="D20" s="24"/>
      <c r="E20" s="24"/>
      <c r="F20" s="24"/>
      <c r="G20" s="23">
        <v>1201695.02</v>
      </c>
      <c r="H20" s="25"/>
      <c r="I20" s="26"/>
    </row>
    <row r="21" spans="1:9" ht="11.25" customHeight="1" outlineLevel="1">
      <c r="A21" s="161" t="s">
        <v>572</v>
      </c>
      <c r="B21" s="161"/>
      <c r="C21" s="23">
        <v>48807.86</v>
      </c>
      <c r="D21" s="24"/>
      <c r="E21" s="23">
        <v>771702.59</v>
      </c>
      <c r="F21" s="23">
        <v>771702.59</v>
      </c>
      <c r="G21" s="23">
        <v>48807.86</v>
      </c>
      <c r="H21" s="25"/>
      <c r="I21" s="26"/>
    </row>
    <row r="22" spans="1:9" ht="12.75" customHeight="1">
      <c r="A22" s="168" t="s">
        <v>177</v>
      </c>
      <c r="B22" s="168"/>
      <c r="C22" s="56">
        <v>59687022.07</v>
      </c>
      <c r="D22" s="57"/>
      <c r="E22" s="56">
        <v>8177529.3</v>
      </c>
      <c r="F22" s="56">
        <v>5837946.13</v>
      </c>
      <c r="G22" s="56">
        <v>62026605.24</v>
      </c>
      <c r="H22" s="59"/>
      <c r="I22" s="60"/>
    </row>
  </sheetData>
  <sheetProtection/>
  <mergeCells count="28">
    <mergeCell ref="A20:B20"/>
    <mergeCell ref="A21:B21"/>
    <mergeCell ref="A22:B22"/>
    <mergeCell ref="A14:B14"/>
    <mergeCell ref="A15:B15"/>
    <mergeCell ref="A16:B16"/>
    <mergeCell ref="A17:B17"/>
    <mergeCell ref="A18:B18"/>
    <mergeCell ref="A19:B19"/>
    <mergeCell ref="H7:I8"/>
    <mergeCell ref="A9:B9"/>
    <mergeCell ref="A10:B10"/>
    <mergeCell ref="A11:B11"/>
    <mergeCell ref="A12:B12"/>
    <mergeCell ref="A13:B13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8" sqref="D28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65" t="s">
        <v>559</v>
      </c>
      <c r="B1" s="165"/>
      <c r="C1" s="165"/>
      <c r="D1" s="165"/>
      <c r="E1" s="165"/>
      <c r="F1" s="165"/>
      <c r="G1" s="165"/>
      <c r="H1" s="165"/>
    </row>
    <row r="2" spans="1:8" ht="15.75" customHeight="1">
      <c r="A2" s="166" t="s">
        <v>573</v>
      </c>
      <c r="B2" s="166"/>
      <c r="C2" s="166"/>
      <c r="D2" s="166"/>
      <c r="E2" s="166"/>
      <c r="F2" s="166"/>
      <c r="G2" s="166"/>
      <c r="H2" s="166"/>
    </row>
    <row r="3" s="20" customFormat="1" ht="1.5" customHeight="1"/>
    <row r="4" spans="1:8" ht="11.25" customHeight="1">
      <c r="A4" s="54" t="s">
        <v>91</v>
      </c>
      <c r="B4" s="167" t="s">
        <v>92</v>
      </c>
      <c r="C4" s="167"/>
      <c r="D4" s="167"/>
      <c r="E4" s="167"/>
      <c r="F4" s="167"/>
      <c r="G4" s="167"/>
      <c r="H4" s="167"/>
    </row>
    <row r="5" s="20" customFormat="1" ht="1.5" customHeight="1"/>
    <row r="6" spans="1:9" ht="12.75" customHeight="1">
      <c r="A6" s="178" t="s">
        <v>93</v>
      </c>
      <c r="B6" s="178"/>
      <c r="C6" s="164" t="s">
        <v>94</v>
      </c>
      <c r="D6" s="164"/>
      <c r="E6" s="164" t="s">
        <v>95</v>
      </c>
      <c r="F6" s="164"/>
      <c r="G6" s="164" t="s">
        <v>96</v>
      </c>
      <c r="H6" s="164"/>
      <c r="I6" s="164"/>
    </row>
    <row r="7" spans="1:9" ht="11.25" customHeight="1">
      <c r="A7" s="170" t="s">
        <v>232</v>
      </c>
      <c r="B7" s="170"/>
      <c r="C7" s="176" t="s">
        <v>97</v>
      </c>
      <c r="D7" s="176" t="s">
        <v>98</v>
      </c>
      <c r="E7" s="176" t="s">
        <v>97</v>
      </c>
      <c r="F7" s="176" t="s">
        <v>98</v>
      </c>
      <c r="G7" s="176" t="s">
        <v>97</v>
      </c>
      <c r="H7" s="176" t="s">
        <v>98</v>
      </c>
      <c r="I7" s="176"/>
    </row>
    <row r="8" spans="1:9" ht="11.25" customHeight="1">
      <c r="A8" s="171"/>
      <c r="B8" s="172"/>
      <c r="C8" s="177"/>
      <c r="D8" s="177"/>
      <c r="E8" s="177"/>
      <c r="F8" s="177"/>
      <c r="G8" s="177"/>
      <c r="H8" s="179"/>
      <c r="I8" s="180"/>
    </row>
    <row r="9" spans="1:9" ht="11.25" customHeight="1">
      <c r="A9" s="181" t="s">
        <v>574</v>
      </c>
      <c r="B9" s="181"/>
      <c r="C9" s="64"/>
      <c r="D9" s="65">
        <v>44991885.19</v>
      </c>
      <c r="E9" s="64"/>
      <c r="F9" s="64"/>
      <c r="G9" s="64"/>
      <c r="H9" s="182">
        <v>44991885.19</v>
      </c>
      <c r="I9" s="182"/>
    </row>
    <row r="10" spans="1:9" ht="11.25" customHeight="1" outlineLevel="1">
      <c r="A10" s="161" t="s">
        <v>563</v>
      </c>
      <c r="B10" s="161"/>
      <c r="C10" s="24"/>
      <c r="D10" s="23">
        <v>1138123.05</v>
      </c>
      <c r="E10" s="24"/>
      <c r="F10" s="24"/>
      <c r="G10" s="24"/>
      <c r="H10" s="162">
        <v>1138123.05</v>
      </c>
      <c r="I10" s="162"/>
    </row>
    <row r="11" spans="1:9" ht="11.25" customHeight="1" outlineLevel="1">
      <c r="A11" s="161" t="s">
        <v>564</v>
      </c>
      <c r="B11" s="161"/>
      <c r="C11" s="24"/>
      <c r="D11" s="23">
        <v>737865.8</v>
      </c>
      <c r="E11" s="24"/>
      <c r="F11" s="24"/>
      <c r="G11" s="24"/>
      <c r="H11" s="162">
        <v>737865.8</v>
      </c>
      <c r="I11" s="162"/>
    </row>
    <row r="12" spans="1:9" ht="21.75" customHeight="1" outlineLevel="1">
      <c r="A12" s="161" t="s">
        <v>568</v>
      </c>
      <c r="B12" s="161"/>
      <c r="C12" s="24"/>
      <c r="D12" s="23">
        <v>37971813.48</v>
      </c>
      <c r="E12" s="24"/>
      <c r="F12" s="24"/>
      <c r="G12" s="24"/>
      <c r="H12" s="162">
        <v>37971813.48</v>
      </c>
      <c r="I12" s="162"/>
    </row>
    <row r="13" spans="1:9" ht="11.25" customHeight="1" outlineLevel="1">
      <c r="A13" s="161" t="s">
        <v>570</v>
      </c>
      <c r="B13" s="161"/>
      <c r="C13" s="24"/>
      <c r="D13" s="23">
        <v>3942387.84</v>
      </c>
      <c r="E13" s="24"/>
      <c r="F13" s="24"/>
      <c r="G13" s="24"/>
      <c r="H13" s="162">
        <v>3942387.84</v>
      </c>
      <c r="I13" s="162"/>
    </row>
    <row r="14" spans="1:9" ht="11.25" customHeight="1" outlineLevel="1">
      <c r="A14" s="161" t="s">
        <v>571</v>
      </c>
      <c r="B14" s="161"/>
      <c r="C14" s="24"/>
      <c r="D14" s="23">
        <v>1201695.02</v>
      </c>
      <c r="E14" s="24"/>
      <c r="F14" s="24"/>
      <c r="G14" s="24"/>
      <c r="H14" s="162">
        <v>1201695.02</v>
      </c>
      <c r="I14" s="162"/>
    </row>
    <row r="15" spans="1:9" ht="12.75" customHeight="1">
      <c r="A15" s="168" t="s">
        <v>177</v>
      </c>
      <c r="B15" s="168"/>
      <c r="C15" s="57"/>
      <c r="D15" s="56">
        <v>44991885.19</v>
      </c>
      <c r="E15" s="57"/>
      <c r="F15" s="57"/>
      <c r="G15" s="57"/>
      <c r="H15" s="173">
        <v>44991885.19</v>
      </c>
      <c r="I15" s="173"/>
    </row>
  </sheetData>
  <sheetProtection/>
  <mergeCells count="28">
    <mergeCell ref="A15:B15"/>
    <mergeCell ref="H15:I15"/>
    <mergeCell ref="A12:B12"/>
    <mergeCell ref="H12:I12"/>
    <mergeCell ref="A13:B13"/>
    <mergeCell ref="H13:I13"/>
    <mergeCell ref="A14:B14"/>
    <mergeCell ref="H14:I14"/>
    <mergeCell ref="H7:I8"/>
    <mergeCell ref="A9:B9"/>
    <mergeCell ref="H9:I9"/>
    <mergeCell ref="A10:B10"/>
    <mergeCell ref="H10:I10"/>
    <mergeCell ref="A11:B11"/>
    <mergeCell ref="H11:I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34" sqref="C34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578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232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126</v>
      </c>
      <c r="B9" s="153"/>
      <c r="C9" s="22">
        <v>179470924.05</v>
      </c>
      <c r="D9" s="29"/>
      <c r="E9" s="22">
        <v>1223057.92</v>
      </c>
      <c r="F9" s="22">
        <v>1268810.42</v>
      </c>
      <c r="G9" s="22">
        <v>179425171.55</v>
      </c>
      <c r="H9" s="30"/>
      <c r="I9" s="31"/>
    </row>
    <row r="10" spans="1:9" ht="11.25" customHeight="1" outlineLevel="1">
      <c r="A10" s="161" t="s">
        <v>579</v>
      </c>
      <c r="B10" s="161"/>
      <c r="C10" s="23">
        <v>18021764.32</v>
      </c>
      <c r="D10" s="24"/>
      <c r="E10" s="24"/>
      <c r="F10" s="24"/>
      <c r="G10" s="23">
        <v>18021764.32</v>
      </c>
      <c r="H10" s="25"/>
      <c r="I10" s="26"/>
    </row>
    <row r="11" spans="1:9" ht="11.25" customHeight="1" outlineLevel="1">
      <c r="A11" s="161" t="s">
        <v>580</v>
      </c>
      <c r="B11" s="161"/>
      <c r="C11" s="24"/>
      <c r="D11" s="24"/>
      <c r="E11" s="23">
        <v>690903.97</v>
      </c>
      <c r="F11" s="23">
        <v>690903.97</v>
      </c>
      <c r="G11" s="24"/>
      <c r="H11" s="25"/>
      <c r="I11" s="26"/>
    </row>
    <row r="12" spans="1:9" ht="11.25" customHeight="1" outlineLevel="1">
      <c r="A12" s="161" t="s">
        <v>581</v>
      </c>
      <c r="B12" s="161"/>
      <c r="C12" s="24"/>
      <c r="D12" s="24"/>
      <c r="E12" s="23">
        <v>7987.8</v>
      </c>
      <c r="F12" s="24"/>
      <c r="G12" s="23">
        <v>7987.8</v>
      </c>
      <c r="H12" s="25"/>
      <c r="I12" s="26"/>
    </row>
    <row r="13" spans="1:9" ht="11.25" customHeight="1" outlineLevel="1">
      <c r="A13" s="161" t="s">
        <v>492</v>
      </c>
      <c r="B13" s="161"/>
      <c r="C13" s="23">
        <v>27623257.16</v>
      </c>
      <c r="D13" s="24"/>
      <c r="E13" s="24"/>
      <c r="F13" s="24"/>
      <c r="G13" s="23">
        <v>27623257.16</v>
      </c>
      <c r="H13" s="25"/>
      <c r="I13" s="26"/>
    </row>
    <row r="14" spans="1:9" ht="11.25" customHeight="1" outlineLevel="1">
      <c r="A14" s="161" t="s">
        <v>582</v>
      </c>
      <c r="B14" s="161"/>
      <c r="C14" s="23">
        <v>24161489.4</v>
      </c>
      <c r="D14" s="24"/>
      <c r="E14" s="24"/>
      <c r="F14" s="24"/>
      <c r="G14" s="23">
        <v>24161489.4</v>
      </c>
      <c r="H14" s="25"/>
      <c r="I14" s="26"/>
    </row>
    <row r="15" spans="1:9" ht="11.25" customHeight="1" outlineLevel="1">
      <c r="A15" s="161" t="s">
        <v>583</v>
      </c>
      <c r="B15" s="161"/>
      <c r="C15" s="27">
        <v>118.8</v>
      </c>
      <c r="D15" s="24"/>
      <c r="E15" s="24"/>
      <c r="F15" s="24"/>
      <c r="G15" s="27">
        <v>118.8</v>
      </c>
      <c r="H15" s="25"/>
      <c r="I15" s="26"/>
    </row>
    <row r="16" spans="1:9" ht="11.25" customHeight="1" outlineLevel="1">
      <c r="A16" s="161" t="s">
        <v>501</v>
      </c>
      <c r="B16" s="161"/>
      <c r="C16" s="24"/>
      <c r="D16" s="24"/>
      <c r="E16" s="23">
        <v>17995</v>
      </c>
      <c r="F16" s="23">
        <v>17995</v>
      </c>
      <c r="G16" s="24"/>
      <c r="H16" s="25"/>
      <c r="I16" s="26"/>
    </row>
    <row r="17" spans="1:9" ht="11.25" customHeight="1" outlineLevel="1">
      <c r="A17" s="161" t="s">
        <v>584</v>
      </c>
      <c r="B17" s="161"/>
      <c r="C17" s="23">
        <v>722283</v>
      </c>
      <c r="D17" s="24"/>
      <c r="E17" s="24"/>
      <c r="F17" s="24"/>
      <c r="G17" s="23">
        <v>722283</v>
      </c>
      <c r="H17" s="25"/>
      <c r="I17" s="26"/>
    </row>
    <row r="18" spans="1:9" ht="11.25" customHeight="1" outlineLevel="1">
      <c r="A18" s="161" t="s">
        <v>585</v>
      </c>
      <c r="B18" s="161"/>
      <c r="C18" s="23">
        <v>36650662.73</v>
      </c>
      <c r="D18" s="24"/>
      <c r="E18" s="24"/>
      <c r="F18" s="24"/>
      <c r="G18" s="23">
        <v>36650662.73</v>
      </c>
      <c r="H18" s="25"/>
      <c r="I18" s="26"/>
    </row>
    <row r="19" spans="1:9" ht="11.25" customHeight="1" outlineLevel="1">
      <c r="A19" s="161" t="s">
        <v>586</v>
      </c>
      <c r="B19" s="161"/>
      <c r="C19" s="23">
        <v>4005506.73</v>
      </c>
      <c r="D19" s="24"/>
      <c r="E19" s="24"/>
      <c r="F19" s="24"/>
      <c r="G19" s="23">
        <v>4005506.73</v>
      </c>
      <c r="H19" s="25"/>
      <c r="I19" s="26"/>
    </row>
    <row r="20" spans="1:9" ht="11.25" customHeight="1" outlineLevel="1">
      <c r="A20" s="161" t="s">
        <v>506</v>
      </c>
      <c r="B20" s="161"/>
      <c r="C20" s="23">
        <v>4665.66</v>
      </c>
      <c r="D20" s="24"/>
      <c r="E20" s="23">
        <v>1206.66</v>
      </c>
      <c r="F20" s="23">
        <v>5872.32</v>
      </c>
      <c r="G20" s="24"/>
      <c r="H20" s="25"/>
      <c r="I20" s="26"/>
    </row>
    <row r="21" spans="1:9" ht="11.25" customHeight="1" outlineLevel="1">
      <c r="A21" s="161" t="s">
        <v>511</v>
      </c>
      <c r="B21" s="161"/>
      <c r="C21" s="23">
        <v>49074.64</v>
      </c>
      <c r="D21" s="24"/>
      <c r="E21" s="24"/>
      <c r="F21" s="23">
        <v>49074.64</v>
      </c>
      <c r="G21" s="24"/>
      <c r="H21" s="25"/>
      <c r="I21" s="26"/>
    </row>
    <row r="22" spans="1:9" ht="11.25" customHeight="1" outlineLevel="1">
      <c r="A22" s="161" t="s">
        <v>525</v>
      </c>
      <c r="B22" s="161"/>
      <c r="C22" s="23">
        <v>12953330.09</v>
      </c>
      <c r="D22" s="24"/>
      <c r="E22" s="24"/>
      <c r="F22" s="24"/>
      <c r="G22" s="23">
        <v>12953330.09</v>
      </c>
      <c r="H22" s="25"/>
      <c r="I22" s="26"/>
    </row>
    <row r="23" spans="1:9" ht="11.25" customHeight="1" outlineLevel="1">
      <c r="A23" s="161" t="s">
        <v>587</v>
      </c>
      <c r="B23" s="161"/>
      <c r="C23" s="24"/>
      <c r="D23" s="24"/>
      <c r="E23" s="23">
        <v>496783.49</v>
      </c>
      <c r="F23" s="23">
        <v>496783.49</v>
      </c>
      <c r="G23" s="24"/>
      <c r="H23" s="25"/>
      <c r="I23" s="26"/>
    </row>
    <row r="24" spans="1:9" ht="11.25" customHeight="1" outlineLevel="1">
      <c r="A24" s="161" t="s">
        <v>588</v>
      </c>
      <c r="B24" s="161"/>
      <c r="C24" s="27">
        <v>0.01</v>
      </c>
      <c r="D24" s="24"/>
      <c r="E24" s="24"/>
      <c r="F24" s="24"/>
      <c r="G24" s="27">
        <v>0.01</v>
      </c>
      <c r="H24" s="25"/>
      <c r="I24" s="26"/>
    </row>
    <row r="25" spans="1:9" ht="11.25" customHeight="1" outlineLevel="1">
      <c r="A25" s="161" t="s">
        <v>589</v>
      </c>
      <c r="B25" s="161"/>
      <c r="C25" s="23">
        <v>37296361.42</v>
      </c>
      <c r="D25" s="24"/>
      <c r="E25" s="24"/>
      <c r="F25" s="24"/>
      <c r="G25" s="23">
        <v>37296361.42</v>
      </c>
      <c r="H25" s="25"/>
      <c r="I25" s="26"/>
    </row>
    <row r="26" spans="1:9" ht="11.25" customHeight="1" outlineLevel="1">
      <c r="A26" s="161" t="s">
        <v>590</v>
      </c>
      <c r="B26" s="161"/>
      <c r="C26" s="24"/>
      <c r="D26" s="24"/>
      <c r="E26" s="23">
        <v>7081</v>
      </c>
      <c r="F26" s="23">
        <v>7081</v>
      </c>
      <c r="G26" s="24"/>
      <c r="H26" s="25"/>
      <c r="I26" s="26"/>
    </row>
    <row r="27" spans="1:9" ht="11.25" customHeight="1" outlineLevel="1">
      <c r="A27" s="161" t="s">
        <v>591</v>
      </c>
      <c r="B27" s="161"/>
      <c r="C27" s="23">
        <v>2468932.27</v>
      </c>
      <c r="D27" s="24"/>
      <c r="E27" s="24"/>
      <c r="F27" s="24"/>
      <c r="G27" s="23">
        <v>2468932.27</v>
      </c>
      <c r="H27" s="25"/>
      <c r="I27" s="26"/>
    </row>
    <row r="28" spans="1:9" ht="11.25" customHeight="1" outlineLevel="1">
      <c r="A28" s="161" t="s">
        <v>592</v>
      </c>
      <c r="B28" s="161"/>
      <c r="C28" s="24"/>
      <c r="D28" s="24"/>
      <c r="E28" s="23">
        <v>1100</v>
      </c>
      <c r="F28" s="23">
        <v>1100</v>
      </c>
      <c r="G28" s="24"/>
      <c r="H28" s="25"/>
      <c r="I28" s="26"/>
    </row>
    <row r="29" spans="1:9" ht="11.25" customHeight="1" outlineLevel="1">
      <c r="A29" s="161" t="s">
        <v>593</v>
      </c>
      <c r="B29" s="161"/>
      <c r="C29" s="23">
        <v>15513477.82</v>
      </c>
      <c r="D29" s="24"/>
      <c r="E29" s="24"/>
      <c r="F29" s="24"/>
      <c r="G29" s="23">
        <v>15513477.82</v>
      </c>
      <c r="H29" s="25"/>
      <c r="I29" s="26"/>
    </row>
    <row r="30" spans="1:9" ht="12.75" customHeight="1">
      <c r="A30" s="159" t="s">
        <v>177</v>
      </c>
      <c r="B30" s="159"/>
      <c r="C30" s="33">
        <v>179470924.05</v>
      </c>
      <c r="D30" s="32"/>
      <c r="E30" s="33">
        <v>1223057.92</v>
      </c>
      <c r="F30" s="33">
        <v>1268810.42</v>
      </c>
      <c r="G30" s="33">
        <v>179425171.55</v>
      </c>
      <c r="H30" s="52"/>
      <c r="I30" s="53"/>
    </row>
  </sheetData>
  <sheetProtection/>
  <mergeCells count="36">
    <mergeCell ref="A26:B26"/>
    <mergeCell ref="A27:B27"/>
    <mergeCell ref="A28:B28"/>
    <mergeCell ref="A29:B29"/>
    <mergeCell ref="A30:B30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H7:I8"/>
    <mergeCell ref="A9:B9"/>
    <mergeCell ref="A10:B10"/>
    <mergeCell ref="A11:B11"/>
    <mergeCell ref="A12:B12"/>
    <mergeCell ref="A13:B13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M33" sqref="M33"/>
    </sheetView>
  </sheetViews>
  <sheetFormatPr defaultColWidth="9.33203125" defaultRowHeight="11.25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0" width="10.66015625" style="42" customWidth="1"/>
    <col min="11" max="11" width="11.66015625" style="0" bestFit="1" customWidth="1"/>
    <col min="12" max="12" width="13.83203125" style="0" bestFit="1" customWidth="1"/>
  </cols>
  <sheetData>
    <row r="1" spans="1:8" ht="15.75">
      <c r="A1" s="147" t="s">
        <v>594</v>
      </c>
      <c r="B1" s="147"/>
      <c r="C1" s="147"/>
      <c r="D1" s="147"/>
      <c r="E1" s="147"/>
      <c r="F1" s="147"/>
      <c r="G1" s="147"/>
      <c r="H1" s="147"/>
    </row>
    <row r="2" ht="11.25">
      <c r="J2" s="20"/>
    </row>
    <row r="3" spans="1:8" ht="22.5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ht="11.25">
      <c r="J4" s="20"/>
    </row>
    <row r="5" spans="1:12" ht="12.75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  <c r="K5" s="150" t="s">
        <v>96</v>
      </c>
      <c r="L5" s="150"/>
    </row>
    <row r="6" spans="1:12" ht="11.25">
      <c r="A6" s="156" t="s">
        <v>181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  <c r="K6" s="144" t="s">
        <v>97</v>
      </c>
      <c r="L6" s="144" t="s">
        <v>98</v>
      </c>
    </row>
    <row r="7" spans="1:12" ht="11.25">
      <c r="A7" s="157"/>
      <c r="B7" s="158"/>
      <c r="C7" s="145"/>
      <c r="D7" s="145"/>
      <c r="E7" s="145"/>
      <c r="F7" s="145"/>
      <c r="G7" s="145"/>
      <c r="H7" s="151"/>
      <c r="I7" s="152"/>
      <c r="K7" s="145"/>
      <c r="L7" s="151"/>
    </row>
    <row r="8" spans="1:12" ht="11.25">
      <c r="A8" s="203">
        <v>68</v>
      </c>
      <c r="B8" s="203"/>
      <c r="C8" s="22">
        <v>99581732.24</v>
      </c>
      <c r="D8" s="22">
        <v>342793210.24</v>
      </c>
      <c r="E8" s="22">
        <v>3516923428.37</v>
      </c>
      <c r="F8" s="22">
        <v>3590536622.6200004</v>
      </c>
      <c r="G8" s="22">
        <v>2237562.13</v>
      </c>
      <c r="H8" s="160">
        <v>319062234.38</v>
      </c>
      <c r="I8" s="160"/>
      <c r="J8" s="204" t="s">
        <v>189</v>
      </c>
      <c r="K8" s="205"/>
      <c r="L8" s="205"/>
    </row>
    <row r="9" spans="1:12" ht="11.25">
      <c r="A9" s="154" t="s">
        <v>129</v>
      </c>
      <c r="B9" s="154"/>
      <c r="C9" s="22">
        <v>88508</v>
      </c>
      <c r="D9" s="22">
        <v>25874620.96</v>
      </c>
      <c r="E9" s="22">
        <v>384870542.39</v>
      </c>
      <c r="F9" s="22">
        <v>384066662.87</v>
      </c>
      <c r="G9" s="22">
        <v>21993.86</v>
      </c>
      <c r="H9" s="160">
        <v>25004227.3</v>
      </c>
      <c r="I9" s="160"/>
      <c r="J9" s="42" t="s">
        <v>129</v>
      </c>
      <c r="L9" s="39">
        <f>H10-G10</f>
        <v>25003320.3</v>
      </c>
    </row>
    <row r="10" spans="1:12" ht="11.25">
      <c r="A10" s="155" t="s">
        <v>182</v>
      </c>
      <c r="B10" s="155"/>
      <c r="C10" s="23">
        <v>13448</v>
      </c>
      <c r="D10" s="23">
        <v>25874620.96</v>
      </c>
      <c r="E10" s="23">
        <v>384853646.66</v>
      </c>
      <c r="F10" s="23">
        <v>383995794</v>
      </c>
      <c r="G10" s="27">
        <v>907</v>
      </c>
      <c r="H10" s="162">
        <v>25004227.3</v>
      </c>
      <c r="I10" s="162"/>
      <c r="J10" s="42" t="s">
        <v>130</v>
      </c>
      <c r="L10" s="39">
        <f>H13</f>
        <v>284245676.52</v>
      </c>
    </row>
    <row r="11" spans="1:11" ht="11.25">
      <c r="A11" s="201" t="s">
        <v>184</v>
      </c>
      <c r="B11" s="201"/>
      <c r="C11" s="35">
        <v>75060</v>
      </c>
      <c r="D11" s="34"/>
      <c r="E11" s="35">
        <v>16895.73</v>
      </c>
      <c r="F11" s="35">
        <v>70868.87</v>
      </c>
      <c r="G11" s="35">
        <v>21086.86</v>
      </c>
      <c r="H11" s="36"/>
      <c r="I11" s="37"/>
      <c r="J11" s="42" t="s">
        <v>131</v>
      </c>
      <c r="K11" s="39">
        <f>G18</f>
        <v>2166608.48</v>
      </c>
    </row>
    <row r="12" spans="1:12" ht="11.25">
      <c r="A12" s="154" t="s">
        <v>130</v>
      </c>
      <c r="B12" s="154"/>
      <c r="C12" s="22">
        <v>46102113.63</v>
      </c>
      <c r="D12" s="22">
        <v>294364003.58</v>
      </c>
      <c r="E12" s="22">
        <v>2513891678.97</v>
      </c>
      <c r="F12" s="22">
        <v>2549859118.88</v>
      </c>
      <c r="G12" s="22">
        <v>16346.66</v>
      </c>
      <c r="H12" s="160">
        <v>284245676.52</v>
      </c>
      <c r="I12" s="160"/>
      <c r="J12" s="43" t="s">
        <v>134</v>
      </c>
      <c r="L12" s="39">
        <f>H23</f>
        <v>4310156.56</v>
      </c>
    </row>
    <row r="13" spans="1:12" ht="11.25">
      <c r="A13" s="155" t="s">
        <v>182</v>
      </c>
      <c r="B13" s="155"/>
      <c r="C13" s="23">
        <v>46085766.97</v>
      </c>
      <c r="D13" s="23">
        <v>294364003.58</v>
      </c>
      <c r="E13" s="23">
        <v>2513891678.97</v>
      </c>
      <c r="F13" s="23">
        <v>2549859118.88</v>
      </c>
      <c r="G13" s="24"/>
      <c r="H13" s="162">
        <v>284245676.52</v>
      </c>
      <c r="I13" s="162"/>
      <c r="J13" s="43" t="s">
        <v>135</v>
      </c>
      <c r="L13" s="39">
        <f>H26+H27</f>
        <v>883070</v>
      </c>
    </row>
    <row r="14" spans="1:12" ht="11.25">
      <c r="A14" s="201" t="s">
        <v>187</v>
      </c>
      <c r="B14" s="201"/>
      <c r="C14" s="35">
        <v>5000</v>
      </c>
      <c r="D14" s="34"/>
      <c r="E14" s="34"/>
      <c r="F14" s="34"/>
      <c r="G14" s="35">
        <v>5000</v>
      </c>
      <c r="H14" s="36"/>
      <c r="I14" s="37"/>
      <c r="J14" s="43" t="s">
        <v>136</v>
      </c>
      <c r="L14" s="39">
        <f>H30</f>
        <v>4619104</v>
      </c>
    </row>
    <row r="15" spans="1:12" ht="11.25">
      <c r="A15" s="201" t="s">
        <v>184</v>
      </c>
      <c r="B15" s="201"/>
      <c r="C15" s="35">
        <v>11346.66</v>
      </c>
      <c r="D15" s="34"/>
      <c r="E15" s="34"/>
      <c r="F15" s="34"/>
      <c r="G15" s="35">
        <v>11346.66</v>
      </c>
      <c r="H15" s="36"/>
      <c r="I15" s="37"/>
      <c r="J15" s="44" t="s">
        <v>190</v>
      </c>
      <c r="K15" s="41">
        <f>SUM(K9:K14)</f>
        <v>2166608.48</v>
      </c>
      <c r="L15" s="41">
        <f>SUM(L9:L14)</f>
        <v>319061327.38</v>
      </c>
    </row>
    <row r="16" spans="1:9" ht="11.25">
      <c r="A16" s="154" t="s">
        <v>131</v>
      </c>
      <c r="B16" s="154"/>
      <c r="C16" s="22">
        <v>53189260</v>
      </c>
      <c r="D16" s="22">
        <v>16082190</v>
      </c>
      <c r="E16" s="22">
        <v>566489729.94</v>
      </c>
      <c r="F16" s="22">
        <v>601402259.94</v>
      </c>
      <c r="G16" s="22">
        <v>2194540</v>
      </c>
      <c r="H16" s="30"/>
      <c r="I16" s="31"/>
    </row>
    <row r="17" spans="1:12" ht="11.25">
      <c r="A17" s="174" t="s">
        <v>132</v>
      </c>
      <c r="B17" s="174"/>
      <c r="C17" s="22">
        <v>53189260</v>
      </c>
      <c r="D17" s="22">
        <v>16082190</v>
      </c>
      <c r="E17" s="22">
        <v>181952041.65</v>
      </c>
      <c r="F17" s="22">
        <v>216864571.65</v>
      </c>
      <c r="G17" s="22">
        <v>2194540</v>
      </c>
      <c r="H17" s="30"/>
      <c r="I17" s="31"/>
      <c r="J17" s="204" t="s">
        <v>191</v>
      </c>
      <c r="K17" s="205"/>
      <c r="L17" s="205"/>
    </row>
    <row r="18" spans="1:11" ht="11.25">
      <c r="A18" s="175" t="s">
        <v>182</v>
      </c>
      <c r="B18" s="175"/>
      <c r="C18" s="23">
        <v>53161328.48</v>
      </c>
      <c r="D18" s="23">
        <v>16082190</v>
      </c>
      <c r="E18" s="23">
        <v>181931110.13</v>
      </c>
      <c r="F18" s="23">
        <v>216843640.13</v>
      </c>
      <c r="G18" s="23">
        <v>2166608.48</v>
      </c>
      <c r="H18" s="25"/>
      <c r="I18" s="26"/>
      <c r="J18" s="42" t="s">
        <v>129</v>
      </c>
      <c r="K18" s="39">
        <f>G11</f>
        <v>21086.86</v>
      </c>
    </row>
    <row r="19" spans="1:11" ht="11.25">
      <c r="A19" s="202" t="s">
        <v>187</v>
      </c>
      <c r="B19" s="202"/>
      <c r="C19" s="35">
        <v>27931.52</v>
      </c>
      <c r="D19" s="34"/>
      <c r="E19" s="34"/>
      <c r="F19" s="35">
        <v>20931.52</v>
      </c>
      <c r="G19" s="35">
        <v>7000</v>
      </c>
      <c r="H19" s="36"/>
      <c r="I19" s="37"/>
      <c r="J19" s="42" t="s">
        <v>130</v>
      </c>
      <c r="K19" s="39">
        <f>G14+G15</f>
        <v>16346.66</v>
      </c>
    </row>
    <row r="20" spans="1:11" ht="11.25">
      <c r="A20" s="202" t="s">
        <v>184</v>
      </c>
      <c r="B20" s="202"/>
      <c r="C20" s="34"/>
      <c r="D20" s="34"/>
      <c r="E20" s="35">
        <v>20931.52</v>
      </c>
      <c r="F20" s="34"/>
      <c r="G20" s="35">
        <v>20931.52</v>
      </c>
      <c r="H20" s="36"/>
      <c r="I20" s="37"/>
      <c r="J20" s="42" t="s">
        <v>131</v>
      </c>
      <c r="K20" s="39">
        <f>G19+G20</f>
        <v>27931.52</v>
      </c>
    </row>
    <row r="21" spans="1:10" ht="11.25">
      <c r="A21" s="174" t="s">
        <v>133</v>
      </c>
      <c r="B21" s="174"/>
      <c r="C21" s="29"/>
      <c r="D21" s="29"/>
      <c r="E21" s="22">
        <v>384537688.29</v>
      </c>
      <c r="F21" s="22">
        <v>384537688.29</v>
      </c>
      <c r="G21" s="29"/>
      <c r="H21" s="30"/>
      <c r="I21" s="31"/>
      <c r="J21" s="43" t="s">
        <v>134</v>
      </c>
    </row>
    <row r="22" spans="1:10" ht="11.25">
      <c r="A22" s="154" t="s">
        <v>134</v>
      </c>
      <c r="B22" s="154"/>
      <c r="C22" s="29"/>
      <c r="D22" s="22">
        <v>4411311.81</v>
      </c>
      <c r="E22" s="22">
        <v>17341813</v>
      </c>
      <c r="F22" s="22">
        <v>17240657.75</v>
      </c>
      <c r="G22" s="29"/>
      <c r="H22" s="160">
        <v>4310156.56</v>
      </c>
      <c r="I22" s="160"/>
      <c r="J22" s="43" t="s">
        <v>135</v>
      </c>
    </row>
    <row r="23" spans="1:11" ht="11.25">
      <c r="A23" s="155" t="s">
        <v>182</v>
      </c>
      <c r="B23" s="155"/>
      <c r="C23" s="24"/>
      <c r="D23" s="23">
        <v>4410890.56</v>
      </c>
      <c r="E23" s="23">
        <v>17341363</v>
      </c>
      <c r="F23" s="23">
        <v>17240629</v>
      </c>
      <c r="G23" s="24"/>
      <c r="H23" s="162">
        <v>4310156.56</v>
      </c>
      <c r="I23" s="162"/>
      <c r="J23" s="43" t="s">
        <v>136</v>
      </c>
      <c r="K23" s="39">
        <f>G31+G32</f>
        <v>4681.610000000001</v>
      </c>
    </row>
    <row r="24" spans="1:11" ht="11.25">
      <c r="A24" s="201" t="s">
        <v>184</v>
      </c>
      <c r="B24" s="201"/>
      <c r="C24" s="34"/>
      <c r="D24" s="38">
        <v>421.25</v>
      </c>
      <c r="E24" s="38">
        <v>450</v>
      </c>
      <c r="F24" s="38">
        <v>28.75</v>
      </c>
      <c r="G24" s="34"/>
      <c r="H24" s="36"/>
      <c r="I24" s="37"/>
      <c r="K24" s="41">
        <f>SUM(K18:K23)</f>
        <v>70046.65000000001</v>
      </c>
    </row>
    <row r="25" spans="1:9" ht="11.25">
      <c r="A25" s="154" t="s">
        <v>135</v>
      </c>
      <c r="B25" s="154"/>
      <c r="C25" s="28">
        <v>50</v>
      </c>
      <c r="D25" s="22">
        <v>864193</v>
      </c>
      <c r="E25" s="22">
        <v>864193</v>
      </c>
      <c r="F25" s="22">
        <v>883120</v>
      </c>
      <c r="G25" s="29"/>
      <c r="H25" s="160">
        <v>883070</v>
      </c>
      <c r="I25" s="160"/>
    </row>
    <row r="26" spans="1:12" ht="11.25">
      <c r="A26" s="155" t="s">
        <v>182</v>
      </c>
      <c r="B26" s="155"/>
      <c r="C26" s="24"/>
      <c r="D26" s="23">
        <v>864193</v>
      </c>
      <c r="E26" s="23">
        <v>864193</v>
      </c>
      <c r="F26" s="23">
        <v>882498</v>
      </c>
      <c r="G26" s="24"/>
      <c r="H26" s="162">
        <v>882498</v>
      </c>
      <c r="I26" s="162"/>
      <c r="K26" t="s">
        <v>192</v>
      </c>
      <c r="L26" t="s">
        <v>193</v>
      </c>
    </row>
    <row r="27" spans="1:9" ht="11.25">
      <c r="A27" s="155" t="s">
        <v>194</v>
      </c>
      <c r="B27" s="155"/>
      <c r="C27" s="24"/>
      <c r="D27" s="24"/>
      <c r="E27" s="24"/>
      <c r="F27" s="27">
        <v>572</v>
      </c>
      <c r="G27" s="24"/>
      <c r="H27" s="206">
        <v>572</v>
      </c>
      <c r="I27" s="206"/>
    </row>
    <row r="28" spans="1:9" ht="11.25">
      <c r="A28" s="201" t="s">
        <v>184</v>
      </c>
      <c r="B28" s="201"/>
      <c r="C28" s="38">
        <v>50</v>
      </c>
      <c r="D28" s="34"/>
      <c r="E28" s="34"/>
      <c r="F28" s="38">
        <v>50</v>
      </c>
      <c r="G28" s="34"/>
      <c r="H28" s="36"/>
      <c r="I28" s="37"/>
    </row>
    <row r="29" spans="1:9" ht="11.25">
      <c r="A29" s="154" t="s">
        <v>136</v>
      </c>
      <c r="B29" s="154"/>
      <c r="C29" s="22">
        <v>187684.61</v>
      </c>
      <c r="D29" s="22">
        <v>817327</v>
      </c>
      <c r="E29" s="22">
        <v>11107239</v>
      </c>
      <c r="F29" s="22">
        <v>15092019</v>
      </c>
      <c r="G29" s="22">
        <v>4681.61</v>
      </c>
      <c r="H29" s="160">
        <v>4619104</v>
      </c>
      <c r="I29" s="160"/>
    </row>
    <row r="30" spans="1:9" ht="11.25">
      <c r="A30" s="155" t="s">
        <v>182</v>
      </c>
      <c r="B30" s="155"/>
      <c r="C30" s="23">
        <v>183003</v>
      </c>
      <c r="D30" s="23">
        <v>817327</v>
      </c>
      <c r="E30" s="23">
        <v>11107239</v>
      </c>
      <c r="F30" s="23">
        <v>15092019</v>
      </c>
      <c r="G30" s="24"/>
      <c r="H30" s="162">
        <v>4619104</v>
      </c>
      <c r="I30" s="162"/>
    </row>
    <row r="31" spans="1:9" ht="11.25">
      <c r="A31" s="201" t="s">
        <v>187</v>
      </c>
      <c r="B31" s="201"/>
      <c r="C31" s="35">
        <v>1000</v>
      </c>
      <c r="D31" s="34"/>
      <c r="E31" s="34"/>
      <c r="F31" s="34"/>
      <c r="G31" s="35">
        <v>1000</v>
      </c>
      <c r="H31" s="36"/>
      <c r="I31" s="37"/>
    </row>
    <row r="32" spans="1:9" ht="11.25">
      <c r="A32" s="201" t="s">
        <v>184</v>
      </c>
      <c r="B32" s="201"/>
      <c r="C32" s="35">
        <v>3681.61</v>
      </c>
      <c r="D32" s="34"/>
      <c r="E32" s="34"/>
      <c r="F32" s="34"/>
      <c r="G32" s="35">
        <v>3681.61</v>
      </c>
      <c r="H32" s="36"/>
      <c r="I32" s="37"/>
    </row>
    <row r="33" spans="1:9" ht="11.25">
      <c r="A33" s="154" t="s">
        <v>137</v>
      </c>
      <c r="B33" s="154"/>
      <c r="C33" s="22">
        <v>14116</v>
      </c>
      <c r="D33" s="22">
        <v>262305</v>
      </c>
      <c r="E33" s="22">
        <v>7783305</v>
      </c>
      <c r="F33" s="22">
        <v>7535116</v>
      </c>
      <c r="G33" s="29"/>
      <c r="H33" s="30"/>
      <c r="I33" s="31"/>
    </row>
    <row r="34" spans="1:9" ht="11.25">
      <c r="A34" s="155" t="s">
        <v>195</v>
      </c>
      <c r="B34" s="155"/>
      <c r="C34" s="24"/>
      <c r="D34" s="24"/>
      <c r="E34" s="23">
        <v>19233</v>
      </c>
      <c r="F34" s="23">
        <v>19233</v>
      </c>
      <c r="G34" s="24"/>
      <c r="H34" s="25"/>
      <c r="I34" s="26"/>
    </row>
    <row r="35" spans="1:9" ht="11.25">
      <c r="A35" s="155" t="s">
        <v>182</v>
      </c>
      <c r="B35" s="155"/>
      <c r="C35" s="23">
        <v>14116</v>
      </c>
      <c r="D35" s="23">
        <v>262305</v>
      </c>
      <c r="E35" s="23">
        <v>7764072</v>
      </c>
      <c r="F35" s="23">
        <v>7515883</v>
      </c>
      <c r="G35" s="24"/>
      <c r="H35" s="25"/>
      <c r="I35" s="26"/>
    </row>
    <row r="36" spans="1:9" ht="11.25">
      <c r="A36" s="154" t="s">
        <v>138</v>
      </c>
      <c r="B36" s="154"/>
      <c r="C36" s="29"/>
      <c r="D36" s="22">
        <v>117258.89</v>
      </c>
      <c r="E36" s="22">
        <v>14574927.07</v>
      </c>
      <c r="F36" s="22">
        <v>14457668.18</v>
      </c>
      <c r="G36" s="29"/>
      <c r="H36" s="30"/>
      <c r="I36" s="31"/>
    </row>
    <row r="37" spans="1:9" ht="11.25">
      <c r="A37" s="155" t="s">
        <v>196</v>
      </c>
      <c r="B37" s="155"/>
      <c r="C37" s="24"/>
      <c r="D37" s="24"/>
      <c r="E37" s="23">
        <v>18827.33</v>
      </c>
      <c r="F37" s="23">
        <v>18827.33</v>
      </c>
      <c r="G37" s="24"/>
      <c r="H37" s="25"/>
      <c r="I37" s="26"/>
    </row>
    <row r="38" spans="1:9" ht="11.25">
      <c r="A38" s="155" t="s">
        <v>197</v>
      </c>
      <c r="B38" s="155"/>
      <c r="C38" s="24"/>
      <c r="D38" s="23">
        <v>117258.89</v>
      </c>
      <c r="E38" s="23">
        <v>10869002.92</v>
      </c>
      <c r="F38" s="23">
        <v>10751744.03</v>
      </c>
      <c r="G38" s="24"/>
      <c r="H38" s="25"/>
      <c r="I38" s="26"/>
    </row>
    <row r="39" spans="1:9" ht="11.25">
      <c r="A39" s="155" t="s">
        <v>198</v>
      </c>
      <c r="B39" s="155"/>
      <c r="C39" s="24"/>
      <c r="D39" s="24"/>
      <c r="E39" s="23">
        <v>3687096.82</v>
      </c>
      <c r="F39" s="23">
        <v>3687096.82</v>
      </c>
      <c r="G39" s="24"/>
      <c r="H39" s="25"/>
      <c r="I39" s="26"/>
    </row>
    <row r="40" spans="1:9" ht="12.75">
      <c r="A40" s="159" t="s">
        <v>177</v>
      </c>
      <c r="B40" s="159"/>
      <c r="C40" s="32"/>
      <c r="D40" s="33">
        <v>243211478</v>
      </c>
      <c r="E40" s="33">
        <v>3516923428.37</v>
      </c>
      <c r="F40" s="33">
        <v>3590536622.6200004</v>
      </c>
      <c r="G40" s="32"/>
      <c r="H40" s="163">
        <v>316824672.25</v>
      </c>
      <c r="I40" s="163"/>
    </row>
    <row r="41" spans="1:9" ht="12.75">
      <c r="A41" s="159" t="s">
        <v>188</v>
      </c>
      <c r="B41" s="159"/>
      <c r="C41" s="33">
        <v>99581732.24</v>
      </c>
      <c r="D41" s="33">
        <v>342793210.24</v>
      </c>
      <c r="E41" s="33">
        <v>3516923428.37</v>
      </c>
      <c r="F41" s="33">
        <v>3590536622.6200004</v>
      </c>
      <c r="G41" s="33">
        <v>2237562.13</v>
      </c>
      <c r="H41" s="163">
        <v>319062234.38</v>
      </c>
      <c r="I41" s="163"/>
    </row>
  </sheetData>
  <sheetProtection/>
  <mergeCells count="66">
    <mergeCell ref="E6:E7"/>
    <mergeCell ref="F6:F7"/>
    <mergeCell ref="G6:G7"/>
    <mergeCell ref="A1:H1"/>
    <mergeCell ref="B3:H3"/>
    <mergeCell ref="A5:B5"/>
    <mergeCell ref="C5:D5"/>
    <mergeCell ref="E5:F5"/>
    <mergeCell ref="A6:B7"/>
    <mergeCell ref="C6:C7"/>
    <mergeCell ref="D6:D7"/>
    <mergeCell ref="G5:I5"/>
    <mergeCell ref="H6:I7"/>
    <mergeCell ref="A11:B11"/>
    <mergeCell ref="A12:B12"/>
    <mergeCell ref="H12:I12"/>
    <mergeCell ref="A8:B8"/>
    <mergeCell ref="H8:I8"/>
    <mergeCell ref="A9:B9"/>
    <mergeCell ref="H9:I9"/>
    <mergeCell ref="A10:B10"/>
    <mergeCell ref="H10:I10"/>
    <mergeCell ref="A13:B13"/>
    <mergeCell ref="H13:I13"/>
    <mergeCell ref="A14:B14"/>
    <mergeCell ref="A15:B15"/>
    <mergeCell ref="A16:B16"/>
    <mergeCell ref="A17:B17"/>
    <mergeCell ref="A25:B25"/>
    <mergeCell ref="H25:I25"/>
    <mergeCell ref="A26:B26"/>
    <mergeCell ref="H26:I26"/>
    <mergeCell ref="A18:B18"/>
    <mergeCell ref="A19:B19"/>
    <mergeCell ref="A20:B20"/>
    <mergeCell ref="A21:B21"/>
    <mergeCell ref="A22:B22"/>
    <mergeCell ref="H22:I22"/>
    <mergeCell ref="A39:B39"/>
    <mergeCell ref="A40:B40"/>
    <mergeCell ref="H40:I40"/>
    <mergeCell ref="A41:B41"/>
    <mergeCell ref="H41:I41"/>
    <mergeCell ref="A32:B32"/>
    <mergeCell ref="A33:B33"/>
    <mergeCell ref="A34:B34"/>
    <mergeCell ref="A38:B38"/>
    <mergeCell ref="A37:B37"/>
    <mergeCell ref="K5:L5"/>
    <mergeCell ref="K6:K7"/>
    <mergeCell ref="L6:L7"/>
    <mergeCell ref="J8:L8"/>
    <mergeCell ref="J17:L17"/>
    <mergeCell ref="A27:B27"/>
    <mergeCell ref="H27:I27"/>
    <mergeCell ref="A23:B23"/>
    <mergeCell ref="A36:B36"/>
    <mergeCell ref="A30:B30"/>
    <mergeCell ref="H30:I30"/>
    <mergeCell ref="A31:B31"/>
    <mergeCell ref="H23:I23"/>
    <mergeCell ref="A24:B24"/>
    <mergeCell ref="A28:B28"/>
    <mergeCell ref="A29:B29"/>
    <mergeCell ref="H29:I29"/>
    <mergeCell ref="A35:B3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50" sqref="M50"/>
    </sheetView>
  </sheetViews>
  <sheetFormatPr defaultColWidth="9.33203125" defaultRowHeight="11.25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1" max="11" width="11.66015625" style="0" bestFit="1" customWidth="1"/>
    <col min="12" max="12" width="12.66015625" style="0" bestFit="1" customWidth="1"/>
  </cols>
  <sheetData>
    <row r="1" spans="1:8" ht="15.75">
      <c r="A1" s="147" t="s">
        <v>180</v>
      </c>
      <c r="B1" s="147"/>
      <c r="C1" s="147"/>
      <c r="D1" s="147"/>
      <c r="E1" s="147"/>
      <c r="F1" s="147"/>
      <c r="G1" s="147"/>
      <c r="H1" s="147"/>
    </row>
    <row r="3" spans="1:8" ht="22.5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5" spans="1:12" ht="12.75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  <c r="K5" s="150" t="s">
        <v>96</v>
      </c>
      <c r="L5" s="150"/>
    </row>
    <row r="6" spans="1:12" ht="11.25">
      <c r="A6" s="156" t="s">
        <v>181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  <c r="K6" s="144" t="s">
        <v>97</v>
      </c>
      <c r="L6" s="144" t="s">
        <v>98</v>
      </c>
    </row>
    <row r="7" spans="1:12" ht="11.25">
      <c r="A7" s="157"/>
      <c r="B7" s="158"/>
      <c r="C7" s="145"/>
      <c r="D7" s="145"/>
      <c r="E7" s="145"/>
      <c r="F7" s="145"/>
      <c r="G7" s="145"/>
      <c r="H7" s="151"/>
      <c r="I7" s="152"/>
      <c r="K7" s="145"/>
      <c r="L7" s="151"/>
    </row>
    <row r="8" spans="1:12" ht="11.25">
      <c r="A8" s="203">
        <v>69</v>
      </c>
      <c r="B8" s="203"/>
      <c r="C8" s="22">
        <v>3180918.6</v>
      </c>
      <c r="D8" s="22">
        <v>53178141.25</v>
      </c>
      <c r="E8" s="22">
        <v>833231985.43</v>
      </c>
      <c r="F8" s="22">
        <v>822374911.64</v>
      </c>
      <c r="G8" s="22">
        <v>9295415.18</v>
      </c>
      <c r="H8" s="160">
        <v>48435564.04</v>
      </c>
      <c r="I8" s="160"/>
      <c r="J8" s="199" t="s">
        <v>189</v>
      </c>
      <c r="K8" s="200"/>
      <c r="L8" s="200"/>
    </row>
    <row r="9" spans="1:11" ht="11.25">
      <c r="A9" s="154" t="s">
        <v>139</v>
      </c>
      <c r="B9" s="154"/>
      <c r="C9" s="22">
        <v>2855769.56</v>
      </c>
      <c r="D9" s="22">
        <v>327309.44</v>
      </c>
      <c r="E9" s="22">
        <v>110191593.91</v>
      </c>
      <c r="F9" s="22">
        <v>106286121</v>
      </c>
      <c r="G9" s="22">
        <v>6818243.81</v>
      </c>
      <c r="H9" s="160">
        <v>384310.78</v>
      </c>
      <c r="I9" s="160"/>
      <c r="J9" t="s">
        <v>139</v>
      </c>
      <c r="K9" s="39">
        <f>G10+G11-H10</f>
        <v>6429669.59</v>
      </c>
    </row>
    <row r="10" spans="1:11" ht="11.25">
      <c r="A10" s="155" t="s">
        <v>182</v>
      </c>
      <c r="B10" s="155"/>
      <c r="C10" s="23">
        <v>2027237.76</v>
      </c>
      <c r="D10" s="23">
        <v>327309.44</v>
      </c>
      <c r="E10" s="23">
        <v>70097690.39</v>
      </c>
      <c r="F10" s="23">
        <v>66405380.3</v>
      </c>
      <c r="G10" s="23">
        <v>5776549.19</v>
      </c>
      <c r="H10" s="162">
        <v>384310.78</v>
      </c>
      <c r="I10" s="162"/>
      <c r="J10" t="s">
        <v>146</v>
      </c>
      <c r="K10" s="39">
        <f>G30+G32-H30</f>
        <v>1437231.8199999998</v>
      </c>
    </row>
    <row r="11" spans="1:12" ht="11.25">
      <c r="A11" s="155" t="s">
        <v>183</v>
      </c>
      <c r="B11" s="155"/>
      <c r="C11" s="23">
        <v>828531.8</v>
      </c>
      <c r="D11" s="24"/>
      <c r="E11" s="23">
        <v>40068876.02</v>
      </c>
      <c r="F11" s="23">
        <v>39859976.64</v>
      </c>
      <c r="G11" s="23">
        <v>1037431.18</v>
      </c>
      <c r="H11" s="25"/>
      <c r="I11" s="26"/>
      <c r="J11" t="s">
        <v>140</v>
      </c>
      <c r="L11" s="39">
        <f>H20-G20</f>
        <v>37121604.370000005</v>
      </c>
    </row>
    <row r="12" spans="1:12" ht="11.25">
      <c r="A12" s="201" t="s">
        <v>184</v>
      </c>
      <c r="B12" s="201"/>
      <c r="C12" s="34"/>
      <c r="D12" s="34"/>
      <c r="E12" s="35">
        <v>25007.39</v>
      </c>
      <c r="F12" s="35">
        <v>20743.95</v>
      </c>
      <c r="G12" s="35">
        <v>4263.44</v>
      </c>
      <c r="H12" s="36"/>
      <c r="I12" s="37"/>
      <c r="J12" t="s">
        <v>144</v>
      </c>
      <c r="L12" s="39">
        <f>H26-G26</f>
        <v>10709823.72</v>
      </c>
    </row>
    <row r="13" spans="1:12" ht="11.25">
      <c r="A13" s="201" t="s">
        <v>185</v>
      </c>
      <c r="B13" s="201"/>
      <c r="C13" s="34"/>
      <c r="D13" s="34"/>
      <c r="E13" s="38">
        <v>20.11</v>
      </c>
      <c r="F13" s="38">
        <v>20.11</v>
      </c>
      <c r="G13" s="34"/>
      <c r="H13" s="36"/>
      <c r="I13" s="37"/>
      <c r="J13" s="40" t="s">
        <v>190</v>
      </c>
      <c r="K13" s="41">
        <f>SUM(K9:K12)</f>
        <v>7866901.41</v>
      </c>
      <c r="L13" s="41">
        <f>SUM(L11:L12)</f>
        <v>47831428.09</v>
      </c>
    </row>
    <row r="14" spans="1:9" ht="11.25">
      <c r="A14" s="154" t="s">
        <v>140</v>
      </c>
      <c r="B14" s="154"/>
      <c r="C14" s="28">
        <v>15.93</v>
      </c>
      <c r="D14" s="22">
        <v>39583601.86</v>
      </c>
      <c r="E14" s="22">
        <v>561799150.61</v>
      </c>
      <c r="F14" s="22">
        <v>558756131.72</v>
      </c>
      <c r="G14" s="22">
        <v>581938.45</v>
      </c>
      <c r="H14" s="160">
        <v>37122505.49</v>
      </c>
      <c r="I14" s="160"/>
    </row>
    <row r="15" spans="1:12" ht="11.25">
      <c r="A15" s="174" t="s">
        <v>141</v>
      </c>
      <c r="B15" s="174"/>
      <c r="C15" s="29"/>
      <c r="D15" s="22">
        <v>6021.97</v>
      </c>
      <c r="E15" s="22">
        <v>6021.97</v>
      </c>
      <c r="F15" s="29"/>
      <c r="G15" s="29"/>
      <c r="H15" s="30"/>
      <c r="I15" s="31"/>
      <c r="J15" s="199" t="s">
        <v>191</v>
      </c>
      <c r="K15" s="200"/>
      <c r="L15" s="200"/>
    </row>
    <row r="16" spans="1:11" ht="11.25">
      <c r="A16" s="175" t="s">
        <v>182</v>
      </c>
      <c r="B16" s="175"/>
      <c r="C16" s="24"/>
      <c r="D16" s="23">
        <v>6021.97</v>
      </c>
      <c r="E16" s="23">
        <v>6021.97</v>
      </c>
      <c r="F16" s="24"/>
      <c r="G16" s="24"/>
      <c r="H16" s="25"/>
      <c r="I16" s="26"/>
      <c r="J16" t="s">
        <v>139</v>
      </c>
      <c r="K16" s="39">
        <f>G12</f>
        <v>4263.44</v>
      </c>
    </row>
    <row r="17" spans="1:11" ht="11.25">
      <c r="A17" s="174" t="s">
        <v>142</v>
      </c>
      <c r="B17" s="174"/>
      <c r="C17" s="28">
        <v>15.93</v>
      </c>
      <c r="D17" s="29"/>
      <c r="E17" s="29"/>
      <c r="F17" s="28">
        <v>15.93</v>
      </c>
      <c r="G17" s="29"/>
      <c r="H17" s="30"/>
      <c r="I17" s="31"/>
      <c r="J17" t="s">
        <v>146</v>
      </c>
      <c r="K17" s="39">
        <f>G33</f>
        <v>2000.34</v>
      </c>
    </row>
    <row r="18" spans="1:11" ht="11.25">
      <c r="A18" s="175" t="s">
        <v>182</v>
      </c>
      <c r="B18" s="175"/>
      <c r="C18" s="27">
        <v>15.93</v>
      </c>
      <c r="D18" s="24"/>
      <c r="E18" s="24"/>
      <c r="F18" s="27">
        <v>15.93</v>
      </c>
      <c r="G18" s="24"/>
      <c r="H18" s="25"/>
      <c r="I18" s="26"/>
      <c r="J18" t="s">
        <v>140</v>
      </c>
      <c r="K18" s="39">
        <f>G23</f>
        <v>581037.33</v>
      </c>
    </row>
    <row r="19" spans="1:11" ht="11.25">
      <c r="A19" s="174" t="s">
        <v>143</v>
      </c>
      <c r="B19" s="174"/>
      <c r="C19" s="29"/>
      <c r="D19" s="22">
        <v>39577579.89</v>
      </c>
      <c r="E19" s="22">
        <v>561793128.64</v>
      </c>
      <c r="F19" s="22">
        <v>558756115.79</v>
      </c>
      <c r="G19" s="22">
        <v>581938.45</v>
      </c>
      <c r="H19" s="160">
        <v>37122505.49</v>
      </c>
      <c r="I19" s="160"/>
      <c r="J19" t="s">
        <v>144</v>
      </c>
      <c r="K19" s="39">
        <f>G27</f>
        <v>237076.71</v>
      </c>
    </row>
    <row r="20" spans="1:11" ht="11.25">
      <c r="A20" s="175" t="s">
        <v>182</v>
      </c>
      <c r="B20" s="175"/>
      <c r="C20" s="24"/>
      <c r="D20" s="23">
        <v>39577579.89</v>
      </c>
      <c r="E20" s="23">
        <v>560585930.26</v>
      </c>
      <c r="F20" s="23">
        <v>558129954.74</v>
      </c>
      <c r="G20" s="27">
        <v>901.12</v>
      </c>
      <c r="H20" s="162">
        <v>37122505.49</v>
      </c>
      <c r="I20" s="162"/>
      <c r="J20" s="40" t="s">
        <v>190</v>
      </c>
      <c r="K20" s="41">
        <f>SUM(K16:K19)</f>
        <v>824377.82</v>
      </c>
    </row>
    <row r="21" spans="1:9" ht="11.25">
      <c r="A21" s="175" t="s">
        <v>186</v>
      </c>
      <c r="B21" s="175"/>
      <c r="C21" s="24"/>
      <c r="D21" s="24"/>
      <c r="E21" s="27">
        <v>0.22</v>
      </c>
      <c r="F21" s="27">
        <v>0.22</v>
      </c>
      <c r="G21" s="24"/>
      <c r="H21" s="25"/>
      <c r="I21" s="26"/>
    </row>
    <row r="22" spans="1:12" ht="11.25">
      <c r="A22" s="202" t="s">
        <v>187</v>
      </c>
      <c r="B22" s="202"/>
      <c r="C22" s="34"/>
      <c r="D22" s="34"/>
      <c r="E22" s="35">
        <v>2500</v>
      </c>
      <c r="F22" s="35">
        <v>2500</v>
      </c>
      <c r="G22" s="34"/>
      <c r="H22" s="36"/>
      <c r="I22" s="37"/>
      <c r="K22" t="s">
        <v>192</v>
      </c>
      <c r="L22" t="s">
        <v>193</v>
      </c>
    </row>
    <row r="23" spans="1:9" ht="11.25">
      <c r="A23" s="202" t="s">
        <v>184</v>
      </c>
      <c r="B23" s="202"/>
      <c r="C23" s="34"/>
      <c r="D23" s="34"/>
      <c r="E23" s="35">
        <v>1204698.16</v>
      </c>
      <c r="F23" s="35">
        <v>623660.83</v>
      </c>
      <c r="G23" s="35">
        <v>581037.33</v>
      </c>
      <c r="H23" s="36"/>
      <c r="I23" s="37"/>
    </row>
    <row r="24" spans="1:9" ht="11.25">
      <c r="A24" s="154" t="s">
        <v>144</v>
      </c>
      <c r="B24" s="154"/>
      <c r="C24" s="22">
        <v>53094.22</v>
      </c>
      <c r="D24" s="22">
        <v>12352404.38</v>
      </c>
      <c r="E24" s="22">
        <v>139009737.68</v>
      </c>
      <c r="F24" s="22">
        <v>137183174.53</v>
      </c>
      <c r="G24" s="22">
        <v>237080.41</v>
      </c>
      <c r="H24" s="160">
        <v>10709827.42</v>
      </c>
      <c r="I24" s="160"/>
    </row>
    <row r="25" spans="1:9" ht="11.25">
      <c r="A25" s="174" t="s">
        <v>145</v>
      </c>
      <c r="B25" s="174"/>
      <c r="C25" s="22">
        <v>53094.22</v>
      </c>
      <c r="D25" s="22">
        <v>12352404.38</v>
      </c>
      <c r="E25" s="22">
        <v>139009737.68</v>
      </c>
      <c r="F25" s="22">
        <v>137183174.53</v>
      </c>
      <c r="G25" s="22">
        <v>237080.41</v>
      </c>
      <c r="H25" s="160">
        <v>10709827.42</v>
      </c>
      <c r="I25" s="160"/>
    </row>
    <row r="26" spans="1:9" ht="11.25">
      <c r="A26" s="175" t="s">
        <v>182</v>
      </c>
      <c r="B26" s="175"/>
      <c r="C26" s="23">
        <v>52559.4</v>
      </c>
      <c r="D26" s="23">
        <v>12352404.38</v>
      </c>
      <c r="E26" s="23">
        <v>138620366.96</v>
      </c>
      <c r="F26" s="23">
        <v>137030345.7</v>
      </c>
      <c r="G26" s="27">
        <v>3.7</v>
      </c>
      <c r="H26" s="162">
        <v>10709827.42</v>
      </c>
      <c r="I26" s="162"/>
    </row>
    <row r="27" spans="1:9" ht="11.25">
      <c r="A27" s="202" t="s">
        <v>184</v>
      </c>
      <c r="B27" s="202"/>
      <c r="C27" s="34"/>
      <c r="D27" s="34"/>
      <c r="E27" s="35">
        <v>389370.72</v>
      </c>
      <c r="F27" s="35">
        <v>152294.01</v>
      </c>
      <c r="G27" s="35">
        <v>237076.71</v>
      </c>
      <c r="H27" s="36"/>
      <c r="I27" s="37"/>
    </row>
    <row r="28" spans="1:9" ht="11.25">
      <c r="A28" s="202" t="s">
        <v>185</v>
      </c>
      <c r="B28" s="202"/>
      <c r="C28" s="38">
        <v>534.82</v>
      </c>
      <c r="D28" s="34"/>
      <c r="E28" s="34"/>
      <c r="F28" s="38">
        <v>534.82</v>
      </c>
      <c r="G28" s="34"/>
      <c r="H28" s="36"/>
      <c r="I28" s="37"/>
    </row>
    <row r="29" spans="1:9" ht="11.25">
      <c r="A29" s="154" t="s">
        <v>146</v>
      </c>
      <c r="B29" s="154"/>
      <c r="C29" s="22">
        <v>272038.89</v>
      </c>
      <c r="D29" s="22">
        <v>914825.57</v>
      </c>
      <c r="E29" s="22">
        <v>22231503.23</v>
      </c>
      <c r="F29" s="22">
        <v>20149484.39</v>
      </c>
      <c r="G29" s="22">
        <v>1658152.51</v>
      </c>
      <c r="H29" s="160">
        <v>218920.35</v>
      </c>
      <c r="I29" s="160"/>
    </row>
    <row r="30" spans="1:9" ht="11.25">
      <c r="A30" s="155" t="s">
        <v>182</v>
      </c>
      <c r="B30" s="155"/>
      <c r="C30" s="23">
        <v>219942.63</v>
      </c>
      <c r="D30" s="23">
        <v>914825.57</v>
      </c>
      <c r="E30" s="23">
        <v>18206527.31</v>
      </c>
      <c r="F30" s="23">
        <v>16207719.77</v>
      </c>
      <c r="G30" s="23">
        <v>1522844.95</v>
      </c>
      <c r="H30" s="162">
        <v>218920.35</v>
      </c>
      <c r="I30" s="162"/>
    </row>
    <row r="31" spans="1:9" ht="11.25">
      <c r="A31" s="155" t="s">
        <v>187</v>
      </c>
      <c r="B31" s="155"/>
      <c r="C31" s="24"/>
      <c r="D31" s="24"/>
      <c r="E31" s="27">
        <v>1.23</v>
      </c>
      <c r="F31" s="27">
        <v>1.23</v>
      </c>
      <c r="G31" s="24"/>
      <c r="H31" s="25"/>
      <c r="I31" s="26"/>
    </row>
    <row r="32" spans="1:9" ht="11.25">
      <c r="A32" s="155" t="s">
        <v>183</v>
      </c>
      <c r="B32" s="155"/>
      <c r="C32" s="23">
        <v>52096.26</v>
      </c>
      <c r="D32" s="24"/>
      <c r="E32" s="23">
        <v>4022929.89</v>
      </c>
      <c r="F32" s="23">
        <v>3941718.93</v>
      </c>
      <c r="G32" s="23">
        <v>133307.22</v>
      </c>
      <c r="H32" s="25"/>
      <c r="I32" s="26"/>
    </row>
    <row r="33" spans="1:9" ht="11.25">
      <c r="A33" s="201" t="s">
        <v>184</v>
      </c>
      <c r="B33" s="201"/>
      <c r="C33" s="34"/>
      <c r="D33" s="34"/>
      <c r="E33" s="35">
        <v>2023.23</v>
      </c>
      <c r="F33" s="38">
        <v>22.89</v>
      </c>
      <c r="G33" s="35">
        <v>2000.34</v>
      </c>
      <c r="H33" s="36"/>
      <c r="I33" s="37"/>
    </row>
    <row r="34" spans="1:9" ht="11.25">
      <c r="A34" s="201" t="s">
        <v>185</v>
      </c>
      <c r="B34" s="201"/>
      <c r="C34" s="34"/>
      <c r="D34" s="34"/>
      <c r="E34" s="38">
        <v>21.57</v>
      </c>
      <c r="F34" s="38">
        <v>21.57</v>
      </c>
      <c r="G34" s="34"/>
      <c r="H34" s="36"/>
      <c r="I34" s="37"/>
    </row>
    <row r="35" spans="1:9" ht="12.75">
      <c r="A35" s="159" t="s">
        <v>177</v>
      </c>
      <c r="B35" s="159"/>
      <c r="C35" s="32"/>
      <c r="D35" s="33">
        <v>49997222.65</v>
      </c>
      <c r="E35" s="33">
        <v>833231985.43</v>
      </c>
      <c r="F35" s="33">
        <v>822374911.64</v>
      </c>
      <c r="G35" s="32"/>
      <c r="H35" s="163">
        <v>39140148.86</v>
      </c>
      <c r="I35" s="163"/>
    </row>
    <row r="36" spans="1:9" ht="12.75">
      <c r="A36" s="159" t="s">
        <v>188</v>
      </c>
      <c r="B36" s="159"/>
      <c r="C36" s="33">
        <v>3180918.6</v>
      </c>
      <c r="D36" s="33">
        <v>53178141.25</v>
      </c>
      <c r="E36" s="33">
        <v>833231985.43</v>
      </c>
      <c r="F36" s="33">
        <v>822374911.64</v>
      </c>
      <c r="G36" s="33">
        <v>9295415.18</v>
      </c>
      <c r="H36" s="163">
        <v>48435564.04</v>
      </c>
      <c r="I36" s="163"/>
    </row>
  </sheetData>
  <sheetProtection/>
  <mergeCells count="60">
    <mergeCell ref="A1:H1"/>
    <mergeCell ref="B3:H3"/>
    <mergeCell ref="A5:B5"/>
    <mergeCell ref="C5:D5"/>
    <mergeCell ref="E5:F5"/>
    <mergeCell ref="G5:I5"/>
    <mergeCell ref="H8:I8"/>
    <mergeCell ref="A9:B9"/>
    <mergeCell ref="H9:I9"/>
    <mergeCell ref="A10:B10"/>
    <mergeCell ref="H10:I10"/>
    <mergeCell ref="E6:E7"/>
    <mergeCell ref="F6:F7"/>
    <mergeCell ref="G6:G7"/>
    <mergeCell ref="H6:I7"/>
    <mergeCell ref="A6:B7"/>
    <mergeCell ref="C6:C7"/>
    <mergeCell ref="D6:D7"/>
    <mergeCell ref="A11:B11"/>
    <mergeCell ref="A12:B12"/>
    <mergeCell ref="A13:B13"/>
    <mergeCell ref="A8:B8"/>
    <mergeCell ref="A14:B14"/>
    <mergeCell ref="H14:I14"/>
    <mergeCell ref="A15:B15"/>
    <mergeCell ref="A16:B16"/>
    <mergeCell ref="A17:B17"/>
    <mergeCell ref="A18:B18"/>
    <mergeCell ref="A19:B19"/>
    <mergeCell ref="H19:I19"/>
    <mergeCell ref="A20:B20"/>
    <mergeCell ref="H20:I20"/>
    <mergeCell ref="H29:I29"/>
    <mergeCell ref="A21:B21"/>
    <mergeCell ref="A22:B22"/>
    <mergeCell ref="A23:B23"/>
    <mergeCell ref="A24:B24"/>
    <mergeCell ref="H24:I24"/>
    <mergeCell ref="A25:B25"/>
    <mergeCell ref="H25:I25"/>
    <mergeCell ref="H30:I30"/>
    <mergeCell ref="A31:B31"/>
    <mergeCell ref="A32:B32"/>
    <mergeCell ref="A33:B33"/>
    <mergeCell ref="A34:B34"/>
    <mergeCell ref="A26:B26"/>
    <mergeCell ref="H26:I26"/>
    <mergeCell ref="A27:B27"/>
    <mergeCell ref="A28:B28"/>
    <mergeCell ref="A29:B29"/>
    <mergeCell ref="A35:B35"/>
    <mergeCell ref="H35:I35"/>
    <mergeCell ref="A36:B36"/>
    <mergeCell ref="H36:I36"/>
    <mergeCell ref="K5:L5"/>
    <mergeCell ref="K6:K7"/>
    <mergeCell ref="L6:L7"/>
    <mergeCell ref="J8:L8"/>
    <mergeCell ref="J15:L15"/>
    <mergeCell ref="A30:B3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K22" sqref="K22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595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596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597</v>
      </c>
      <c r="B9" s="153"/>
      <c r="C9" s="29"/>
      <c r="D9" s="22">
        <v>4458784.66</v>
      </c>
      <c r="E9" s="22">
        <v>16594591.72</v>
      </c>
      <c r="F9" s="22">
        <v>18272946.41</v>
      </c>
      <c r="G9" s="28">
        <v>18.95</v>
      </c>
      <c r="H9" s="160">
        <v>6137158.3</v>
      </c>
      <c r="I9" s="160"/>
    </row>
    <row r="10" spans="1:9" ht="11.25" customHeight="1" outlineLevel="1">
      <c r="A10" s="161" t="s">
        <v>598</v>
      </c>
      <c r="B10" s="161"/>
      <c r="C10" s="24"/>
      <c r="D10" s="23">
        <v>58445.55</v>
      </c>
      <c r="E10" s="23">
        <v>223446.17</v>
      </c>
      <c r="F10" s="23">
        <v>176111.61</v>
      </c>
      <c r="G10" s="24"/>
      <c r="H10" s="162">
        <v>11110.99</v>
      </c>
      <c r="I10" s="162"/>
    </row>
    <row r="11" spans="1:9" ht="11.25" customHeight="1" outlineLevel="1">
      <c r="A11" s="161" t="s">
        <v>599</v>
      </c>
      <c r="B11" s="161"/>
      <c r="C11" s="24"/>
      <c r="D11" s="24"/>
      <c r="E11" s="23">
        <v>1342</v>
      </c>
      <c r="F11" s="23">
        <v>10323.62</v>
      </c>
      <c r="G11" s="24"/>
      <c r="H11" s="162">
        <v>8981.62</v>
      </c>
      <c r="I11" s="162"/>
    </row>
    <row r="12" spans="1:9" ht="11.25" customHeight="1" outlineLevel="1">
      <c r="A12" s="161" t="s">
        <v>600</v>
      </c>
      <c r="B12" s="161"/>
      <c r="C12" s="24"/>
      <c r="D12" s="23">
        <v>50562.55</v>
      </c>
      <c r="E12" s="23">
        <v>163319.89</v>
      </c>
      <c r="F12" s="23">
        <v>179748.02</v>
      </c>
      <c r="G12" s="24"/>
      <c r="H12" s="162">
        <v>66990.68</v>
      </c>
      <c r="I12" s="162"/>
    </row>
    <row r="13" spans="1:9" ht="11.25" customHeight="1" outlineLevel="1">
      <c r="A13" s="161" t="s">
        <v>601</v>
      </c>
      <c r="B13" s="161"/>
      <c r="C13" s="24"/>
      <c r="D13" s="23">
        <v>23039.94</v>
      </c>
      <c r="E13" s="23">
        <v>129255.84</v>
      </c>
      <c r="F13" s="23">
        <v>109178.07</v>
      </c>
      <c r="G13" s="24"/>
      <c r="H13" s="162">
        <v>2962.17</v>
      </c>
      <c r="I13" s="162"/>
    </row>
    <row r="14" spans="1:9" ht="11.25" customHeight="1" outlineLevel="1">
      <c r="A14" s="161" t="s">
        <v>602</v>
      </c>
      <c r="B14" s="161"/>
      <c r="C14" s="24"/>
      <c r="D14" s="23">
        <v>17077.06</v>
      </c>
      <c r="E14" s="23">
        <v>175514.66</v>
      </c>
      <c r="F14" s="23">
        <v>242834.39</v>
      </c>
      <c r="G14" s="24"/>
      <c r="H14" s="162">
        <v>84396.79</v>
      </c>
      <c r="I14" s="162"/>
    </row>
    <row r="15" spans="1:9" ht="11.25" customHeight="1" outlineLevel="1">
      <c r="A15" s="161" t="s">
        <v>603</v>
      </c>
      <c r="B15" s="161"/>
      <c r="C15" s="24"/>
      <c r="D15" s="23">
        <v>39562.58</v>
      </c>
      <c r="E15" s="23">
        <v>212630.16</v>
      </c>
      <c r="F15" s="23">
        <v>219784.4</v>
      </c>
      <c r="G15" s="24"/>
      <c r="H15" s="162">
        <v>46716.82</v>
      </c>
      <c r="I15" s="162"/>
    </row>
    <row r="16" spans="1:9" ht="11.25" customHeight="1" outlineLevel="1">
      <c r="A16" s="161" t="s">
        <v>604</v>
      </c>
      <c r="B16" s="161"/>
      <c r="C16" s="24"/>
      <c r="D16" s="23">
        <v>34776.59</v>
      </c>
      <c r="E16" s="23">
        <v>289807.72</v>
      </c>
      <c r="F16" s="23">
        <v>355350.6</v>
      </c>
      <c r="G16" s="24"/>
      <c r="H16" s="162">
        <v>100319.47</v>
      </c>
      <c r="I16" s="162"/>
    </row>
    <row r="17" spans="1:9" ht="11.25" customHeight="1" outlineLevel="1">
      <c r="A17" s="161" t="s">
        <v>605</v>
      </c>
      <c r="B17" s="161"/>
      <c r="C17" s="24"/>
      <c r="D17" s="23">
        <v>12199.41</v>
      </c>
      <c r="E17" s="23">
        <v>169196.32</v>
      </c>
      <c r="F17" s="23">
        <v>301218.6</v>
      </c>
      <c r="G17" s="24"/>
      <c r="H17" s="162">
        <v>144221.69</v>
      </c>
      <c r="I17" s="162"/>
    </row>
    <row r="18" spans="1:9" ht="11.25" customHeight="1" outlineLevel="1">
      <c r="A18" s="161" t="s">
        <v>606</v>
      </c>
      <c r="B18" s="161"/>
      <c r="C18" s="24"/>
      <c r="D18" s="23">
        <v>10164.25</v>
      </c>
      <c r="E18" s="23">
        <v>143273.19</v>
      </c>
      <c r="F18" s="23">
        <v>253298.74</v>
      </c>
      <c r="G18" s="24"/>
      <c r="H18" s="162">
        <v>120189.8</v>
      </c>
      <c r="I18" s="162"/>
    </row>
    <row r="19" spans="1:9" ht="11.25" customHeight="1" outlineLevel="1">
      <c r="A19" s="161" t="s">
        <v>607</v>
      </c>
      <c r="B19" s="161"/>
      <c r="C19" s="24"/>
      <c r="D19" s="23">
        <v>2751.59</v>
      </c>
      <c r="E19" s="23">
        <v>18522.09</v>
      </c>
      <c r="F19" s="23">
        <v>18559.36</v>
      </c>
      <c r="G19" s="24"/>
      <c r="H19" s="162">
        <v>2788.86</v>
      </c>
      <c r="I19" s="162"/>
    </row>
    <row r="20" spans="1:9" ht="11.25" customHeight="1" outlineLevel="1">
      <c r="A20" s="161" t="s">
        <v>608</v>
      </c>
      <c r="B20" s="161"/>
      <c r="C20" s="24"/>
      <c r="D20" s="23">
        <v>45350.93</v>
      </c>
      <c r="E20" s="23">
        <v>131940.61</v>
      </c>
      <c r="F20" s="23">
        <v>163260.21</v>
      </c>
      <c r="G20" s="24"/>
      <c r="H20" s="162">
        <v>76670.53</v>
      </c>
      <c r="I20" s="162"/>
    </row>
    <row r="21" spans="1:9" ht="11.25" customHeight="1" outlineLevel="1">
      <c r="A21" s="161" t="s">
        <v>609</v>
      </c>
      <c r="B21" s="161"/>
      <c r="C21" s="24"/>
      <c r="D21" s="23">
        <v>183591.98</v>
      </c>
      <c r="E21" s="23">
        <v>379330.05</v>
      </c>
      <c r="F21" s="23">
        <v>360915.68</v>
      </c>
      <c r="G21" s="24"/>
      <c r="H21" s="162">
        <v>165177.61</v>
      </c>
      <c r="I21" s="162"/>
    </row>
    <row r="22" spans="1:9" ht="11.25" customHeight="1" outlineLevel="1">
      <c r="A22" s="161" t="s">
        <v>610</v>
      </c>
      <c r="B22" s="161"/>
      <c r="C22" s="24"/>
      <c r="D22" s="23">
        <v>3373.97</v>
      </c>
      <c r="E22" s="23">
        <v>11073.91</v>
      </c>
      <c r="F22" s="23">
        <v>7699.94</v>
      </c>
      <c r="G22" s="24"/>
      <c r="H22" s="25"/>
      <c r="I22" s="26"/>
    </row>
    <row r="23" spans="1:9" ht="11.25" customHeight="1" outlineLevel="1">
      <c r="A23" s="161" t="s">
        <v>611</v>
      </c>
      <c r="B23" s="161"/>
      <c r="C23" s="24"/>
      <c r="D23" s="27">
        <v>1</v>
      </c>
      <c r="E23" s="23">
        <v>9357.49</v>
      </c>
      <c r="F23" s="23">
        <v>9356.49</v>
      </c>
      <c r="G23" s="24"/>
      <c r="H23" s="25"/>
      <c r="I23" s="26"/>
    </row>
    <row r="24" spans="1:9" ht="11.25" customHeight="1" outlineLevel="1">
      <c r="A24" s="161" t="s">
        <v>612</v>
      </c>
      <c r="B24" s="161"/>
      <c r="C24" s="24"/>
      <c r="D24" s="23">
        <v>30665.55</v>
      </c>
      <c r="E24" s="23">
        <v>110534.44</v>
      </c>
      <c r="F24" s="23">
        <v>105264.24</v>
      </c>
      <c r="G24" s="24"/>
      <c r="H24" s="162">
        <v>25395.35</v>
      </c>
      <c r="I24" s="162"/>
    </row>
    <row r="25" spans="1:9" ht="11.25" customHeight="1" outlineLevel="1">
      <c r="A25" s="161" t="s">
        <v>613</v>
      </c>
      <c r="B25" s="161"/>
      <c r="C25" s="24"/>
      <c r="D25" s="23">
        <v>46426.31</v>
      </c>
      <c r="E25" s="23">
        <v>145450.32</v>
      </c>
      <c r="F25" s="23">
        <v>231349.64</v>
      </c>
      <c r="G25" s="24"/>
      <c r="H25" s="162">
        <v>132325.63</v>
      </c>
      <c r="I25" s="162"/>
    </row>
    <row r="26" spans="1:9" ht="11.25" customHeight="1" outlineLevel="1">
      <c r="A26" s="161" t="s">
        <v>614</v>
      </c>
      <c r="B26" s="161"/>
      <c r="C26" s="24"/>
      <c r="D26" s="23">
        <v>63606.31</v>
      </c>
      <c r="E26" s="23">
        <v>168870.84</v>
      </c>
      <c r="F26" s="23">
        <v>237528.38</v>
      </c>
      <c r="G26" s="24"/>
      <c r="H26" s="162">
        <v>132263.85</v>
      </c>
      <c r="I26" s="162"/>
    </row>
    <row r="27" spans="1:9" ht="11.25" customHeight="1" outlineLevel="1">
      <c r="A27" s="161" t="s">
        <v>615</v>
      </c>
      <c r="B27" s="161"/>
      <c r="C27" s="24"/>
      <c r="D27" s="23">
        <v>36609.41</v>
      </c>
      <c r="E27" s="23">
        <v>110195.47</v>
      </c>
      <c r="F27" s="23">
        <v>94533.6</v>
      </c>
      <c r="G27" s="24"/>
      <c r="H27" s="162">
        <v>20947.54</v>
      </c>
      <c r="I27" s="162"/>
    </row>
    <row r="28" spans="1:9" ht="11.25" customHeight="1" outlineLevel="1">
      <c r="A28" s="161" t="s">
        <v>616</v>
      </c>
      <c r="B28" s="161"/>
      <c r="C28" s="24"/>
      <c r="D28" s="23">
        <v>49413.07</v>
      </c>
      <c r="E28" s="23">
        <v>187251.22</v>
      </c>
      <c r="F28" s="23">
        <v>180940.05</v>
      </c>
      <c r="G28" s="24"/>
      <c r="H28" s="162">
        <v>43101.9</v>
      </c>
      <c r="I28" s="162"/>
    </row>
    <row r="29" spans="1:9" ht="11.25" customHeight="1" outlineLevel="1">
      <c r="A29" s="161" t="s">
        <v>617</v>
      </c>
      <c r="B29" s="161"/>
      <c r="C29" s="24"/>
      <c r="D29" s="23">
        <v>35292.17</v>
      </c>
      <c r="E29" s="23">
        <v>154508.21</v>
      </c>
      <c r="F29" s="23">
        <v>175586.83</v>
      </c>
      <c r="G29" s="24"/>
      <c r="H29" s="162">
        <v>56370.79</v>
      </c>
      <c r="I29" s="162"/>
    </row>
    <row r="30" spans="1:9" ht="11.25" customHeight="1" outlineLevel="1">
      <c r="A30" s="161" t="s">
        <v>618</v>
      </c>
      <c r="B30" s="161"/>
      <c r="C30" s="24"/>
      <c r="D30" s="23">
        <v>31153.55</v>
      </c>
      <c r="E30" s="23">
        <v>122663.61</v>
      </c>
      <c r="F30" s="23">
        <v>126663.88</v>
      </c>
      <c r="G30" s="24"/>
      <c r="H30" s="162">
        <v>35153.82</v>
      </c>
      <c r="I30" s="162"/>
    </row>
    <row r="31" spans="1:9" ht="11.25" customHeight="1" outlineLevel="1">
      <c r="A31" s="161" t="s">
        <v>619</v>
      </c>
      <c r="B31" s="161"/>
      <c r="C31" s="24"/>
      <c r="D31" s="24"/>
      <c r="E31" s="23">
        <v>58301.2</v>
      </c>
      <c r="F31" s="23">
        <v>58301.2</v>
      </c>
      <c r="G31" s="24"/>
      <c r="H31" s="25"/>
      <c r="I31" s="26"/>
    </row>
    <row r="32" spans="1:9" ht="11.25" customHeight="1" outlineLevel="1">
      <c r="A32" s="161" t="s">
        <v>620</v>
      </c>
      <c r="B32" s="161"/>
      <c r="C32" s="24"/>
      <c r="D32" s="23">
        <v>59502.32</v>
      </c>
      <c r="E32" s="23">
        <v>227474.33</v>
      </c>
      <c r="F32" s="23">
        <v>337104.92</v>
      </c>
      <c r="G32" s="24"/>
      <c r="H32" s="162">
        <v>169132.91</v>
      </c>
      <c r="I32" s="162"/>
    </row>
    <row r="33" spans="1:9" ht="11.25" customHeight="1" outlineLevel="1">
      <c r="A33" s="161" t="s">
        <v>621</v>
      </c>
      <c r="B33" s="161"/>
      <c r="C33" s="24"/>
      <c r="D33" s="23">
        <v>25535.66</v>
      </c>
      <c r="E33" s="23">
        <v>74019.25</v>
      </c>
      <c r="F33" s="23">
        <v>74019.25</v>
      </c>
      <c r="G33" s="24"/>
      <c r="H33" s="162">
        <v>25535.66</v>
      </c>
      <c r="I33" s="162"/>
    </row>
    <row r="34" spans="1:9" ht="11.25" customHeight="1" outlineLevel="1">
      <c r="A34" s="161" t="s">
        <v>622</v>
      </c>
      <c r="B34" s="161"/>
      <c r="C34" s="24"/>
      <c r="D34" s="23">
        <v>72397.56</v>
      </c>
      <c r="E34" s="23">
        <v>261789.01</v>
      </c>
      <c r="F34" s="23">
        <v>245988.84</v>
      </c>
      <c r="G34" s="24"/>
      <c r="H34" s="162">
        <v>56597.39</v>
      </c>
      <c r="I34" s="162"/>
    </row>
    <row r="35" spans="1:9" ht="11.25" customHeight="1" outlineLevel="1">
      <c r="A35" s="161" t="s">
        <v>623</v>
      </c>
      <c r="B35" s="161"/>
      <c r="C35" s="24"/>
      <c r="D35" s="23">
        <v>32410.79</v>
      </c>
      <c r="E35" s="23">
        <v>105600.18</v>
      </c>
      <c r="F35" s="23">
        <v>102835.65</v>
      </c>
      <c r="G35" s="24"/>
      <c r="H35" s="162">
        <v>29646.26</v>
      </c>
      <c r="I35" s="162"/>
    </row>
    <row r="36" spans="1:9" ht="11.25" customHeight="1" outlineLevel="1">
      <c r="A36" s="161" t="s">
        <v>624</v>
      </c>
      <c r="B36" s="161"/>
      <c r="C36" s="24"/>
      <c r="D36" s="23">
        <v>41856.97</v>
      </c>
      <c r="E36" s="23">
        <v>196725.82</v>
      </c>
      <c r="F36" s="23">
        <v>237510.81</v>
      </c>
      <c r="G36" s="24"/>
      <c r="H36" s="162">
        <v>82641.96</v>
      </c>
      <c r="I36" s="162"/>
    </row>
    <row r="37" spans="1:9" ht="11.25" customHeight="1" outlineLevel="1">
      <c r="A37" s="161" t="s">
        <v>625</v>
      </c>
      <c r="B37" s="161"/>
      <c r="C37" s="24"/>
      <c r="D37" s="23">
        <v>108535.62</v>
      </c>
      <c r="E37" s="23">
        <v>403619.28</v>
      </c>
      <c r="F37" s="23">
        <v>430189.48</v>
      </c>
      <c r="G37" s="24"/>
      <c r="H37" s="162">
        <v>135105.82</v>
      </c>
      <c r="I37" s="162"/>
    </row>
    <row r="38" spans="1:9" ht="11.25" customHeight="1" outlineLevel="1">
      <c r="A38" s="161" t="s">
        <v>626</v>
      </c>
      <c r="B38" s="161"/>
      <c r="C38" s="24"/>
      <c r="D38" s="24"/>
      <c r="E38" s="23">
        <v>22451.63</v>
      </c>
      <c r="F38" s="23">
        <v>63918.54</v>
      </c>
      <c r="G38" s="24"/>
      <c r="H38" s="162">
        <v>41466.91</v>
      </c>
      <c r="I38" s="162"/>
    </row>
    <row r="39" spans="1:9" ht="11.25" customHeight="1" outlineLevel="1">
      <c r="A39" s="161" t="s">
        <v>627</v>
      </c>
      <c r="B39" s="161"/>
      <c r="C39" s="24"/>
      <c r="D39" s="23">
        <v>52535.27</v>
      </c>
      <c r="E39" s="23">
        <v>265492.81</v>
      </c>
      <c r="F39" s="23">
        <v>282306.14</v>
      </c>
      <c r="G39" s="24"/>
      <c r="H39" s="162">
        <v>69348.6</v>
      </c>
      <c r="I39" s="162"/>
    </row>
    <row r="40" spans="1:9" ht="11.25" customHeight="1" outlineLevel="1">
      <c r="A40" s="161" t="s">
        <v>628</v>
      </c>
      <c r="B40" s="161"/>
      <c r="C40" s="24"/>
      <c r="D40" s="23">
        <v>3905</v>
      </c>
      <c r="E40" s="23">
        <v>22790.88</v>
      </c>
      <c r="F40" s="23">
        <v>18866.93</v>
      </c>
      <c r="G40" s="27">
        <v>18.95</v>
      </c>
      <c r="H40" s="25"/>
      <c r="I40" s="26"/>
    </row>
    <row r="41" spans="1:9" ht="11.25" customHeight="1" outlineLevel="1">
      <c r="A41" s="161" t="s">
        <v>629</v>
      </c>
      <c r="B41" s="161"/>
      <c r="C41" s="24"/>
      <c r="D41" s="23">
        <v>39555.57</v>
      </c>
      <c r="E41" s="23">
        <v>122768.56</v>
      </c>
      <c r="F41" s="23">
        <v>119722.03</v>
      </c>
      <c r="G41" s="24"/>
      <c r="H41" s="162">
        <v>36509.04</v>
      </c>
      <c r="I41" s="162"/>
    </row>
    <row r="42" spans="1:9" ht="11.25" customHeight="1" outlineLevel="1">
      <c r="A42" s="161" t="s">
        <v>630</v>
      </c>
      <c r="B42" s="161"/>
      <c r="C42" s="24"/>
      <c r="D42" s="23">
        <v>60654.49</v>
      </c>
      <c r="E42" s="23">
        <v>192663.86</v>
      </c>
      <c r="F42" s="23">
        <v>243471.97</v>
      </c>
      <c r="G42" s="24"/>
      <c r="H42" s="162">
        <v>111462.6</v>
      </c>
      <c r="I42" s="162"/>
    </row>
    <row r="43" spans="1:9" ht="11.25" customHeight="1" outlineLevel="1">
      <c r="A43" s="161" t="s">
        <v>631</v>
      </c>
      <c r="B43" s="161"/>
      <c r="C43" s="24"/>
      <c r="D43" s="23">
        <v>27102.87</v>
      </c>
      <c r="E43" s="23">
        <v>145794.29</v>
      </c>
      <c r="F43" s="23">
        <v>118691.42</v>
      </c>
      <c r="G43" s="24"/>
      <c r="H43" s="25"/>
      <c r="I43" s="26"/>
    </row>
    <row r="44" spans="1:9" ht="11.25" customHeight="1" outlineLevel="1">
      <c r="A44" s="161" t="s">
        <v>632</v>
      </c>
      <c r="B44" s="161"/>
      <c r="C44" s="24"/>
      <c r="D44" s="24"/>
      <c r="E44" s="23">
        <v>5497.08</v>
      </c>
      <c r="F44" s="23">
        <v>8403.28</v>
      </c>
      <c r="G44" s="24"/>
      <c r="H44" s="162">
        <v>2906.2</v>
      </c>
      <c r="I44" s="162"/>
    </row>
    <row r="45" spans="1:9" ht="11.25" customHeight="1" outlineLevel="1">
      <c r="A45" s="161" t="s">
        <v>633</v>
      </c>
      <c r="B45" s="161"/>
      <c r="C45" s="24"/>
      <c r="D45" s="23">
        <v>51836.04</v>
      </c>
      <c r="E45" s="23">
        <v>123216.15</v>
      </c>
      <c r="F45" s="23">
        <v>97007.44</v>
      </c>
      <c r="G45" s="24"/>
      <c r="H45" s="162">
        <v>25627.33</v>
      </c>
      <c r="I45" s="162"/>
    </row>
    <row r="46" spans="1:9" ht="11.25" customHeight="1" outlineLevel="1">
      <c r="A46" s="161" t="s">
        <v>634</v>
      </c>
      <c r="B46" s="161"/>
      <c r="C46" s="24"/>
      <c r="D46" s="23">
        <v>46062.83</v>
      </c>
      <c r="E46" s="23">
        <v>133648.9</v>
      </c>
      <c r="F46" s="23">
        <v>154697.58</v>
      </c>
      <c r="G46" s="24"/>
      <c r="H46" s="162">
        <v>67111.51</v>
      </c>
      <c r="I46" s="162"/>
    </row>
    <row r="47" spans="1:9" ht="11.25" customHeight="1" outlineLevel="1">
      <c r="A47" s="161" t="s">
        <v>635</v>
      </c>
      <c r="B47" s="161"/>
      <c r="C47" s="24"/>
      <c r="D47" s="23">
        <v>13867.85</v>
      </c>
      <c r="E47" s="23">
        <v>108160.49</v>
      </c>
      <c r="F47" s="23">
        <v>105003.34</v>
      </c>
      <c r="G47" s="24"/>
      <c r="H47" s="162">
        <v>10710.7</v>
      </c>
      <c r="I47" s="162"/>
    </row>
    <row r="48" spans="1:9" ht="11.25" customHeight="1" outlineLevel="1">
      <c r="A48" s="161" t="s">
        <v>636</v>
      </c>
      <c r="B48" s="161"/>
      <c r="C48" s="24"/>
      <c r="D48" s="23">
        <v>13868.85</v>
      </c>
      <c r="E48" s="23">
        <v>105028.66</v>
      </c>
      <c r="F48" s="23">
        <v>101901.52</v>
      </c>
      <c r="G48" s="24"/>
      <c r="H48" s="162">
        <v>10741.71</v>
      </c>
      <c r="I48" s="162"/>
    </row>
    <row r="49" spans="1:9" ht="11.25" customHeight="1" outlineLevel="1">
      <c r="A49" s="161" t="s">
        <v>637</v>
      </c>
      <c r="B49" s="161"/>
      <c r="C49" s="24"/>
      <c r="D49" s="23">
        <v>45340.93</v>
      </c>
      <c r="E49" s="23">
        <v>133574.57</v>
      </c>
      <c r="F49" s="23">
        <v>164887.89</v>
      </c>
      <c r="G49" s="24"/>
      <c r="H49" s="162">
        <v>76654.25</v>
      </c>
      <c r="I49" s="162"/>
    </row>
    <row r="50" spans="1:9" ht="11.25" customHeight="1" outlineLevel="1">
      <c r="A50" s="161" t="s">
        <v>638</v>
      </c>
      <c r="B50" s="161"/>
      <c r="C50" s="24"/>
      <c r="D50" s="23">
        <v>36088.64</v>
      </c>
      <c r="E50" s="23">
        <v>156561.6</v>
      </c>
      <c r="F50" s="23">
        <v>151997.19</v>
      </c>
      <c r="G50" s="24"/>
      <c r="H50" s="162">
        <v>31524.23</v>
      </c>
      <c r="I50" s="162"/>
    </row>
    <row r="51" spans="1:9" ht="11.25" customHeight="1" outlineLevel="1">
      <c r="A51" s="161" t="s">
        <v>639</v>
      </c>
      <c r="B51" s="161"/>
      <c r="C51" s="24"/>
      <c r="D51" s="23">
        <v>143257.12</v>
      </c>
      <c r="E51" s="23">
        <v>321086.05</v>
      </c>
      <c r="F51" s="23">
        <v>241522.59</v>
      </c>
      <c r="G51" s="24"/>
      <c r="H51" s="162">
        <v>63693.66</v>
      </c>
      <c r="I51" s="162"/>
    </row>
    <row r="52" spans="1:9" ht="11.25" customHeight="1" outlineLevel="1">
      <c r="A52" s="161" t="s">
        <v>640</v>
      </c>
      <c r="B52" s="161"/>
      <c r="C52" s="24"/>
      <c r="D52" s="23">
        <v>48809.13</v>
      </c>
      <c r="E52" s="23">
        <v>123466.79</v>
      </c>
      <c r="F52" s="23">
        <v>140518.25</v>
      </c>
      <c r="G52" s="24"/>
      <c r="H52" s="162">
        <v>65860.59</v>
      </c>
      <c r="I52" s="162"/>
    </row>
    <row r="53" spans="1:9" ht="11.25" customHeight="1" outlineLevel="1">
      <c r="A53" s="161" t="s">
        <v>641</v>
      </c>
      <c r="B53" s="161"/>
      <c r="C53" s="24"/>
      <c r="D53" s="23">
        <v>72855.71</v>
      </c>
      <c r="E53" s="23">
        <v>222315.26</v>
      </c>
      <c r="F53" s="23">
        <v>265964.72</v>
      </c>
      <c r="G53" s="24"/>
      <c r="H53" s="162">
        <v>116505.17</v>
      </c>
      <c r="I53" s="162"/>
    </row>
    <row r="54" spans="1:9" ht="11.25" customHeight="1" outlineLevel="1">
      <c r="A54" s="161" t="s">
        <v>642</v>
      </c>
      <c r="B54" s="161"/>
      <c r="C54" s="24"/>
      <c r="D54" s="23">
        <v>32982.46</v>
      </c>
      <c r="E54" s="23">
        <v>103688.34</v>
      </c>
      <c r="F54" s="23">
        <v>91370.58</v>
      </c>
      <c r="G54" s="24"/>
      <c r="H54" s="162">
        <v>20664.7</v>
      </c>
      <c r="I54" s="162"/>
    </row>
    <row r="55" spans="1:9" ht="11.25" customHeight="1" outlineLevel="1">
      <c r="A55" s="161" t="s">
        <v>643</v>
      </c>
      <c r="B55" s="161"/>
      <c r="C55" s="24"/>
      <c r="D55" s="23">
        <v>24337.53</v>
      </c>
      <c r="E55" s="23">
        <v>114909.93</v>
      </c>
      <c r="F55" s="23">
        <v>120101.19</v>
      </c>
      <c r="G55" s="24"/>
      <c r="H55" s="162">
        <v>29528.79</v>
      </c>
      <c r="I55" s="162"/>
    </row>
    <row r="56" spans="1:9" ht="11.25" customHeight="1" outlineLevel="1">
      <c r="A56" s="161" t="s">
        <v>644</v>
      </c>
      <c r="B56" s="161"/>
      <c r="C56" s="24"/>
      <c r="D56" s="23">
        <v>56144.57</v>
      </c>
      <c r="E56" s="23">
        <v>91950.2</v>
      </c>
      <c r="F56" s="23">
        <v>91305.98</v>
      </c>
      <c r="G56" s="24"/>
      <c r="H56" s="162">
        <v>55500.35</v>
      </c>
      <c r="I56" s="162"/>
    </row>
    <row r="57" spans="1:9" ht="11.25" customHeight="1" outlineLevel="1">
      <c r="A57" s="161" t="s">
        <v>645</v>
      </c>
      <c r="B57" s="161"/>
      <c r="C57" s="24"/>
      <c r="D57" s="27">
        <v>169</v>
      </c>
      <c r="E57" s="24"/>
      <c r="F57" s="24"/>
      <c r="G57" s="24"/>
      <c r="H57" s="206">
        <v>169</v>
      </c>
      <c r="I57" s="206"/>
    </row>
    <row r="58" spans="1:9" ht="11.25" customHeight="1" outlineLevel="1">
      <c r="A58" s="161" t="s">
        <v>646</v>
      </c>
      <c r="B58" s="161"/>
      <c r="C58" s="24"/>
      <c r="D58" s="23">
        <v>27639.12</v>
      </c>
      <c r="E58" s="23">
        <v>132315.9</v>
      </c>
      <c r="F58" s="23">
        <v>156425.22</v>
      </c>
      <c r="G58" s="24"/>
      <c r="H58" s="162">
        <v>51748.44</v>
      </c>
      <c r="I58" s="162"/>
    </row>
    <row r="59" spans="1:9" ht="11.25" customHeight="1" outlineLevel="1">
      <c r="A59" s="161" t="s">
        <v>647</v>
      </c>
      <c r="B59" s="161"/>
      <c r="C59" s="24"/>
      <c r="D59" s="23">
        <v>11870.44</v>
      </c>
      <c r="E59" s="23">
        <v>120357.55</v>
      </c>
      <c r="F59" s="23">
        <v>171633.83</v>
      </c>
      <c r="G59" s="24"/>
      <c r="H59" s="162">
        <v>63146.72</v>
      </c>
      <c r="I59" s="162"/>
    </row>
    <row r="60" spans="1:9" ht="11.25" customHeight="1" outlineLevel="1">
      <c r="A60" s="161" t="s">
        <v>648</v>
      </c>
      <c r="B60" s="161"/>
      <c r="C60" s="24"/>
      <c r="D60" s="23">
        <v>52746.81</v>
      </c>
      <c r="E60" s="23">
        <v>167485.36</v>
      </c>
      <c r="F60" s="23">
        <v>202672.76</v>
      </c>
      <c r="G60" s="24"/>
      <c r="H60" s="162">
        <v>87934.21</v>
      </c>
      <c r="I60" s="162"/>
    </row>
    <row r="61" spans="1:9" ht="11.25" customHeight="1" outlineLevel="1">
      <c r="A61" s="161" t="s">
        <v>649</v>
      </c>
      <c r="B61" s="161"/>
      <c r="C61" s="24"/>
      <c r="D61" s="23">
        <v>30845.84</v>
      </c>
      <c r="E61" s="23">
        <v>151719.69</v>
      </c>
      <c r="F61" s="23">
        <v>192372.51</v>
      </c>
      <c r="G61" s="24"/>
      <c r="H61" s="162">
        <v>71498.66</v>
      </c>
      <c r="I61" s="162"/>
    </row>
    <row r="62" spans="1:9" ht="11.25" customHeight="1" outlineLevel="1">
      <c r="A62" s="161" t="s">
        <v>650</v>
      </c>
      <c r="B62" s="161"/>
      <c r="C62" s="24"/>
      <c r="D62" s="23">
        <v>56549.59</v>
      </c>
      <c r="E62" s="23">
        <v>162086.69</v>
      </c>
      <c r="F62" s="23">
        <v>185226.3</v>
      </c>
      <c r="G62" s="24"/>
      <c r="H62" s="162">
        <v>79689.2</v>
      </c>
      <c r="I62" s="162"/>
    </row>
    <row r="63" spans="1:9" ht="11.25" customHeight="1" outlineLevel="1">
      <c r="A63" s="161" t="s">
        <v>651</v>
      </c>
      <c r="B63" s="161"/>
      <c r="C63" s="24"/>
      <c r="D63" s="23">
        <v>37990.23</v>
      </c>
      <c r="E63" s="23">
        <v>137443.41</v>
      </c>
      <c r="F63" s="23">
        <v>150816.55</v>
      </c>
      <c r="G63" s="24"/>
      <c r="H63" s="162">
        <v>51363.37</v>
      </c>
      <c r="I63" s="162"/>
    </row>
    <row r="64" spans="1:9" ht="11.25" customHeight="1" outlineLevel="1">
      <c r="A64" s="161" t="s">
        <v>652</v>
      </c>
      <c r="B64" s="161"/>
      <c r="C64" s="24"/>
      <c r="D64" s="23">
        <v>12947.47</v>
      </c>
      <c r="E64" s="23">
        <v>82338.09</v>
      </c>
      <c r="F64" s="23">
        <v>111717.27</v>
      </c>
      <c r="G64" s="24"/>
      <c r="H64" s="162">
        <v>42326.65</v>
      </c>
      <c r="I64" s="162"/>
    </row>
    <row r="65" spans="1:9" ht="11.25" customHeight="1" outlineLevel="1">
      <c r="A65" s="161" t="s">
        <v>653</v>
      </c>
      <c r="B65" s="161"/>
      <c r="C65" s="24"/>
      <c r="D65" s="23">
        <v>40748.82</v>
      </c>
      <c r="E65" s="23">
        <v>116403.89</v>
      </c>
      <c r="F65" s="23">
        <v>170745.26</v>
      </c>
      <c r="G65" s="24"/>
      <c r="H65" s="162">
        <v>95090.19</v>
      </c>
      <c r="I65" s="162"/>
    </row>
    <row r="66" spans="1:9" ht="11.25" customHeight="1" outlineLevel="1">
      <c r="A66" s="161" t="s">
        <v>654</v>
      </c>
      <c r="B66" s="161"/>
      <c r="C66" s="24"/>
      <c r="D66" s="23">
        <v>25160.78</v>
      </c>
      <c r="E66" s="23">
        <v>112136.91</v>
      </c>
      <c r="F66" s="23">
        <v>127784.17</v>
      </c>
      <c r="G66" s="24"/>
      <c r="H66" s="162">
        <v>40808.04</v>
      </c>
      <c r="I66" s="162"/>
    </row>
    <row r="67" spans="1:9" ht="11.25" customHeight="1" outlineLevel="1">
      <c r="A67" s="161" t="s">
        <v>655</v>
      </c>
      <c r="B67" s="161"/>
      <c r="C67" s="24"/>
      <c r="D67" s="24"/>
      <c r="E67" s="23">
        <v>31693.98</v>
      </c>
      <c r="F67" s="23">
        <v>76473.97</v>
      </c>
      <c r="G67" s="24"/>
      <c r="H67" s="162">
        <v>44779.99</v>
      </c>
      <c r="I67" s="162"/>
    </row>
    <row r="68" spans="1:9" ht="11.25" customHeight="1" outlineLevel="1">
      <c r="A68" s="161" t="s">
        <v>656</v>
      </c>
      <c r="B68" s="161"/>
      <c r="C68" s="24"/>
      <c r="D68" s="23">
        <v>44363.12</v>
      </c>
      <c r="E68" s="23">
        <v>119276.65</v>
      </c>
      <c r="F68" s="23">
        <v>116036.29</v>
      </c>
      <c r="G68" s="24"/>
      <c r="H68" s="162">
        <v>41122.76</v>
      </c>
      <c r="I68" s="162"/>
    </row>
    <row r="69" spans="1:9" ht="11.25" customHeight="1" outlineLevel="1">
      <c r="A69" s="161" t="s">
        <v>657</v>
      </c>
      <c r="B69" s="161"/>
      <c r="C69" s="24"/>
      <c r="D69" s="23">
        <v>17058.06</v>
      </c>
      <c r="E69" s="23">
        <v>173928.24</v>
      </c>
      <c r="F69" s="23">
        <v>241283.48</v>
      </c>
      <c r="G69" s="24"/>
      <c r="H69" s="162">
        <v>84413.3</v>
      </c>
      <c r="I69" s="162"/>
    </row>
    <row r="70" spans="1:9" ht="11.25" customHeight="1" outlineLevel="1">
      <c r="A70" s="161" t="s">
        <v>658</v>
      </c>
      <c r="B70" s="161"/>
      <c r="C70" s="24"/>
      <c r="D70" s="23">
        <v>53510.54</v>
      </c>
      <c r="E70" s="23">
        <v>162903.94</v>
      </c>
      <c r="F70" s="23">
        <v>149872.76</v>
      </c>
      <c r="G70" s="24"/>
      <c r="H70" s="162">
        <v>40479.36</v>
      </c>
      <c r="I70" s="162"/>
    </row>
    <row r="71" spans="1:9" ht="11.25" customHeight="1" outlineLevel="1">
      <c r="A71" s="161" t="s">
        <v>659</v>
      </c>
      <c r="B71" s="161"/>
      <c r="C71" s="24"/>
      <c r="D71" s="23">
        <v>46002.83</v>
      </c>
      <c r="E71" s="23">
        <v>187127.09</v>
      </c>
      <c r="F71" s="23">
        <v>207705.7</v>
      </c>
      <c r="G71" s="24"/>
      <c r="H71" s="162">
        <v>66581.44</v>
      </c>
      <c r="I71" s="162"/>
    </row>
    <row r="72" spans="1:9" ht="11.25" customHeight="1" outlineLevel="1">
      <c r="A72" s="161" t="s">
        <v>660</v>
      </c>
      <c r="B72" s="161"/>
      <c r="C72" s="24"/>
      <c r="D72" s="23">
        <v>46848.18</v>
      </c>
      <c r="E72" s="23">
        <v>137370</v>
      </c>
      <c r="F72" s="23">
        <v>203179.58</v>
      </c>
      <c r="G72" s="24"/>
      <c r="H72" s="162">
        <v>112657.76</v>
      </c>
      <c r="I72" s="162"/>
    </row>
    <row r="73" spans="1:9" ht="11.25" customHeight="1" outlineLevel="1">
      <c r="A73" s="161" t="s">
        <v>661</v>
      </c>
      <c r="B73" s="161"/>
      <c r="C73" s="24"/>
      <c r="D73" s="24"/>
      <c r="E73" s="23">
        <v>5983</v>
      </c>
      <c r="F73" s="23">
        <v>46022.18</v>
      </c>
      <c r="G73" s="24"/>
      <c r="H73" s="162">
        <v>40039.18</v>
      </c>
      <c r="I73" s="162"/>
    </row>
    <row r="74" spans="1:9" ht="11.25" customHeight="1" outlineLevel="1">
      <c r="A74" s="161" t="s">
        <v>662</v>
      </c>
      <c r="B74" s="161"/>
      <c r="C74" s="24"/>
      <c r="D74" s="23">
        <v>1656</v>
      </c>
      <c r="E74" s="23">
        <v>47718.36</v>
      </c>
      <c r="F74" s="23">
        <v>47853.36</v>
      </c>
      <c r="G74" s="24"/>
      <c r="H74" s="162">
        <v>1791</v>
      </c>
      <c r="I74" s="162"/>
    </row>
    <row r="75" spans="1:9" ht="11.25" customHeight="1" outlineLevel="1">
      <c r="A75" s="161" t="s">
        <v>663</v>
      </c>
      <c r="B75" s="161"/>
      <c r="C75" s="24"/>
      <c r="D75" s="23">
        <v>8014.75</v>
      </c>
      <c r="E75" s="23">
        <v>89437.08</v>
      </c>
      <c r="F75" s="23">
        <v>107054.83</v>
      </c>
      <c r="G75" s="24"/>
      <c r="H75" s="162">
        <v>25632.5</v>
      </c>
      <c r="I75" s="162"/>
    </row>
    <row r="76" spans="1:9" ht="11.25" customHeight="1" outlineLevel="1">
      <c r="A76" s="161" t="s">
        <v>664</v>
      </c>
      <c r="B76" s="161"/>
      <c r="C76" s="24"/>
      <c r="D76" s="23">
        <v>62512.34</v>
      </c>
      <c r="E76" s="23">
        <v>272714.64</v>
      </c>
      <c r="F76" s="23">
        <v>286087.69</v>
      </c>
      <c r="G76" s="24"/>
      <c r="H76" s="162">
        <v>75885.39</v>
      </c>
      <c r="I76" s="162"/>
    </row>
    <row r="77" spans="1:9" ht="11.25" customHeight="1" outlineLevel="1">
      <c r="A77" s="161" t="s">
        <v>665</v>
      </c>
      <c r="B77" s="161"/>
      <c r="C77" s="24"/>
      <c r="D77" s="23">
        <v>26591.99</v>
      </c>
      <c r="E77" s="23">
        <v>122729.51</v>
      </c>
      <c r="F77" s="23">
        <v>181947.85</v>
      </c>
      <c r="G77" s="24"/>
      <c r="H77" s="162">
        <v>85810.33</v>
      </c>
      <c r="I77" s="162"/>
    </row>
    <row r="78" spans="1:9" ht="11.25" customHeight="1" outlineLevel="1">
      <c r="A78" s="161" t="s">
        <v>666</v>
      </c>
      <c r="B78" s="161"/>
      <c r="C78" s="24"/>
      <c r="D78" s="23">
        <v>27639.12</v>
      </c>
      <c r="E78" s="23">
        <v>133780.03</v>
      </c>
      <c r="F78" s="23">
        <v>158447</v>
      </c>
      <c r="G78" s="24"/>
      <c r="H78" s="162">
        <v>52306.09</v>
      </c>
      <c r="I78" s="162"/>
    </row>
    <row r="79" spans="1:9" ht="11.25" customHeight="1" outlineLevel="1">
      <c r="A79" s="161" t="s">
        <v>667</v>
      </c>
      <c r="B79" s="161"/>
      <c r="C79" s="24"/>
      <c r="D79" s="23">
        <v>33689.79</v>
      </c>
      <c r="E79" s="23">
        <v>103998.63</v>
      </c>
      <c r="F79" s="23">
        <v>116256</v>
      </c>
      <c r="G79" s="24"/>
      <c r="H79" s="162">
        <v>45947.16</v>
      </c>
      <c r="I79" s="162"/>
    </row>
    <row r="80" spans="1:9" ht="11.25" customHeight="1" outlineLevel="1">
      <c r="A80" s="161" t="s">
        <v>668</v>
      </c>
      <c r="B80" s="161"/>
      <c r="C80" s="24"/>
      <c r="D80" s="23">
        <v>29077.49</v>
      </c>
      <c r="E80" s="23">
        <v>90363.77</v>
      </c>
      <c r="F80" s="23">
        <v>87950.42</v>
      </c>
      <c r="G80" s="24"/>
      <c r="H80" s="162">
        <v>26664.14</v>
      </c>
      <c r="I80" s="162"/>
    </row>
    <row r="81" spans="1:9" ht="11.25" customHeight="1" outlineLevel="1">
      <c r="A81" s="161" t="s">
        <v>669</v>
      </c>
      <c r="B81" s="161"/>
      <c r="C81" s="24"/>
      <c r="D81" s="23">
        <v>25014.26</v>
      </c>
      <c r="E81" s="23">
        <v>120370.26</v>
      </c>
      <c r="F81" s="23">
        <v>95356</v>
      </c>
      <c r="G81" s="24"/>
      <c r="H81" s="25"/>
      <c r="I81" s="26"/>
    </row>
    <row r="82" spans="1:9" ht="11.25" customHeight="1" outlineLevel="1">
      <c r="A82" s="161" t="s">
        <v>670</v>
      </c>
      <c r="B82" s="161"/>
      <c r="C82" s="24"/>
      <c r="D82" s="23">
        <v>50311.13</v>
      </c>
      <c r="E82" s="23">
        <v>198039.34</v>
      </c>
      <c r="F82" s="23">
        <v>158518.07</v>
      </c>
      <c r="G82" s="24"/>
      <c r="H82" s="162">
        <v>10789.86</v>
      </c>
      <c r="I82" s="162"/>
    </row>
    <row r="83" spans="1:9" ht="11.25" customHeight="1" outlineLevel="1">
      <c r="A83" s="161" t="s">
        <v>671</v>
      </c>
      <c r="B83" s="161"/>
      <c r="C83" s="24"/>
      <c r="D83" s="23">
        <v>17223.93</v>
      </c>
      <c r="E83" s="23">
        <v>76279.99</v>
      </c>
      <c r="F83" s="23">
        <v>86586.44</v>
      </c>
      <c r="G83" s="24"/>
      <c r="H83" s="162">
        <v>27530.38</v>
      </c>
      <c r="I83" s="162"/>
    </row>
    <row r="84" spans="1:9" ht="11.25" customHeight="1" outlineLevel="1">
      <c r="A84" s="161" t="s">
        <v>672</v>
      </c>
      <c r="B84" s="161"/>
      <c r="C84" s="24"/>
      <c r="D84" s="23">
        <v>82177.77</v>
      </c>
      <c r="E84" s="23">
        <v>264218.17</v>
      </c>
      <c r="F84" s="23">
        <v>188478.27</v>
      </c>
      <c r="G84" s="24"/>
      <c r="H84" s="162">
        <v>6437.87</v>
      </c>
      <c r="I84" s="162"/>
    </row>
    <row r="85" spans="1:9" ht="11.25" customHeight="1" outlineLevel="1">
      <c r="A85" s="161" t="s">
        <v>673</v>
      </c>
      <c r="B85" s="161"/>
      <c r="C85" s="24"/>
      <c r="D85" s="23">
        <v>56771.43</v>
      </c>
      <c r="E85" s="23">
        <v>183522.7</v>
      </c>
      <c r="F85" s="23">
        <v>202395.26</v>
      </c>
      <c r="G85" s="24"/>
      <c r="H85" s="162">
        <v>75643.99</v>
      </c>
      <c r="I85" s="162"/>
    </row>
    <row r="86" spans="1:9" ht="11.25" customHeight="1" outlineLevel="1">
      <c r="A86" s="161" t="s">
        <v>674</v>
      </c>
      <c r="B86" s="161"/>
      <c r="C86" s="24"/>
      <c r="D86" s="23">
        <v>19766.04</v>
      </c>
      <c r="E86" s="23">
        <v>76121.97</v>
      </c>
      <c r="F86" s="23">
        <v>76095.97</v>
      </c>
      <c r="G86" s="24"/>
      <c r="H86" s="162">
        <v>19740.04</v>
      </c>
      <c r="I86" s="162"/>
    </row>
    <row r="87" spans="1:9" ht="11.25" customHeight="1" outlineLevel="1">
      <c r="A87" s="161" t="s">
        <v>675</v>
      </c>
      <c r="B87" s="161"/>
      <c r="C87" s="24"/>
      <c r="D87" s="23">
        <v>55674.12</v>
      </c>
      <c r="E87" s="23">
        <v>174346.42</v>
      </c>
      <c r="F87" s="23">
        <v>164561.48</v>
      </c>
      <c r="G87" s="24"/>
      <c r="H87" s="162">
        <v>45889.18</v>
      </c>
      <c r="I87" s="162"/>
    </row>
    <row r="88" spans="1:9" ht="11.25" customHeight="1" outlineLevel="1">
      <c r="A88" s="161" t="s">
        <v>676</v>
      </c>
      <c r="B88" s="161"/>
      <c r="C88" s="24"/>
      <c r="D88" s="23">
        <v>4124.27</v>
      </c>
      <c r="E88" s="23">
        <v>112680.8</v>
      </c>
      <c r="F88" s="23">
        <v>152396.18</v>
      </c>
      <c r="G88" s="24"/>
      <c r="H88" s="162">
        <v>43839.65</v>
      </c>
      <c r="I88" s="162"/>
    </row>
    <row r="89" spans="1:9" ht="11.25" customHeight="1" outlineLevel="1">
      <c r="A89" s="161" t="s">
        <v>677</v>
      </c>
      <c r="B89" s="161"/>
      <c r="C89" s="24"/>
      <c r="D89" s="23">
        <v>3905</v>
      </c>
      <c r="E89" s="23">
        <v>18580.47</v>
      </c>
      <c r="F89" s="23">
        <v>17865.37</v>
      </c>
      <c r="G89" s="24"/>
      <c r="H89" s="162">
        <v>3189.9</v>
      </c>
      <c r="I89" s="162"/>
    </row>
    <row r="90" spans="1:9" ht="11.25" customHeight="1" outlineLevel="1">
      <c r="A90" s="161" t="s">
        <v>678</v>
      </c>
      <c r="B90" s="161"/>
      <c r="C90" s="24"/>
      <c r="D90" s="23">
        <v>59038.12</v>
      </c>
      <c r="E90" s="23">
        <v>297121.53</v>
      </c>
      <c r="F90" s="23">
        <v>273916.28</v>
      </c>
      <c r="G90" s="24"/>
      <c r="H90" s="162">
        <v>35832.87</v>
      </c>
      <c r="I90" s="162"/>
    </row>
    <row r="91" spans="1:9" ht="11.25" customHeight="1" outlineLevel="1">
      <c r="A91" s="161" t="s">
        <v>679</v>
      </c>
      <c r="B91" s="161"/>
      <c r="C91" s="24"/>
      <c r="D91" s="23">
        <v>32982.46</v>
      </c>
      <c r="E91" s="23">
        <v>103688.34</v>
      </c>
      <c r="F91" s="23">
        <v>91370.58</v>
      </c>
      <c r="G91" s="24"/>
      <c r="H91" s="162">
        <v>20664.7</v>
      </c>
      <c r="I91" s="162"/>
    </row>
    <row r="92" spans="1:9" ht="11.25" customHeight="1" outlineLevel="1">
      <c r="A92" s="161" t="s">
        <v>680</v>
      </c>
      <c r="B92" s="161"/>
      <c r="C92" s="24"/>
      <c r="D92" s="23">
        <v>96586.68</v>
      </c>
      <c r="E92" s="23">
        <v>240531.98</v>
      </c>
      <c r="F92" s="23">
        <v>308198.1</v>
      </c>
      <c r="G92" s="24"/>
      <c r="H92" s="162">
        <v>164252.8</v>
      </c>
      <c r="I92" s="162"/>
    </row>
    <row r="93" spans="1:9" ht="11.25" customHeight="1" outlineLevel="1">
      <c r="A93" s="161" t="s">
        <v>681</v>
      </c>
      <c r="B93" s="161"/>
      <c r="C93" s="24"/>
      <c r="D93" s="23">
        <v>48414.56</v>
      </c>
      <c r="E93" s="23">
        <v>139760.97</v>
      </c>
      <c r="F93" s="23">
        <v>160738.05</v>
      </c>
      <c r="G93" s="24"/>
      <c r="H93" s="162">
        <v>69391.64</v>
      </c>
      <c r="I93" s="162"/>
    </row>
    <row r="94" spans="1:9" ht="11.25" customHeight="1" outlineLevel="1">
      <c r="A94" s="161" t="s">
        <v>682</v>
      </c>
      <c r="B94" s="161"/>
      <c r="C94" s="24"/>
      <c r="D94" s="23">
        <v>52945.79</v>
      </c>
      <c r="E94" s="23">
        <v>113462.37</v>
      </c>
      <c r="F94" s="23">
        <v>82067.11</v>
      </c>
      <c r="G94" s="24"/>
      <c r="H94" s="162">
        <v>21550.53</v>
      </c>
      <c r="I94" s="162"/>
    </row>
    <row r="95" spans="1:9" ht="21.75" customHeight="1" outlineLevel="1">
      <c r="A95" s="161" t="s">
        <v>683</v>
      </c>
      <c r="B95" s="161"/>
      <c r="C95" s="24"/>
      <c r="D95" s="23">
        <v>62048.46</v>
      </c>
      <c r="E95" s="23">
        <v>205977.83</v>
      </c>
      <c r="F95" s="23">
        <v>183228.21</v>
      </c>
      <c r="G95" s="24"/>
      <c r="H95" s="162">
        <v>39298.84</v>
      </c>
      <c r="I95" s="162"/>
    </row>
    <row r="96" spans="1:9" ht="11.25" customHeight="1" outlineLevel="1">
      <c r="A96" s="161" t="s">
        <v>684</v>
      </c>
      <c r="B96" s="161"/>
      <c r="C96" s="24"/>
      <c r="D96" s="23">
        <v>21311.73</v>
      </c>
      <c r="E96" s="23">
        <v>129585.74</v>
      </c>
      <c r="F96" s="23">
        <v>174821.43</v>
      </c>
      <c r="G96" s="24"/>
      <c r="H96" s="162">
        <v>66547.42</v>
      </c>
      <c r="I96" s="162"/>
    </row>
    <row r="97" spans="1:9" ht="11.25" customHeight="1" outlineLevel="1">
      <c r="A97" s="161" t="s">
        <v>685</v>
      </c>
      <c r="B97" s="161"/>
      <c r="C97" s="24"/>
      <c r="D97" s="23">
        <v>152091.82</v>
      </c>
      <c r="E97" s="23">
        <v>630105.69</v>
      </c>
      <c r="F97" s="23">
        <v>535903.73</v>
      </c>
      <c r="G97" s="24"/>
      <c r="H97" s="162">
        <v>57889.86</v>
      </c>
      <c r="I97" s="162"/>
    </row>
    <row r="98" spans="1:9" ht="11.25" customHeight="1" outlineLevel="1">
      <c r="A98" s="161" t="s">
        <v>686</v>
      </c>
      <c r="B98" s="161"/>
      <c r="C98" s="24"/>
      <c r="D98" s="23">
        <v>22026.38</v>
      </c>
      <c r="E98" s="23">
        <v>119910.09</v>
      </c>
      <c r="F98" s="23">
        <v>171617.88</v>
      </c>
      <c r="G98" s="24"/>
      <c r="H98" s="162">
        <v>73734.17</v>
      </c>
      <c r="I98" s="162"/>
    </row>
    <row r="99" spans="1:9" ht="11.25" customHeight="1" outlineLevel="1">
      <c r="A99" s="161" t="s">
        <v>687</v>
      </c>
      <c r="B99" s="161"/>
      <c r="C99" s="24"/>
      <c r="D99" s="23">
        <v>47030.05</v>
      </c>
      <c r="E99" s="23">
        <v>161158.36</v>
      </c>
      <c r="F99" s="23">
        <v>158432.49</v>
      </c>
      <c r="G99" s="24"/>
      <c r="H99" s="162">
        <v>44304.18</v>
      </c>
      <c r="I99" s="162"/>
    </row>
    <row r="100" spans="1:9" ht="11.25" customHeight="1" outlineLevel="1">
      <c r="A100" s="161" t="s">
        <v>688</v>
      </c>
      <c r="B100" s="161"/>
      <c r="C100" s="24"/>
      <c r="D100" s="23">
        <v>68292.35</v>
      </c>
      <c r="E100" s="23">
        <v>218038.8</v>
      </c>
      <c r="F100" s="23">
        <v>227316.7</v>
      </c>
      <c r="G100" s="24"/>
      <c r="H100" s="162">
        <v>77570.25</v>
      </c>
      <c r="I100" s="162"/>
    </row>
    <row r="101" spans="1:9" ht="11.25" customHeight="1" outlineLevel="1">
      <c r="A101" s="161" t="s">
        <v>689</v>
      </c>
      <c r="B101" s="161"/>
      <c r="C101" s="24"/>
      <c r="D101" s="23">
        <v>32962.35</v>
      </c>
      <c r="E101" s="23">
        <v>126978.1</v>
      </c>
      <c r="F101" s="23">
        <v>146261.73</v>
      </c>
      <c r="G101" s="24"/>
      <c r="H101" s="162">
        <v>52245.98</v>
      </c>
      <c r="I101" s="162"/>
    </row>
    <row r="102" spans="1:9" ht="11.25" customHeight="1" outlineLevel="1">
      <c r="A102" s="161" t="s">
        <v>690</v>
      </c>
      <c r="B102" s="161"/>
      <c r="C102" s="24"/>
      <c r="D102" s="23">
        <v>52647.72</v>
      </c>
      <c r="E102" s="23">
        <v>195639.42</v>
      </c>
      <c r="F102" s="23">
        <v>290933.98</v>
      </c>
      <c r="G102" s="24"/>
      <c r="H102" s="162">
        <v>147942.28</v>
      </c>
      <c r="I102" s="162"/>
    </row>
    <row r="103" spans="1:9" ht="11.25" customHeight="1" outlineLevel="1">
      <c r="A103" s="161" t="s">
        <v>691</v>
      </c>
      <c r="B103" s="161"/>
      <c r="C103" s="24"/>
      <c r="D103" s="23">
        <v>55448.46</v>
      </c>
      <c r="E103" s="23">
        <v>167430.06</v>
      </c>
      <c r="F103" s="23">
        <v>148193.65</v>
      </c>
      <c r="G103" s="24"/>
      <c r="H103" s="162">
        <v>36212.05</v>
      </c>
      <c r="I103" s="162"/>
    </row>
    <row r="104" spans="1:9" ht="11.25" customHeight="1" outlineLevel="1">
      <c r="A104" s="161" t="s">
        <v>692</v>
      </c>
      <c r="B104" s="161"/>
      <c r="C104" s="24"/>
      <c r="D104" s="23">
        <v>41331.87</v>
      </c>
      <c r="E104" s="23">
        <v>115304.94</v>
      </c>
      <c r="F104" s="23">
        <v>101182.02</v>
      </c>
      <c r="G104" s="24"/>
      <c r="H104" s="162">
        <v>27208.95</v>
      </c>
      <c r="I104" s="162"/>
    </row>
    <row r="105" spans="1:9" ht="11.25" customHeight="1" outlineLevel="1">
      <c r="A105" s="161" t="s">
        <v>693</v>
      </c>
      <c r="B105" s="161"/>
      <c r="C105" s="24"/>
      <c r="D105" s="23">
        <v>27182.72</v>
      </c>
      <c r="E105" s="23">
        <v>109157.78</v>
      </c>
      <c r="F105" s="23">
        <v>109993.21</v>
      </c>
      <c r="G105" s="24"/>
      <c r="H105" s="162">
        <v>28018.15</v>
      </c>
      <c r="I105" s="162"/>
    </row>
    <row r="106" spans="1:9" ht="11.25" customHeight="1" outlineLevel="1">
      <c r="A106" s="161" t="s">
        <v>694</v>
      </c>
      <c r="B106" s="161"/>
      <c r="C106" s="24"/>
      <c r="D106" s="23">
        <v>26640.99</v>
      </c>
      <c r="E106" s="23">
        <v>123987.9</v>
      </c>
      <c r="F106" s="23">
        <v>182758.3</v>
      </c>
      <c r="G106" s="24"/>
      <c r="H106" s="162">
        <v>85411.39</v>
      </c>
      <c r="I106" s="162"/>
    </row>
    <row r="107" spans="1:9" ht="11.25" customHeight="1" outlineLevel="1">
      <c r="A107" s="161" t="s">
        <v>695</v>
      </c>
      <c r="B107" s="161"/>
      <c r="C107" s="24"/>
      <c r="D107" s="23">
        <v>85222.01</v>
      </c>
      <c r="E107" s="23">
        <v>222340.17</v>
      </c>
      <c r="F107" s="23">
        <v>292128.03</v>
      </c>
      <c r="G107" s="24"/>
      <c r="H107" s="162">
        <v>155009.87</v>
      </c>
      <c r="I107" s="162"/>
    </row>
    <row r="108" spans="1:9" ht="11.25" customHeight="1" outlineLevel="1">
      <c r="A108" s="161" t="s">
        <v>696</v>
      </c>
      <c r="B108" s="161"/>
      <c r="C108" s="24"/>
      <c r="D108" s="23">
        <v>22673.1</v>
      </c>
      <c r="E108" s="23">
        <v>86561.55</v>
      </c>
      <c r="F108" s="23">
        <v>87410.85</v>
      </c>
      <c r="G108" s="24"/>
      <c r="H108" s="162">
        <v>23522.4</v>
      </c>
      <c r="I108" s="162"/>
    </row>
    <row r="109" spans="1:9" ht="11.25" customHeight="1" outlineLevel="1">
      <c r="A109" s="161" t="s">
        <v>697</v>
      </c>
      <c r="B109" s="161"/>
      <c r="C109" s="24"/>
      <c r="D109" s="23">
        <v>37294.32</v>
      </c>
      <c r="E109" s="23">
        <v>127579.03</v>
      </c>
      <c r="F109" s="23">
        <v>127200.5</v>
      </c>
      <c r="G109" s="24"/>
      <c r="H109" s="162">
        <v>36915.79</v>
      </c>
      <c r="I109" s="162"/>
    </row>
    <row r="110" spans="1:9" ht="11.25" customHeight="1" outlineLevel="1">
      <c r="A110" s="161" t="s">
        <v>698</v>
      </c>
      <c r="B110" s="161"/>
      <c r="C110" s="24"/>
      <c r="D110" s="23">
        <v>46471.32</v>
      </c>
      <c r="E110" s="23">
        <v>159492.54</v>
      </c>
      <c r="F110" s="23">
        <v>202018.39</v>
      </c>
      <c r="G110" s="24"/>
      <c r="H110" s="162">
        <v>88997.17</v>
      </c>
      <c r="I110" s="162"/>
    </row>
    <row r="111" spans="1:9" ht="11.25" customHeight="1" outlineLevel="1">
      <c r="A111" s="161" t="s">
        <v>699</v>
      </c>
      <c r="B111" s="161"/>
      <c r="C111" s="24"/>
      <c r="D111" s="23">
        <v>39229.67</v>
      </c>
      <c r="E111" s="23">
        <v>120359.52</v>
      </c>
      <c r="F111" s="23">
        <v>115795.63</v>
      </c>
      <c r="G111" s="24"/>
      <c r="H111" s="162">
        <v>34665.78</v>
      </c>
      <c r="I111" s="162"/>
    </row>
    <row r="112" spans="1:9" ht="11.25" customHeight="1" outlineLevel="1">
      <c r="A112" s="161" t="s">
        <v>700</v>
      </c>
      <c r="B112" s="161"/>
      <c r="C112" s="24"/>
      <c r="D112" s="23">
        <v>2970.78</v>
      </c>
      <c r="E112" s="23">
        <v>121419.9</v>
      </c>
      <c r="F112" s="23">
        <v>246689.86</v>
      </c>
      <c r="G112" s="24"/>
      <c r="H112" s="162">
        <v>128240.74</v>
      </c>
      <c r="I112" s="162"/>
    </row>
    <row r="113" spans="1:9" ht="11.25" customHeight="1" outlineLevel="1">
      <c r="A113" s="161" t="s">
        <v>701</v>
      </c>
      <c r="B113" s="161"/>
      <c r="C113" s="24"/>
      <c r="D113" s="23">
        <v>35967.61</v>
      </c>
      <c r="E113" s="23">
        <v>211411.56</v>
      </c>
      <c r="F113" s="23">
        <v>211516.16</v>
      </c>
      <c r="G113" s="24"/>
      <c r="H113" s="162">
        <v>36072.21</v>
      </c>
      <c r="I113" s="162"/>
    </row>
    <row r="114" spans="1:9" ht="11.25" customHeight="1" outlineLevel="1">
      <c r="A114" s="161" t="s">
        <v>702</v>
      </c>
      <c r="B114" s="161"/>
      <c r="C114" s="24"/>
      <c r="D114" s="23">
        <v>77038.16</v>
      </c>
      <c r="E114" s="23">
        <v>192147.22</v>
      </c>
      <c r="F114" s="23">
        <v>189482.43</v>
      </c>
      <c r="G114" s="24"/>
      <c r="H114" s="162">
        <v>74373.37</v>
      </c>
      <c r="I114" s="162"/>
    </row>
    <row r="115" spans="1:9" ht="11.25" customHeight="1" outlineLevel="1">
      <c r="A115" s="161" t="s">
        <v>703</v>
      </c>
      <c r="B115" s="161"/>
      <c r="C115" s="24"/>
      <c r="D115" s="23">
        <v>35730.27</v>
      </c>
      <c r="E115" s="23">
        <v>135872.9</v>
      </c>
      <c r="F115" s="23">
        <v>136317.33</v>
      </c>
      <c r="G115" s="24"/>
      <c r="H115" s="162">
        <v>36174.7</v>
      </c>
      <c r="I115" s="162"/>
    </row>
    <row r="116" spans="1:9" ht="11.25" customHeight="1" outlineLevel="1">
      <c r="A116" s="161" t="s">
        <v>704</v>
      </c>
      <c r="B116" s="161"/>
      <c r="C116" s="24"/>
      <c r="D116" s="23">
        <v>9125.36</v>
      </c>
      <c r="E116" s="23">
        <v>63688.29</v>
      </c>
      <c r="F116" s="23">
        <v>54562.93</v>
      </c>
      <c r="G116" s="24"/>
      <c r="H116" s="25"/>
      <c r="I116" s="26"/>
    </row>
    <row r="117" spans="1:9" ht="11.25" customHeight="1" outlineLevel="1">
      <c r="A117" s="161" t="s">
        <v>705</v>
      </c>
      <c r="B117" s="161"/>
      <c r="C117" s="24"/>
      <c r="D117" s="23">
        <v>96689.37</v>
      </c>
      <c r="E117" s="23">
        <v>327195.97</v>
      </c>
      <c r="F117" s="23">
        <v>325494.44</v>
      </c>
      <c r="G117" s="24"/>
      <c r="H117" s="162">
        <v>94987.84</v>
      </c>
      <c r="I117" s="162"/>
    </row>
    <row r="118" spans="1:9" ht="11.25" customHeight="1" outlineLevel="1">
      <c r="A118" s="161" t="s">
        <v>706</v>
      </c>
      <c r="B118" s="161"/>
      <c r="C118" s="24"/>
      <c r="D118" s="23">
        <v>42441.49</v>
      </c>
      <c r="E118" s="23">
        <v>157634.04</v>
      </c>
      <c r="F118" s="23">
        <v>159840.2</v>
      </c>
      <c r="G118" s="24"/>
      <c r="H118" s="162">
        <v>44647.65</v>
      </c>
      <c r="I118" s="162"/>
    </row>
    <row r="119" spans="1:9" ht="11.25" customHeight="1" outlineLevel="1">
      <c r="A119" s="161" t="s">
        <v>707</v>
      </c>
      <c r="B119" s="161"/>
      <c r="C119" s="24"/>
      <c r="D119" s="23">
        <v>41770.41</v>
      </c>
      <c r="E119" s="23">
        <v>117073.07</v>
      </c>
      <c r="F119" s="23">
        <v>97094.59</v>
      </c>
      <c r="G119" s="24"/>
      <c r="H119" s="162">
        <v>21791.93</v>
      </c>
      <c r="I119" s="162"/>
    </row>
    <row r="120" spans="1:9" ht="11.25" customHeight="1" outlineLevel="1">
      <c r="A120" s="161" t="s">
        <v>708</v>
      </c>
      <c r="B120" s="161"/>
      <c r="C120" s="24"/>
      <c r="D120" s="23">
        <v>44114.98</v>
      </c>
      <c r="E120" s="23">
        <v>150817.32</v>
      </c>
      <c r="F120" s="23">
        <v>145777.23</v>
      </c>
      <c r="G120" s="24"/>
      <c r="H120" s="162">
        <v>39074.89</v>
      </c>
      <c r="I120" s="162"/>
    </row>
    <row r="121" spans="1:9" ht="11.25" customHeight="1" outlineLevel="1">
      <c r="A121" s="161" t="s">
        <v>709</v>
      </c>
      <c r="B121" s="161"/>
      <c r="C121" s="24"/>
      <c r="D121" s="23">
        <v>3436.36</v>
      </c>
      <c r="E121" s="23">
        <v>93716.39</v>
      </c>
      <c r="F121" s="23">
        <v>126789.78</v>
      </c>
      <c r="G121" s="24"/>
      <c r="H121" s="162">
        <v>36509.75</v>
      </c>
      <c r="I121" s="162"/>
    </row>
    <row r="122" spans="1:9" ht="11.25" customHeight="1" outlineLevel="1">
      <c r="A122" s="161" t="s">
        <v>710</v>
      </c>
      <c r="B122" s="161"/>
      <c r="C122" s="24"/>
      <c r="D122" s="23">
        <v>47519.13</v>
      </c>
      <c r="E122" s="23">
        <v>123890.49</v>
      </c>
      <c r="F122" s="23">
        <v>142961.51</v>
      </c>
      <c r="G122" s="24"/>
      <c r="H122" s="162">
        <v>66590.15</v>
      </c>
      <c r="I122" s="162"/>
    </row>
    <row r="123" spans="1:9" ht="12.75" customHeight="1">
      <c r="A123" s="159" t="s">
        <v>177</v>
      </c>
      <c r="B123" s="159"/>
      <c r="C123" s="32"/>
      <c r="D123" s="33">
        <v>4458784.66</v>
      </c>
      <c r="E123" s="33">
        <v>16594591.72</v>
      </c>
      <c r="F123" s="33">
        <v>18272946.41</v>
      </c>
      <c r="G123" s="32"/>
      <c r="H123" s="163">
        <v>6137139.35</v>
      </c>
      <c r="I123" s="163"/>
    </row>
    <row r="124" spans="1:9" ht="12.75" customHeight="1">
      <c r="A124" s="159" t="s">
        <v>188</v>
      </c>
      <c r="B124" s="159"/>
      <c r="C124" s="32"/>
      <c r="D124" s="33">
        <v>4458784.66</v>
      </c>
      <c r="E124" s="33">
        <v>16594591.72</v>
      </c>
      <c r="F124" s="33">
        <v>18272946.41</v>
      </c>
      <c r="G124" s="61">
        <v>18.95</v>
      </c>
      <c r="H124" s="163">
        <v>6137158.3</v>
      </c>
      <c r="I124" s="163"/>
    </row>
  </sheetData>
  <sheetProtection/>
  <mergeCells count="239">
    <mergeCell ref="A123:B123"/>
    <mergeCell ref="H123:I123"/>
    <mergeCell ref="A124:B124"/>
    <mergeCell ref="H124:I124"/>
    <mergeCell ref="A120:B120"/>
    <mergeCell ref="H120:I120"/>
    <mergeCell ref="A121:B121"/>
    <mergeCell ref="H121:I121"/>
    <mergeCell ref="A122:B122"/>
    <mergeCell ref="H122:I122"/>
    <mergeCell ref="A116:B116"/>
    <mergeCell ref="A117:B117"/>
    <mergeCell ref="H117:I117"/>
    <mergeCell ref="A118:B118"/>
    <mergeCell ref="H118:I118"/>
    <mergeCell ref="A119:B119"/>
    <mergeCell ref="H119:I119"/>
    <mergeCell ref="A113:B113"/>
    <mergeCell ref="H113:I113"/>
    <mergeCell ref="A114:B114"/>
    <mergeCell ref="H114:I114"/>
    <mergeCell ref="A115:B115"/>
    <mergeCell ref="H115:I115"/>
    <mergeCell ref="A110:B110"/>
    <mergeCell ref="H110:I110"/>
    <mergeCell ref="A111:B111"/>
    <mergeCell ref="H111:I111"/>
    <mergeCell ref="A112:B112"/>
    <mergeCell ref="H112:I112"/>
    <mergeCell ref="A107:B107"/>
    <mergeCell ref="H107:I107"/>
    <mergeCell ref="A108:B108"/>
    <mergeCell ref="H108:I108"/>
    <mergeCell ref="A109:B109"/>
    <mergeCell ref="H109:I109"/>
    <mergeCell ref="A104:B104"/>
    <mergeCell ref="H104:I104"/>
    <mergeCell ref="A105:B105"/>
    <mergeCell ref="H105:I105"/>
    <mergeCell ref="A106:B106"/>
    <mergeCell ref="H106:I106"/>
    <mergeCell ref="A101:B101"/>
    <mergeCell ref="H101:I101"/>
    <mergeCell ref="A102:B102"/>
    <mergeCell ref="H102:I102"/>
    <mergeCell ref="A103:B103"/>
    <mergeCell ref="H103:I103"/>
    <mergeCell ref="A98:B98"/>
    <mergeCell ref="H98:I98"/>
    <mergeCell ref="A99:B99"/>
    <mergeCell ref="H99:I99"/>
    <mergeCell ref="A100:B100"/>
    <mergeCell ref="H100:I100"/>
    <mergeCell ref="A95:B95"/>
    <mergeCell ref="H95:I95"/>
    <mergeCell ref="A96:B96"/>
    <mergeCell ref="H96:I96"/>
    <mergeCell ref="A97:B97"/>
    <mergeCell ref="H97:I97"/>
    <mergeCell ref="A92:B92"/>
    <mergeCell ref="H92:I92"/>
    <mergeCell ref="A93:B93"/>
    <mergeCell ref="H93:I93"/>
    <mergeCell ref="A94:B94"/>
    <mergeCell ref="H94:I94"/>
    <mergeCell ref="A89:B89"/>
    <mergeCell ref="H89:I89"/>
    <mergeCell ref="A90:B90"/>
    <mergeCell ref="H90:I90"/>
    <mergeCell ref="A91:B91"/>
    <mergeCell ref="H91:I91"/>
    <mergeCell ref="A86:B86"/>
    <mergeCell ref="H86:I86"/>
    <mergeCell ref="A87:B87"/>
    <mergeCell ref="H87:I87"/>
    <mergeCell ref="A88:B88"/>
    <mergeCell ref="H88:I88"/>
    <mergeCell ref="A83:B83"/>
    <mergeCell ref="H83:I83"/>
    <mergeCell ref="A84:B84"/>
    <mergeCell ref="H84:I84"/>
    <mergeCell ref="A85:B85"/>
    <mergeCell ref="H85:I85"/>
    <mergeCell ref="A79:B79"/>
    <mergeCell ref="H79:I79"/>
    <mergeCell ref="A80:B80"/>
    <mergeCell ref="H80:I80"/>
    <mergeCell ref="A81:B81"/>
    <mergeCell ref="A82:B82"/>
    <mergeCell ref="H82:I82"/>
    <mergeCell ref="A76:B76"/>
    <mergeCell ref="H76:I76"/>
    <mergeCell ref="A77:B77"/>
    <mergeCell ref="H77:I77"/>
    <mergeCell ref="A78:B78"/>
    <mergeCell ref="H78:I78"/>
    <mergeCell ref="A73:B73"/>
    <mergeCell ref="H73:I73"/>
    <mergeCell ref="A74:B74"/>
    <mergeCell ref="H74:I74"/>
    <mergeCell ref="A75:B75"/>
    <mergeCell ref="H75:I75"/>
    <mergeCell ref="A70:B70"/>
    <mergeCell ref="H70:I70"/>
    <mergeCell ref="A71:B71"/>
    <mergeCell ref="H71:I71"/>
    <mergeCell ref="A72:B72"/>
    <mergeCell ref="H72:I72"/>
    <mergeCell ref="A67:B67"/>
    <mergeCell ref="H67:I67"/>
    <mergeCell ref="A68:B68"/>
    <mergeCell ref="H68:I68"/>
    <mergeCell ref="A69:B69"/>
    <mergeCell ref="H69:I69"/>
    <mergeCell ref="A64:B64"/>
    <mergeCell ref="H64:I64"/>
    <mergeCell ref="A65:B65"/>
    <mergeCell ref="H65:I65"/>
    <mergeCell ref="A66:B66"/>
    <mergeCell ref="H66:I66"/>
    <mergeCell ref="A61:B61"/>
    <mergeCell ref="H61:I61"/>
    <mergeCell ref="A62:B62"/>
    <mergeCell ref="H62:I62"/>
    <mergeCell ref="A63:B63"/>
    <mergeCell ref="H63:I63"/>
    <mergeCell ref="A58:B58"/>
    <mergeCell ref="H58:I58"/>
    <mergeCell ref="A59:B59"/>
    <mergeCell ref="H59:I59"/>
    <mergeCell ref="A60:B60"/>
    <mergeCell ref="H60:I60"/>
    <mergeCell ref="A55:B55"/>
    <mergeCell ref="H55:I55"/>
    <mergeCell ref="A56:B56"/>
    <mergeCell ref="H56:I56"/>
    <mergeCell ref="A57:B57"/>
    <mergeCell ref="H57:I57"/>
    <mergeCell ref="A52:B52"/>
    <mergeCell ref="H52:I52"/>
    <mergeCell ref="A53:B53"/>
    <mergeCell ref="H53:I53"/>
    <mergeCell ref="A54:B54"/>
    <mergeCell ref="H54:I54"/>
    <mergeCell ref="A49:B49"/>
    <mergeCell ref="H49:I49"/>
    <mergeCell ref="A50:B50"/>
    <mergeCell ref="H50:I50"/>
    <mergeCell ref="A51:B51"/>
    <mergeCell ref="H51:I51"/>
    <mergeCell ref="A46:B46"/>
    <mergeCell ref="H46:I46"/>
    <mergeCell ref="A47:B47"/>
    <mergeCell ref="H47:I47"/>
    <mergeCell ref="A48:B48"/>
    <mergeCell ref="H48:I48"/>
    <mergeCell ref="A42:B42"/>
    <mergeCell ref="H42:I42"/>
    <mergeCell ref="A43:B43"/>
    <mergeCell ref="A44:B44"/>
    <mergeCell ref="H44:I44"/>
    <mergeCell ref="A45:B45"/>
    <mergeCell ref="H45:I45"/>
    <mergeCell ref="A38:B38"/>
    <mergeCell ref="H38:I38"/>
    <mergeCell ref="A39:B39"/>
    <mergeCell ref="H39:I39"/>
    <mergeCell ref="A40:B40"/>
    <mergeCell ref="A41:B41"/>
    <mergeCell ref="H41:I41"/>
    <mergeCell ref="A35:B35"/>
    <mergeCell ref="H35:I35"/>
    <mergeCell ref="A36:B36"/>
    <mergeCell ref="H36:I36"/>
    <mergeCell ref="A37:B37"/>
    <mergeCell ref="H37:I37"/>
    <mergeCell ref="A31:B31"/>
    <mergeCell ref="A32:B32"/>
    <mergeCell ref="H32:I32"/>
    <mergeCell ref="A33:B33"/>
    <mergeCell ref="H33:I33"/>
    <mergeCell ref="A34:B34"/>
    <mergeCell ref="H34:I34"/>
    <mergeCell ref="A28:B28"/>
    <mergeCell ref="H28:I28"/>
    <mergeCell ref="A29:B29"/>
    <mergeCell ref="H29:I29"/>
    <mergeCell ref="A30:B30"/>
    <mergeCell ref="H30:I30"/>
    <mergeCell ref="A25:B25"/>
    <mergeCell ref="H25:I25"/>
    <mergeCell ref="A26:B26"/>
    <mergeCell ref="H26:I26"/>
    <mergeCell ref="A27:B27"/>
    <mergeCell ref="H27:I27"/>
    <mergeCell ref="A21:B21"/>
    <mergeCell ref="H21:I21"/>
    <mergeCell ref="A22:B22"/>
    <mergeCell ref="A23:B23"/>
    <mergeCell ref="A24:B24"/>
    <mergeCell ref="H24:I24"/>
    <mergeCell ref="A18:B18"/>
    <mergeCell ref="H18:I18"/>
    <mergeCell ref="A19:B19"/>
    <mergeCell ref="H19:I19"/>
    <mergeCell ref="A20:B20"/>
    <mergeCell ref="H20:I20"/>
    <mergeCell ref="A15:B15"/>
    <mergeCell ref="H15:I15"/>
    <mergeCell ref="A16:B16"/>
    <mergeCell ref="H16:I16"/>
    <mergeCell ref="A17:B17"/>
    <mergeCell ref="H17:I17"/>
    <mergeCell ref="A12:B12"/>
    <mergeCell ref="H12:I12"/>
    <mergeCell ref="A13:B13"/>
    <mergeCell ref="H13:I13"/>
    <mergeCell ref="A14:B14"/>
    <mergeCell ref="H14:I14"/>
    <mergeCell ref="H7:I8"/>
    <mergeCell ref="A9:B9"/>
    <mergeCell ref="H9:I9"/>
    <mergeCell ref="A10:B10"/>
    <mergeCell ref="H10:I10"/>
    <mergeCell ref="A11:B11"/>
    <mergeCell ref="H11:I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30" sqref="C30"/>
    </sheetView>
  </sheetViews>
  <sheetFormatPr defaultColWidth="10.660156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209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210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211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212</v>
      </c>
      <c r="B9" s="153"/>
      <c r="C9" s="22">
        <v>13509666.11</v>
      </c>
      <c r="D9" s="29"/>
      <c r="E9" s="29"/>
      <c r="F9" s="29"/>
      <c r="G9" s="22">
        <v>13509666.11</v>
      </c>
      <c r="H9" s="30"/>
      <c r="I9" s="31"/>
    </row>
    <row r="10" spans="1:9" ht="11.25" customHeight="1" outlineLevel="1">
      <c r="A10" s="154" t="s">
        <v>106</v>
      </c>
      <c r="B10" s="154"/>
      <c r="C10" s="22">
        <v>13509666.11</v>
      </c>
      <c r="D10" s="29"/>
      <c r="E10" s="29"/>
      <c r="F10" s="29"/>
      <c r="G10" s="22">
        <v>13509666.11</v>
      </c>
      <c r="H10" s="30"/>
      <c r="I10" s="31"/>
    </row>
    <row r="11" spans="1:9" ht="32.25" customHeight="1" outlineLevel="2">
      <c r="A11" s="155" t="s">
        <v>213</v>
      </c>
      <c r="B11" s="155"/>
      <c r="C11" s="23">
        <v>11316.4</v>
      </c>
      <c r="D11" s="24"/>
      <c r="E11" s="24"/>
      <c r="F11" s="24"/>
      <c r="G11" s="23">
        <v>11316.4</v>
      </c>
      <c r="H11" s="25"/>
      <c r="I11" s="26"/>
    </row>
    <row r="12" spans="1:9" ht="11.25" customHeight="1" outlineLevel="2">
      <c r="A12" s="155" t="s">
        <v>214</v>
      </c>
      <c r="B12" s="155"/>
      <c r="C12" s="23">
        <v>24391</v>
      </c>
      <c r="D12" s="24"/>
      <c r="E12" s="24"/>
      <c r="F12" s="24"/>
      <c r="G12" s="23">
        <v>24391</v>
      </c>
      <c r="H12" s="25"/>
      <c r="I12" s="26"/>
    </row>
    <row r="13" spans="1:9" ht="32.25" customHeight="1" outlineLevel="2">
      <c r="A13" s="155" t="s">
        <v>215</v>
      </c>
      <c r="B13" s="155"/>
      <c r="C13" s="23">
        <v>38582.35</v>
      </c>
      <c r="D13" s="24"/>
      <c r="E13" s="24"/>
      <c r="F13" s="24"/>
      <c r="G13" s="23">
        <v>38582.35</v>
      </c>
      <c r="H13" s="25"/>
      <c r="I13" s="26"/>
    </row>
    <row r="14" spans="1:9" ht="32.25" customHeight="1" outlineLevel="2">
      <c r="A14" s="155" t="s">
        <v>216</v>
      </c>
      <c r="B14" s="155"/>
      <c r="C14" s="23">
        <v>62181.54</v>
      </c>
      <c r="D14" s="24"/>
      <c r="E14" s="24"/>
      <c r="F14" s="24"/>
      <c r="G14" s="23">
        <v>62181.54</v>
      </c>
      <c r="H14" s="25"/>
      <c r="I14" s="26"/>
    </row>
    <row r="15" spans="1:9" ht="32.25" customHeight="1" outlineLevel="2">
      <c r="A15" s="155" t="s">
        <v>217</v>
      </c>
      <c r="B15" s="155"/>
      <c r="C15" s="23">
        <v>29793.15</v>
      </c>
      <c r="D15" s="24"/>
      <c r="E15" s="24"/>
      <c r="F15" s="24"/>
      <c r="G15" s="23">
        <v>29793.15</v>
      </c>
      <c r="H15" s="25"/>
      <c r="I15" s="26"/>
    </row>
    <row r="16" spans="1:9" ht="11.25" customHeight="1" outlineLevel="2">
      <c r="A16" s="155" t="s">
        <v>218</v>
      </c>
      <c r="B16" s="155"/>
      <c r="C16" s="23">
        <v>13097372.88</v>
      </c>
      <c r="D16" s="24"/>
      <c r="E16" s="24"/>
      <c r="F16" s="24"/>
      <c r="G16" s="23">
        <v>13097372.88</v>
      </c>
      <c r="H16" s="25"/>
      <c r="I16" s="26"/>
    </row>
    <row r="17" spans="1:9" ht="32.25" customHeight="1" outlineLevel="2">
      <c r="A17" s="155" t="s">
        <v>219</v>
      </c>
      <c r="B17" s="155"/>
      <c r="C17" s="23">
        <v>121680</v>
      </c>
      <c r="D17" s="24"/>
      <c r="E17" s="24"/>
      <c r="F17" s="24"/>
      <c r="G17" s="23">
        <v>121680</v>
      </c>
      <c r="H17" s="25"/>
      <c r="I17" s="26"/>
    </row>
    <row r="18" spans="1:9" ht="11.25" customHeight="1" outlineLevel="2">
      <c r="A18" s="155" t="s">
        <v>220</v>
      </c>
      <c r="B18" s="155"/>
      <c r="C18" s="23">
        <v>2668.79</v>
      </c>
      <c r="D18" s="24"/>
      <c r="E18" s="24"/>
      <c r="F18" s="24"/>
      <c r="G18" s="23">
        <v>2668.79</v>
      </c>
      <c r="H18" s="25"/>
      <c r="I18" s="26"/>
    </row>
    <row r="19" spans="1:9" ht="21.75" customHeight="1" outlineLevel="2">
      <c r="A19" s="155" t="s">
        <v>221</v>
      </c>
      <c r="B19" s="155"/>
      <c r="C19" s="23">
        <v>121680</v>
      </c>
      <c r="D19" s="24"/>
      <c r="E19" s="24"/>
      <c r="F19" s="24"/>
      <c r="G19" s="23">
        <v>121680</v>
      </c>
      <c r="H19" s="25"/>
      <c r="I19" s="26"/>
    </row>
    <row r="20" spans="1:9" ht="12.75" customHeight="1">
      <c r="A20" s="159" t="s">
        <v>177</v>
      </c>
      <c r="B20" s="159"/>
      <c r="C20" s="33">
        <v>13509666.11</v>
      </c>
      <c r="D20" s="32"/>
      <c r="E20" s="32"/>
      <c r="F20" s="32"/>
      <c r="G20" s="33">
        <v>13509666.11</v>
      </c>
      <c r="H20" s="52"/>
      <c r="I20" s="53"/>
    </row>
  </sheetData>
  <sheetProtection/>
  <mergeCells count="26">
    <mergeCell ref="C7:C8"/>
    <mergeCell ref="D7:D8"/>
    <mergeCell ref="E7:E8"/>
    <mergeCell ref="A20:B20"/>
    <mergeCell ref="A14:B14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7:B8"/>
    <mergeCell ref="F7:F8"/>
    <mergeCell ref="G7:G8"/>
    <mergeCell ref="A1:H1"/>
    <mergeCell ref="A2:H2"/>
    <mergeCell ref="B4:H4"/>
    <mergeCell ref="A6:B6"/>
    <mergeCell ref="C6:D6"/>
    <mergeCell ref="E6:F6"/>
    <mergeCell ref="G6:I6"/>
    <mergeCell ref="H7:I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37" sqref="E37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711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596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712</v>
      </c>
      <c r="B9" s="153"/>
      <c r="C9" s="22">
        <v>42978.9</v>
      </c>
      <c r="D9" s="22">
        <v>6935.89</v>
      </c>
      <c r="E9" s="22">
        <v>31805.74</v>
      </c>
      <c r="F9" s="22">
        <v>95702.05</v>
      </c>
      <c r="G9" s="28">
        <v>972.45</v>
      </c>
      <c r="H9" s="160">
        <v>28825.75</v>
      </c>
      <c r="I9" s="160"/>
    </row>
    <row r="10" spans="1:9" ht="11.25" customHeight="1" outlineLevel="1">
      <c r="A10" s="154" t="s">
        <v>147</v>
      </c>
      <c r="B10" s="154"/>
      <c r="C10" s="22">
        <v>42978.9</v>
      </c>
      <c r="D10" s="22">
        <v>6935.89</v>
      </c>
      <c r="E10" s="22">
        <v>31805.74</v>
      </c>
      <c r="F10" s="22">
        <v>95702.05</v>
      </c>
      <c r="G10" s="28">
        <v>972.45</v>
      </c>
      <c r="H10" s="160">
        <v>28825.75</v>
      </c>
      <c r="I10" s="160"/>
    </row>
    <row r="11" spans="1:9" ht="11.25" customHeight="1" outlineLevel="2">
      <c r="A11" s="155" t="s">
        <v>618</v>
      </c>
      <c r="B11" s="155"/>
      <c r="C11" s="24"/>
      <c r="D11" s="24"/>
      <c r="E11" s="27">
        <v>905.74</v>
      </c>
      <c r="F11" s="27">
        <v>905.74</v>
      </c>
      <c r="G11" s="24"/>
      <c r="H11" s="25"/>
      <c r="I11" s="26"/>
    </row>
    <row r="12" spans="1:9" ht="11.25" customHeight="1" outlineLevel="2">
      <c r="A12" s="155" t="s">
        <v>631</v>
      </c>
      <c r="B12" s="155"/>
      <c r="C12" s="27">
        <v>52.4</v>
      </c>
      <c r="D12" s="24"/>
      <c r="E12" s="23">
        <v>1000</v>
      </c>
      <c r="F12" s="23">
        <v>1052.4</v>
      </c>
      <c r="G12" s="24"/>
      <c r="H12" s="25"/>
      <c r="I12" s="26"/>
    </row>
    <row r="13" spans="1:9" ht="11.25" customHeight="1" outlineLevel="2">
      <c r="A13" s="155" t="s">
        <v>638</v>
      </c>
      <c r="B13" s="155"/>
      <c r="C13" s="23">
        <v>38026.5</v>
      </c>
      <c r="D13" s="24"/>
      <c r="E13" s="23">
        <v>18000</v>
      </c>
      <c r="F13" s="23">
        <v>55054.05</v>
      </c>
      <c r="G13" s="27">
        <v>972.45</v>
      </c>
      <c r="H13" s="25"/>
      <c r="I13" s="26"/>
    </row>
    <row r="14" spans="1:9" ht="11.25" customHeight="1" outlineLevel="2">
      <c r="A14" s="155" t="s">
        <v>641</v>
      </c>
      <c r="B14" s="155"/>
      <c r="C14" s="23">
        <v>4900</v>
      </c>
      <c r="D14" s="24"/>
      <c r="E14" s="23">
        <v>11900</v>
      </c>
      <c r="F14" s="23">
        <v>16800</v>
      </c>
      <c r="G14" s="24"/>
      <c r="H14" s="25"/>
      <c r="I14" s="26"/>
    </row>
    <row r="15" spans="1:9" ht="11.25" customHeight="1" outlineLevel="2">
      <c r="A15" s="155" t="s">
        <v>672</v>
      </c>
      <c r="B15" s="155"/>
      <c r="C15" s="24"/>
      <c r="D15" s="23">
        <v>6935.89</v>
      </c>
      <c r="E15" s="24"/>
      <c r="F15" s="23">
        <v>21889.86</v>
      </c>
      <c r="G15" s="24"/>
      <c r="H15" s="162">
        <v>28825.75</v>
      </c>
      <c r="I15" s="162"/>
    </row>
    <row r="16" spans="1:9" ht="12.75" customHeight="1">
      <c r="A16" s="159" t="s">
        <v>177</v>
      </c>
      <c r="B16" s="159"/>
      <c r="C16" s="33">
        <v>36043.01</v>
      </c>
      <c r="D16" s="32"/>
      <c r="E16" s="33">
        <v>31805.74</v>
      </c>
      <c r="F16" s="33">
        <v>95702.05</v>
      </c>
      <c r="G16" s="32"/>
      <c r="H16" s="163">
        <v>27853.3</v>
      </c>
      <c r="I16" s="163"/>
    </row>
    <row r="17" spans="1:9" ht="12.75" customHeight="1">
      <c r="A17" s="159" t="s">
        <v>188</v>
      </c>
      <c r="B17" s="159"/>
      <c r="C17" s="33">
        <v>42978.9</v>
      </c>
      <c r="D17" s="33">
        <v>6935.89</v>
      </c>
      <c r="E17" s="33">
        <v>31805.74</v>
      </c>
      <c r="F17" s="33">
        <v>95702.05</v>
      </c>
      <c r="G17" s="61">
        <v>972.45</v>
      </c>
      <c r="H17" s="163">
        <v>28825.75</v>
      </c>
      <c r="I17" s="163"/>
    </row>
  </sheetData>
  <sheetProtection/>
  <mergeCells count="28">
    <mergeCell ref="A17:B17"/>
    <mergeCell ref="H17:I17"/>
    <mergeCell ref="A12:B12"/>
    <mergeCell ref="A13:B13"/>
    <mergeCell ref="A14:B14"/>
    <mergeCell ref="A15:B15"/>
    <mergeCell ref="H15:I15"/>
    <mergeCell ref="A16:B16"/>
    <mergeCell ref="H16:I16"/>
    <mergeCell ref="H7:I8"/>
    <mergeCell ref="A9:B9"/>
    <mergeCell ref="H9:I9"/>
    <mergeCell ref="A10:B10"/>
    <mergeCell ref="H10:I10"/>
    <mergeCell ref="A11:B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8" sqref="E28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713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596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714</v>
      </c>
      <c r="B9" s="153"/>
      <c r="C9" s="29"/>
      <c r="D9" s="29"/>
      <c r="E9" s="22">
        <v>5949.22</v>
      </c>
      <c r="F9" s="22">
        <v>5949.22</v>
      </c>
      <c r="G9" s="29"/>
      <c r="H9" s="30"/>
      <c r="I9" s="31"/>
    </row>
    <row r="10" spans="1:9" ht="11.25" customHeight="1" outlineLevel="1">
      <c r="A10" s="154" t="s">
        <v>148</v>
      </c>
      <c r="B10" s="154"/>
      <c r="C10" s="29"/>
      <c r="D10" s="29"/>
      <c r="E10" s="22">
        <v>5949.22</v>
      </c>
      <c r="F10" s="22">
        <v>5949.22</v>
      </c>
      <c r="G10" s="29"/>
      <c r="H10" s="30"/>
      <c r="I10" s="31"/>
    </row>
    <row r="11" spans="1:9" ht="11.25" customHeight="1" outlineLevel="2">
      <c r="A11" s="155" t="s">
        <v>598</v>
      </c>
      <c r="B11" s="155"/>
      <c r="C11" s="24"/>
      <c r="D11" s="24"/>
      <c r="E11" s="27">
        <v>50.96</v>
      </c>
      <c r="F11" s="27">
        <v>50.96</v>
      </c>
      <c r="G11" s="24"/>
      <c r="H11" s="25"/>
      <c r="I11" s="26"/>
    </row>
    <row r="12" spans="1:9" ht="11.25" customHeight="1" outlineLevel="2">
      <c r="A12" s="155" t="s">
        <v>610</v>
      </c>
      <c r="B12" s="155"/>
      <c r="C12" s="24"/>
      <c r="D12" s="24"/>
      <c r="E12" s="23">
        <v>3203.39</v>
      </c>
      <c r="F12" s="23">
        <v>3203.39</v>
      </c>
      <c r="G12" s="24"/>
      <c r="H12" s="25"/>
      <c r="I12" s="26"/>
    </row>
    <row r="13" spans="1:9" ht="11.25" customHeight="1" outlineLevel="2">
      <c r="A13" s="155" t="s">
        <v>649</v>
      </c>
      <c r="B13" s="155"/>
      <c r="C13" s="24"/>
      <c r="D13" s="24"/>
      <c r="E13" s="27">
        <v>277.65</v>
      </c>
      <c r="F13" s="27">
        <v>277.65</v>
      </c>
      <c r="G13" s="24"/>
      <c r="H13" s="25"/>
      <c r="I13" s="26"/>
    </row>
    <row r="14" spans="1:9" ht="11.25" customHeight="1" outlineLevel="2">
      <c r="A14" s="155" t="s">
        <v>658</v>
      </c>
      <c r="B14" s="155"/>
      <c r="C14" s="24"/>
      <c r="D14" s="24"/>
      <c r="E14" s="27">
        <v>18</v>
      </c>
      <c r="F14" s="27">
        <v>18</v>
      </c>
      <c r="G14" s="24"/>
      <c r="H14" s="25"/>
      <c r="I14" s="26"/>
    </row>
    <row r="15" spans="1:9" ht="11.25" customHeight="1" outlineLevel="2">
      <c r="A15" s="155" t="s">
        <v>664</v>
      </c>
      <c r="B15" s="155"/>
      <c r="C15" s="24"/>
      <c r="D15" s="24"/>
      <c r="E15" s="27">
        <v>840.67</v>
      </c>
      <c r="F15" s="27">
        <v>840.67</v>
      </c>
      <c r="G15" s="24"/>
      <c r="H15" s="25"/>
      <c r="I15" s="26"/>
    </row>
    <row r="16" spans="1:9" ht="21.75" customHeight="1" outlineLevel="2">
      <c r="A16" s="155" t="s">
        <v>683</v>
      </c>
      <c r="B16" s="155"/>
      <c r="C16" s="24"/>
      <c r="D16" s="24"/>
      <c r="E16" s="23">
        <v>1114</v>
      </c>
      <c r="F16" s="23">
        <v>1114</v>
      </c>
      <c r="G16" s="24"/>
      <c r="H16" s="25"/>
      <c r="I16" s="26"/>
    </row>
    <row r="17" spans="1:9" ht="11.25" customHeight="1" outlineLevel="2">
      <c r="A17" s="155" t="s">
        <v>684</v>
      </c>
      <c r="B17" s="155"/>
      <c r="C17" s="24"/>
      <c r="D17" s="24"/>
      <c r="E17" s="27">
        <v>167.58</v>
      </c>
      <c r="F17" s="27">
        <v>167.58</v>
      </c>
      <c r="G17" s="24"/>
      <c r="H17" s="25"/>
      <c r="I17" s="26"/>
    </row>
    <row r="18" spans="1:9" ht="11.25" customHeight="1" outlineLevel="2">
      <c r="A18" s="155" t="s">
        <v>703</v>
      </c>
      <c r="B18" s="155"/>
      <c r="C18" s="24"/>
      <c r="D18" s="24"/>
      <c r="E18" s="27">
        <v>167.39</v>
      </c>
      <c r="F18" s="27">
        <v>167.39</v>
      </c>
      <c r="G18" s="24"/>
      <c r="H18" s="25"/>
      <c r="I18" s="26"/>
    </row>
    <row r="19" spans="1:9" ht="11.25" customHeight="1" outlineLevel="2">
      <c r="A19" s="155" t="s">
        <v>705</v>
      </c>
      <c r="B19" s="155"/>
      <c r="C19" s="24"/>
      <c r="D19" s="24"/>
      <c r="E19" s="27">
        <v>27</v>
      </c>
      <c r="F19" s="27">
        <v>27</v>
      </c>
      <c r="G19" s="24"/>
      <c r="H19" s="25"/>
      <c r="I19" s="26"/>
    </row>
    <row r="20" spans="1:9" ht="11.25" customHeight="1" outlineLevel="2">
      <c r="A20" s="155" t="s">
        <v>706</v>
      </c>
      <c r="B20" s="155"/>
      <c r="C20" s="24"/>
      <c r="D20" s="24"/>
      <c r="E20" s="27">
        <v>82.58</v>
      </c>
      <c r="F20" s="27">
        <v>82.58</v>
      </c>
      <c r="G20" s="24"/>
      <c r="H20" s="25"/>
      <c r="I20" s="26"/>
    </row>
    <row r="21" spans="1:9" ht="12.75" customHeight="1">
      <c r="A21" s="159" t="s">
        <v>177</v>
      </c>
      <c r="B21" s="159"/>
      <c r="C21" s="32"/>
      <c r="D21" s="32"/>
      <c r="E21" s="33">
        <v>5949.22</v>
      </c>
      <c r="F21" s="33">
        <v>5949.22</v>
      </c>
      <c r="G21" s="32"/>
      <c r="H21" s="52"/>
      <c r="I21" s="53"/>
    </row>
    <row r="22" spans="1:9" ht="12.75" customHeight="1">
      <c r="A22" s="159" t="s">
        <v>188</v>
      </c>
      <c r="B22" s="159"/>
      <c r="C22" s="32"/>
      <c r="D22" s="32"/>
      <c r="E22" s="33">
        <v>5949.22</v>
      </c>
      <c r="F22" s="33">
        <v>5949.22</v>
      </c>
      <c r="G22" s="32"/>
      <c r="H22" s="52"/>
      <c r="I22" s="53"/>
    </row>
  </sheetData>
  <sheetProtection/>
  <mergeCells count="28">
    <mergeCell ref="A20:B20"/>
    <mergeCell ref="A21:B21"/>
    <mergeCell ref="A22:B22"/>
    <mergeCell ref="A14:B14"/>
    <mergeCell ref="A15:B15"/>
    <mergeCell ref="A16:B16"/>
    <mergeCell ref="A17:B17"/>
    <mergeCell ref="A18:B18"/>
    <mergeCell ref="A19:B19"/>
    <mergeCell ref="H7:I8"/>
    <mergeCell ref="A9:B9"/>
    <mergeCell ref="A10:B10"/>
    <mergeCell ref="A11:B11"/>
    <mergeCell ref="A12:B12"/>
    <mergeCell ref="A13:B13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21" sqref="E21"/>
    </sheetView>
  </sheetViews>
  <sheetFormatPr defaultColWidth="9.33203125" defaultRowHeight="11.25" outlineLevelRow="3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715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232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716</v>
      </c>
      <c r="B9" s="153"/>
      <c r="C9" s="22">
        <v>63545660.12</v>
      </c>
      <c r="D9" s="22">
        <v>126313.49</v>
      </c>
      <c r="E9" s="22">
        <v>579025.97</v>
      </c>
      <c r="F9" s="22">
        <v>598299.56</v>
      </c>
      <c r="G9" s="22">
        <v>63585937.5</v>
      </c>
      <c r="H9" s="160">
        <v>185864.46</v>
      </c>
      <c r="I9" s="160"/>
    </row>
    <row r="10" spans="1:9" ht="11.25" customHeight="1" outlineLevel="1">
      <c r="A10" s="154" t="s">
        <v>149</v>
      </c>
      <c r="B10" s="154"/>
      <c r="C10" s="22">
        <v>427174.8</v>
      </c>
      <c r="D10" s="29"/>
      <c r="E10" s="29"/>
      <c r="F10" s="22">
        <v>28331.12</v>
      </c>
      <c r="G10" s="22">
        <v>398843.68</v>
      </c>
      <c r="H10" s="30"/>
      <c r="I10" s="31"/>
    </row>
    <row r="11" spans="1:9" ht="11.25" customHeight="1" outlineLevel="2">
      <c r="A11" s="174" t="s">
        <v>150</v>
      </c>
      <c r="B11" s="174"/>
      <c r="C11" s="22">
        <v>427174.8</v>
      </c>
      <c r="D11" s="29"/>
      <c r="E11" s="29"/>
      <c r="F11" s="22">
        <v>28331.12</v>
      </c>
      <c r="G11" s="22">
        <v>398843.68</v>
      </c>
      <c r="H11" s="30"/>
      <c r="I11" s="31"/>
    </row>
    <row r="12" spans="1:9" ht="11.25" customHeight="1" outlineLevel="3">
      <c r="A12" s="175" t="s">
        <v>195</v>
      </c>
      <c r="B12" s="175"/>
      <c r="C12" s="23">
        <v>427174.8</v>
      </c>
      <c r="D12" s="24"/>
      <c r="E12" s="24"/>
      <c r="F12" s="23">
        <v>28331.12</v>
      </c>
      <c r="G12" s="23">
        <v>398843.68</v>
      </c>
      <c r="H12" s="25"/>
      <c r="I12" s="26"/>
    </row>
    <row r="13" spans="1:9" ht="11.25" customHeight="1" outlineLevel="1">
      <c r="A13" s="154" t="s">
        <v>151</v>
      </c>
      <c r="B13" s="154"/>
      <c r="C13" s="29"/>
      <c r="D13" s="29"/>
      <c r="E13" s="22">
        <v>36000</v>
      </c>
      <c r="F13" s="22">
        <v>36000</v>
      </c>
      <c r="G13" s="29"/>
      <c r="H13" s="30"/>
      <c r="I13" s="31"/>
    </row>
    <row r="14" spans="1:9" ht="11.25" customHeight="1" outlineLevel="2">
      <c r="A14" s="155" t="s">
        <v>717</v>
      </c>
      <c r="B14" s="155"/>
      <c r="C14" s="24"/>
      <c r="D14" s="24"/>
      <c r="E14" s="23">
        <v>36000</v>
      </c>
      <c r="F14" s="23">
        <v>36000</v>
      </c>
      <c r="G14" s="24"/>
      <c r="H14" s="25"/>
      <c r="I14" s="26"/>
    </row>
    <row r="15" spans="1:9" ht="11.25" customHeight="1" outlineLevel="1">
      <c r="A15" s="154" t="s">
        <v>152</v>
      </c>
      <c r="B15" s="154"/>
      <c r="C15" s="29"/>
      <c r="D15" s="22">
        <v>10440</v>
      </c>
      <c r="E15" s="22">
        <v>251471.78</v>
      </c>
      <c r="F15" s="22">
        <v>258471.78</v>
      </c>
      <c r="G15" s="29"/>
      <c r="H15" s="160">
        <v>17440</v>
      </c>
      <c r="I15" s="160"/>
    </row>
    <row r="16" spans="1:9" ht="11.25" customHeight="1" outlineLevel="2">
      <c r="A16" s="155" t="s">
        <v>195</v>
      </c>
      <c r="B16" s="155"/>
      <c r="C16" s="24"/>
      <c r="D16" s="23">
        <v>10440</v>
      </c>
      <c r="E16" s="23">
        <v>12000</v>
      </c>
      <c r="F16" s="23">
        <v>19000</v>
      </c>
      <c r="G16" s="24"/>
      <c r="H16" s="162">
        <v>17440</v>
      </c>
      <c r="I16" s="162"/>
    </row>
    <row r="17" spans="1:9" ht="11.25" customHeight="1" outlineLevel="2">
      <c r="A17" s="155" t="s">
        <v>718</v>
      </c>
      <c r="B17" s="155"/>
      <c r="C17" s="24"/>
      <c r="D17" s="24"/>
      <c r="E17" s="23">
        <v>7961</v>
      </c>
      <c r="F17" s="23">
        <v>7961</v>
      </c>
      <c r="G17" s="24"/>
      <c r="H17" s="25"/>
      <c r="I17" s="26"/>
    </row>
    <row r="18" spans="1:9" ht="11.25" customHeight="1" outlineLevel="2">
      <c r="A18" s="155" t="s">
        <v>572</v>
      </c>
      <c r="B18" s="155"/>
      <c r="C18" s="24"/>
      <c r="D18" s="24"/>
      <c r="E18" s="23">
        <v>231510.78</v>
      </c>
      <c r="F18" s="23">
        <v>231510.78</v>
      </c>
      <c r="G18" s="24"/>
      <c r="H18" s="25"/>
      <c r="I18" s="26"/>
    </row>
    <row r="19" spans="1:9" ht="11.25" customHeight="1" outlineLevel="1">
      <c r="A19" s="154" t="s">
        <v>153</v>
      </c>
      <c r="B19" s="154"/>
      <c r="C19" s="29"/>
      <c r="D19" s="22">
        <v>33245.83</v>
      </c>
      <c r="E19" s="22">
        <v>108326.83</v>
      </c>
      <c r="F19" s="22">
        <v>73675.68</v>
      </c>
      <c r="G19" s="22">
        <v>3324.01</v>
      </c>
      <c r="H19" s="160">
        <v>1918.69</v>
      </c>
      <c r="I19" s="160"/>
    </row>
    <row r="20" spans="1:9" ht="11.25" customHeight="1" outlineLevel="2">
      <c r="A20" s="155" t="s">
        <v>719</v>
      </c>
      <c r="B20" s="155"/>
      <c r="C20" s="24"/>
      <c r="D20" s="23">
        <v>14791.5</v>
      </c>
      <c r="E20" s="23">
        <v>37171.38</v>
      </c>
      <c r="F20" s="23">
        <v>24298.57</v>
      </c>
      <c r="G20" s="24"/>
      <c r="H20" s="162">
        <v>1918.69</v>
      </c>
      <c r="I20" s="162"/>
    </row>
    <row r="21" spans="1:9" ht="21.75" customHeight="1" outlineLevel="2">
      <c r="A21" s="155" t="s">
        <v>720</v>
      </c>
      <c r="B21" s="155"/>
      <c r="C21" s="24"/>
      <c r="D21" s="24"/>
      <c r="E21" s="23">
        <v>12046.65</v>
      </c>
      <c r="F21" s="23">
        <v>12046.65</v>
      </c>
      <c r="G21" s="24"/>
      <c r="H21" s="25"/>
      <c r="I21" s="26"/>
    </row>
    <row r="22" spans="1:9" ht="21.75" customHeight="1" outlineLevel="2">
      <c r="A22" s="155" t="s">
        <v>720</v>
      </c>
      <c r="B22" s="155"/>
      <c r="C22" s="24"/>
      <c r="D22" s="23">
        <v>18454.33</v>
      </c>
      <c r="E22" s="23">
        <v>59108.8</v>
      </c>
      <c r="F22" s="23">
        <v>37330.46</v>
      </c>
      <c r="G22" s="23">
        <v>3324.01</v>
      </c>
      <c r="H22" s="25"/>
      <c r="I22" s="26"/>
    </row>
    <row r="23" spans="1:9" ht="11.25" customHeight="1" outlineLevel="1">
      <c r="A23" s="154" t="s">
        <v>154</v>
      </c>
      <c r="B23" s="154"/>
      <c r="C23" s="29"/>
      <c r="D23" s="22">
        <v>82627.66</v>
      </c>
      <c r="E23" s="22">
        <v>82627.66</v>
      </c>
      <c r="F23" s="22">
        <v>166505.77</v>
      </c>
      <c r="G23" s="29"/>
      <c r="H23" s="160">
        <v>166505.77</v>
      </c>
      <c r="I23" s="160"/>
    </row>
    <row r="24" spans="1:9" ht="11.25" customHeight="1" outlineLevel="2">
      <c r="A24" s="155" t="s">
        <v>721</v>
      </c>
      <c r="B24" s="155"/>
      <c r="C24" s="24"/>
      <c r="D24" s="23">
        <v>82627.66</v>
      </c>
      <c r="E24" s="23">
        <v>82627.66</v>
      </c>
      <c r="F24" s="23">
        <v>166505.77</v>
      </c>
      <c r="G24" s="24"/>
      <c r="H24" s="162">
        <v>166505.77</v>
      </c>
      <c r="I24" s="162"/>
    </row>
    <row r="25" spans="1:9" ht="11.25" customHeight="1" outlineLevel="1">
      <c r="A25" s="154" t="s">
        <v>155</v>
      </c>
      <c r="B25" s="154"/>
      <c r="C25" s="22">
        <v>63118485.32</v>
      </c>
      <c r="D25" s="29"/>
      <c r="E25" s="22">
        <v>100599.7</v>
      </c>
      <c r="F25" s="22">
        <v>35315.21</v>
      </c>
      <c r="G25" s="22">
        <v>63183769.81</v>
      </c>
      <c r="H25" s="30"/>
      <c r="I25" s="31"/>
    </row>
    <row r="26" spans="1:9" ht="11.25" customHeight="1" outlineLevel="2">
      <c r="A26" s="155" t="s">
        <v>722</v>
      </c>
      <c r="B26" s="155"/>
      <c r="C26" s="23">
        <v>30508.47</v>
      </c>
      <c r="D26" s="24"/>
      <c r="E26" s="24"/>
      <c r="F26" s="24"/>
      <c r="G26" s="23">
        <v>30508.47</v>
      </c>
      <c r="H26" s="25"/>
      <c r="I26" s="26"/>
    </row>
    <row r="27" spans="1:9" ht="11.25" customHeight="1" outlineLevel="2">
      <c r="A27" s="155" t="s">
        <v>563</v>
      </c>
      <c r="B27" s="155"/>
      <c r="C27" s="23">
        <v>1963747.65</v>
      </c>
      <c r="D27" s="24"/>
      <c r="E27" s="24"/>
      <c r="F27" s="24"/>
      <c r="G27" s="23">
        <v>1963747.65</v>
      </c>
      <c r="H27" s="25"/>
      <c r="I27" s="26"/>
    </row>
    <row r="28" spans="1:9" ht="11.25" customHeight="1" outlineLevel="2">
      <c r="A28" s="155" t="s">
        <v>723</v>
      </c>
      <c r="B28" s="155"/>
      <c r="C28" s="23">
        <v>2730244.74</v>
      </c>
      <c r="D28" s="24"/>
      <c r="E28" s="24"/>
      <c r="F28" s="24"/>
      <c r="G28" s="23">
        <v>2730244.74</v>
      </c>
      <c r="H28" s="25"/>
      <c r="I28" s="26"/>
    </row>
    <row r="29" spans="1:9" ht="32.25" customHeight="1" outlineLevel="2">
      <c r="A29" s="155" t="s">
        <v>724</v>
      </c>
      <c r="B29" s="155"/>
      <c r="C29" s="23">
        <v>182242.68</v>
      </c>
      <c r="D29" s="24"/>
      <c r="E29" s="24"/>
      <c r="F29" s="24"/>
      <c r="G29" s="23">
        <v>182242.68</v>
      </c>
      <c r="H29" s="25"/>
      <c r="I29" s="26"/>
    </row>
    <row r="30" spans="1:9" ht="11.25" customHeight="1" outlineLevel="2">
      <c r="A30" s="155" t="s">
        <v>725</v>
      </c>
      <c r="B30" s="155"/>
      <c r="C30" s="23">
        <v>4289.13</v>
      </c>
      <c r="D30" s="24"/>
      <c r="E30" s="24"/>
      <c r="F30" s="24"/>
      <c r="G30" s="23">
        <v>4289.13</v>
      </c>
      <c r="H30" s="25"/>
      <c r="I30" s="26"/>
    </row>
    <row r="31" spans="1:9" ht="11.25" customHeight="1" outlineLevel="2">
      <c r="A31" s="155" t="s">
        <v>726</v>
      </c>
      <c r="B31" s="155"/>
      <c r="C31" s="23">
        <v>1128117.01</v>
      </c>
      <c r="D31" s="24"/>
      <c r="E31" s="24"/>
      <c r="F31" s="24"/>
      <c r="G31" s="23">
        <v>1128117.01</v>
      </c>
      <c r="H31" s="25"/>
      <c r="I31" s="26"/>
    </row>
    <row r="32" spans="1:9" ht="32.25" customHeight="1" outlineLevel="2">
      <c r="A32" s="155" t="s">
        <v>727</v>
      </c>
      <c r="B32" s="155"/>
      <c r="C32" s="24"/>
      <c r="D32" s="24"/>
      <c r="E32" s="23">
        <v>100599.7</v>
      </c>
      <c r="F32" s="24"/>
      <c r="G32" s="23">
        <v>100599.7</v>
      </c>
      <c r="H32" s="25"/>
      <c r="I32" s="26"/>
    </row>
    <row r="33" spans="1:9" ht="11.25" customHeight="1" outlineLevel="2">
      <c r="A33" s="155" t="s">
        <v>572</v>
      </c>
      <c r="B33" s="155"/>
      <c r="C33" s="23">
        <v>56639739.03</v>
      </c>
      <c r="D33" s="24"/>
      <c r="E33" s="24"/>
      <c r="F33" s="23">
        <v>35315.21</v>
      </c>
      <c r="G33" s="23">
        <v>56604423.82</v>
      </c>
      <c r="H33" s="25"/>
      <c r="I33" s="26"/>
    </row>
    <row r="34" spans="1:9" ht="11.25" customHeight="1" outlineLevel="2">
      <c r="A34" s="155" t="s">
        <v>728</v>
      </c>
      <c r="B34" s="155"/>
      <c r="C34" s="23">
        <v>439596.61</v>
      </c>
      <c r="D34" s="24"/>
      <c r="E34" s="24"/>
      <c r="F34" s="24"/>
      <c r="G34" s="23">
        <v>439596.61</v>
      </c>
      <c r="H34" s="25"/>
      <c r="I34" s="26"/>
    </row>
    <row r="35" spans="1:9" ht="12.75" customHeight="1">
      <c r="A35" s="159" t="s">
        <v>177</v>
      </c>
      <c r="B35" s="159"/>
      <c r="C35" s="33">
        <v>63419346.63</v>
      </c>
      <c r="D35" s="32"/>
      <c r="E35" s="33">
        <v>579025.97</v>
      </c>
      <c r="F35" s="33">
        <v>598299.56</v>
      </c>
      <c r="G35" s="33">
        <v>63400073.04</v>
      </c>
      <c r="H35" s="52"/>
      <c r="I35" s="53"/>
    </row>
    <row r="36" spans="1:9" ht="12.75" customHeight="1">
      <c r="A36" s="159" t="s">
        <v>188</v>
      </c>
      <c r="B36" s="159"/>
      <c r="C36" s="33">
        <v>63545660.12</v>
      </c>
      <c r="D36" s="33">
        <v>126313.49</v>
      </c>
      <c r="E36" s="33">
        <v>579025.97</v>
      </c>
      <c r="F36" s="33">
        <v>598299.56</v>
      </c>
      <c r="G36" s="33">
        <v>63585937.5</v>
      </c>
      <c r="H36" s="163">
        <v>185864.46</v>
      </c>
      <c r="I36" s="163"/>
    </row>
  </sheetData>
  <sheetProtection/>
  <mergeCells count="50">
    <mergeCell ref="H36:I36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21:B21"/>
    <mergeCell ref="A22:B22"/>
    <mergeCell ref="A23:B23"/>
    <mergeCell ref="H23:I23"/>
    <mergeCell ref="A24:B24"/>
    <mergeCell ref="H24:I24"/>
    <mergeCell ref="A17:B17"/>
    <mergeCell ref="A18:B18"/>
    <mergeCell ref="A19:B19"/>
    <mergeCell ref="H19:I19"/>
    <mergeCell ref="A20:B20"/>
    <mergeCell ref="H20:I20"/>
    <mergeCell ref="A13:B13"/>
    <mergeCell ref="A14:B14"/>
    <mergeCell ref="A15:B15"/>
    <mergeCell ref="H15:I15"/>
    <mergeCell ref="A16:B16"/>
    <mergeCell ref="H16:I16"/>
    <mergeCell ref="H7:I8"/>
    <mergeCell ref="A9:B9"/>
    <mergeCell ref="H9:I9"/>
    <mergeCell ref="A10:B10"/>
    <mergeCell ref="A11:B11"/>
    <mergeCell ref="A12:B12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4" sqref="I24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736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732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250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733</v>
      </c>
      <c r="B9" s="153"/>
      <c r="C9" s="22">
        <v>244018129.53</v>
      </c>
      <c r="D9" s="22">
        <v>20431879.68</v>
      </c>
      <c r="E9" s="22">
        <v>50661598.07</v>
      </c>
      <c r="F9" s="22">
        <v>82455442.94</v>
      </c>
      <c r="G9" s="22">
        <v>216810016.39</v>
      </c>
      <c r="H9" s="160">
        <v>25017611.41</v>
      </c>
      <c r="I9" s="160"/>
    </row>
    <row r="10" spans="1:9" ht="11.25" customHeight="1" outlineLevel="1">
      <c r="A10" s="154" t="s">
        <v>157</v>
      </c>
      <c r="B10" s="154"/>
      <c r="C10" s="22">
        <v>1115</v>
      </c>
      <c r="D10" s="22">
        <v>11954739.49</v>
      </c>
      <c r="E10" s="29"/>
      <c r="F10" s="22">
        <v>3077807.73</v>
      </c>
      <c r="G10" s="22">
        <v>1115</v>
      </c>
      <c r="H10" s="160">
        <v>15032547.22</v>
      </c>
      <c r="I10" s="160"/>
    </row>
    <row r="11" spans="1:9" ht="11.25" customHeight="1" outlineLevel="2">
      <c r="A11" s="155" t="s">
        <v>251</v>
      </c>
      <c r="B11" s="155"/>
      <c r="C11" s="24"/>
      <c r="D11" s="23">
        <v>693668.31</v>
      </c>
      <c r="E11" s="24"/>
      <c r="F11" s="23">
        <v>162344.96</v>
      </c>
      <c r="G11" s="24"/>
      <c r="H11" s="162">
        <v>856013.27</v>
      </c>
      <c r="I11" s="162"/>
    </row>
    <row r="12" spans="1:9" ht="11.25" customHeight="1" outlineLevel="2">
      <c r="A12" s="155" t="s">
        <v>252</v>
      </c>
      <c r="B12" s="155"/>
      <c r="C12" s="24"/>
      <c r="D12" s="23">
        <v>11261071.18</v>
      </c>
      <c r="E12" s="24"/>
      <c r="F12" s="23">
        <v>2915462.77</v>
      </c>
      <c r="G12" s="24"/>
      <c r="H12" s="162">
        <v>14176533.95</v>
      </c>
      <c r="I12" s="162"/>
    </row>
    <row r="13" spans="1:9" ht="11.25" customHeight="1" outlineLevel="2">
      <c r="A13" s="155" t="s">
        <v>737</v>
      </c>
      <c r="B13" s="155"/>
      <c r="C13" s="23">
        <v>1115</v>
      </c>
      <c r="D13" s="24"/>
      <c r="E13" s="24"/>
      <c r="F13" s="24"/>
      <c r="G13" s="23">
        <v>1115</v>
      </c>
      <c r="H13" s="25"/>
      <c r="I13" s="26"/>
    </row>
    <row r="14" spans="1:9" ht="11.25" customHeight="1" outlineLevel="1">
      <c r="A14" s="154" t="s">
        <v>158</v>
      </c>
      <c r="B14" s="154"/>
      <c r="C14" s="22">
        <v>244017014.53</v>
      </c>
      <c r="D14" s="29"/>
      <c r="E14" s="22">
        <v>50661598.07</v>
      </c>
      <c r="F14" s="22">
        <v>77869711.21</v>
      </c>
      <c r="G14" s="22">
        <v>216808901.39</v>
      </c>
      <c r="H14" s="30"/>
      <c r="I14" s="31"/>
    </row>
    <row r="15" spans="1:9" ht="11.25" customHeight="1" outlineLevel="2">
      <c r="A15" s="155" t="s">
        <v>252</v>
      </c>
      <c r="B15" s="155"/>
      <c r="C15" s="23">
        <v>244017014.53</v>
      </c>
      <c r="D15" s="24"/>
      <c r="E15" s="23">
        <v>50661598.07</v>
      </c>
      <c r="F15" s="23">
        <v>77869711.21</v>
      </c>
      <c r="G15" s="23">
        <v>216808901.39</v>
      </c>
      <c r="H15" s="25"/>
      <c r="I15" s="26"/>
    </row>
    <row r="16" spans="1:9" ht="11.25" customHeight="1" outlineLevel="1">
      <c r="A16" s="154" t="s">
        <v>159</v>
      </c>
      <c r="B16" s="154"/>
      <c r="C16" s="29"/>
      <c r="D16" s="22">
        <v>7456005.51</v>
      </c>
      <c r="E16" s="29"/>
      <c r="F16" s="22">
        <v>1294474.7</v>
      </c>
      <c r="G16" s="29"/>
      <c r="H16" s="160">
        <v>8750480.21</v>
      </c>
      <c r="I16" s="160"/>
    </row>
    <row r="17" spans="1:9" ht="11.25" customHeight="1" outlineLevel="2">
      <c r="A17" s="155" t="s">
        <v>251</v>
      </c>
      <c r="B17" s="155"/>
      <c r="C17" s="24"/>
      <c r="D17" s="23">
        <v>7456005.51</v>
      </c>
      <c r="E17" s="24"/>
      <c r="F17" s="23">
        <v>1294474.7</v>
      </c>
      <c r="G17" s="24"/>
      <c r="H17" s="162">
        <v>8750480.21</v>
      </c>
      <c r="I17" s="162"/>
    </row>
    <row r="18" spans="1:9" ht="11.25" customHeight="1" outlineLevel="1">
      <c r="A18" s="154" t="s">
        <v>160</v>
      </c>
      <c r="B18" s="154"/>
      <c r="C18" s="29"/>
      <c r="D18" s="22">
        <v>1018584.89</v>
      </c>
      <c r="E18" s="29"/>
      <c r="F18" s="22">
        <v>213449.3</v>
      </c>
      <c r="G18" s="29"/>
      <c r="H18" s="160">
        <v>1232034.19</v>
      </c>
      <c r="I18" s="160"/>
    </row>
    <row r="19" spans="1:9" ht="11.25" customHeight="1" outlineLevel="2">
      <c r="A19" s="155" t="s">
        <v>251</v>
      </c>
      <c r="B19" s="155"/>
      <c r="C19" s="24"/>
      <c r="D19" s="23">
        <v>1018584.89</v>
      </c>
      <c r="E19" s="24"/>
      <c r="F19" s="23">
        <v>213449.3</v>
      </c>
      <c r="G19" s="24"/>
      <c r="H19" s="162">
        <v>1232034.19</v>
      </c>
      <c r="I19" s="162"/>
    </row>
    <row r="20" spans="1:9" ht="11.25" customHeight="1" outlineLevel="1">
      <c r="A20" s="154" t="s">
        <v>161</v>
      </c>
      <c r="B20" s="154"/>
      <c r="C20" s="29"/>
      <c r="D20" s="22">
        <v>2549.79</v>
      </c>
      <c r="E20" s="29"/>
      <c r="F20" s="29"/>
      <c r="G20" s="29"/>
      <c r="H20" s="160">
        <v>2549.79</v>
      </c>
      <c r="I20" s="160"/>
    </row>
    <row r="21" spans="1:9" ht="11.25" customHeight="1" outlineLevel="2">
      <c r="A21" s="155" t="s">
        <v>737</v>
      </c>
      <c r="B21" s="155"/>
      <c r="C21" s="24"/>
      <c r="D21" s="23">
        <v>2549.79</v>
      </c>
      <c r="E21" s="24"/>
      <c r="F21" s="24"/>
      <c r="G21" s="24"/>
      <c r="H21" s="162">
        <v>2549.79</v>
      </c>
      <c r="I21" s="162"/>
    </row>
    <row r="22" spans="1:9" ht="12.75" customHeight="1">
      <c r="A22" s="159" t="s">
        <v>177</v>
      </c>
      <c r="B22" s="159"/>
      <c r="C22" s="33">
        <v>223586249.85</v>
      </c>
      <c r="D22" s="32"/>
      <c r="E22" s="33">
        <v>50661598.07</v>
      </c>
      <c r="F22" s="33">
        <v>82455442.94</v>
      </c>
      <c r="G22" s="33">
        <v>191792404.98</v>
      </c>
      <c r="H22" s="52"/>
      <c r="I22" s="53"/>
    </row>
    <row r="23" spans="1:9" ht="12.75" customHeight="1">
      <c r="A23" s="159" t="s">
        <v>188</v>
      </c>
      <c r="B23" s="159"/>
      <c r="C23" s="33">
        <v>244018129.53</v>
      </c>
      <c r="D23" s="33">
        <v>20431879.68</v>
      </c>
      <c r="E23" s="33">
        <v>50661598.07</v>
      </c>
      <c r="F23" s="33">
        <v>82455442.94</v>
      </c>
      <c r="G23" s="33">
        <v>216810016.39</v>
      </c>
      <c r="H23" s="163">
        <v>25017611.41</v>
      </c>
      <c r="I23" s="163"/>
    </row>
  </sheetData>
  <sheetProtection/>
  <mergeCells count="40">
    <mergeCell ref="A20:B20"/>
    <mergeCell ref="H20:I20"/>
    <mergeCell ref="A21:B21"/>
    <mergeCell ref="H21:I21"/>
    <mergeCell ref="A22:B22"/>
    <mergeCell ref="A23:B23"/>
    <mergeCell ref="H23:I23"/>
    <mergeCell ref="A17:B17"/>
    <mergeCell ref="H17:I17"/>
    <mergeCell ref="A18:B18"/>
    <mergeCell ref="H18:I18"/>
    <mergeCell ref="A19:B19"/>
    <mergeCell ref="H19:I19"/>
    <mergeCell ref="A12:B12"/>
    <mergeCell ref="H12:I12"/>
    <mergeCell ref="A13:B13"/>
    <mergeCell ref="A14:B14"/>
    <mergeCell ref="A15:B15"/>
    <mergeCell ref="A16:B16"/>
    <mergeCell ref="H16:I16"/>
    <mergeCell ref="H7:I8"/>
    <mergeCell ref="A9:B9"/>
    <mergeCell ref="H9:I9"/>
    <mergeCell ref="A10:B10"/>
    <mergeCell ref="H10:I10"/>
    <mergeCell ref="A11:B11"/>
    <mergeCell ref="H11:I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0" sqref="E20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741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1.25" customHeight="1">
      <c r="A6" s="156" t="s">
        <v>742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1.25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743</v>
      </c>
      <c r="B8" s="153"/>
      <c r="C8" s="29"/>
      <c r="D8" s="29"/>
      <c r="E8" s="22">
        <v>44183898.72</v>
      </c>
      <c r="F8" s="22">
        <v>247000000</v>
      </c>
      <c r="G8" s="29"/>
      <c r="H8" s="160">
        <v>202816101.28</v>
      </c>
      <c r="I8" s="160"/>
    </row>
    <row r="9" spans="1:9" ht="11.25" customHeight="1" outlineLevel="1">
      <c r="A9" s="154" t="s">
        <v>744</v>
      </c>
      <c r="B9" s="154"/>
      <c r="C9" s="29"/>
      <c r="D9" s="29"/>
      <c r="E9" s="22">
        <v>44183898.72</v>
      </c>
      <c r="F9" s="22">
        <v>247000000</v>
      </c>
      <c r="G9" s="29"/>
      <c r="H9" s="160">
        <v>202816101.28</v>
      </c>
      <c r="I9" s="160"/>
    </row>
    <row r="10" spans="1:9" ht="11.25" customHeight="1" outlineLevel="2">
      <c r="A10" s="155" t="s">
        <v>745</v>
      </c>
      <c r="B10" s="155"/>
      <c r="C10" s="24"/>
      <c r="D10" s="24"/>
      <c r="E10" s="23">
        <v>44183898.72</v>
      </c>
      <c r="F10" s="23">
        <v>247000000</v>
      </c>
      <c r="G10" s="24"/>
      <c r="H10" s="162">
        <v>202816101.28</v>
      </c>
      <c r="I10" s="162"/>
    </row>
    <row r="11" spans="1:9" ht="12.75" customHeight="1">
      <c r="A11" s="159" t="s">
        <v>177</v>
      </c>
      <c r="B11" s="159"/>
      <c r="C11" s="32"/>
      <c r="D11" s="32"/>
      <c r="E11" s="33">
        <v>44183898.72</v>
      </c>
      <c r="F11" s="33">
        <v>247000000</v>
      </c>
      <c r="G11" s="32"/>
      <c r="H11" s="163">
        <v>202816101.28</v>
      </c>
      <c r="I11" s="163"/>
    </row>
  </sheetData>
  <sheetProtection/>
  <mergeCells count="21">
    <mergeCell ref="A11:B11"/>
    <mergeCell ref="H11:I11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747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1.25" customHeight="1">
      <c r="A6" s="156" t="s">
        <v>742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1.25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748</v>
      </c>
      <c r="B8" s="153"/>
      <c r="C8" s="22">
        <v>33905.62</v>
      </c>
      <c r="D8" s="29"/>
      <c r="E8" s="22">
        <v>105339.68</v>
      </c>
      <c r="F8" s="22">
        <v>118817.1</v>
      </c>
      <c r="G8" s="22">
        <v>20428.2</v>
      </c>
      <c r="H8" s="30"/>
      <c r="I8" s="31"/>
    </row>
    <row r="9" spans="1:9" ht="11.25" customHeight="1" outlineLevel="1">
      <c r="A9" s="154" t="s">
        <v>118</v>
      </c>
      <c r="B9" s="154"/>
      <c r="C9" s="22">
        <v>33905.62</v>
      </c>
      <c r="D9" s="29"/>
      <c r="E9" s="22">
        <v>60339.68</v>
      </c>
      <c r="F9" s="22">
        <v>73817.1</v>
      </c>
      <c r="G9" s="22">
        <v>20428.2</v>
      </c>
      <c r="H9" s="30"/>
      <c r="I9" s="31"/>
    </row>
    <row r="10" spans="1:9" ht="11.25" customHeight="1" outlineLevel="2">
      <c r="A10" s="155" t="s">
        <v>749</v>
      </c>
      <c r="B10" s="155"/>
      <c r="C10" s="23">
        <v>10329.6</v>
      </c>
      <c r="D10" s="24"/>
      <c r="E10" s="23">
        <v>46181</v>
      </c>
      <c r="F10" s="23">
        <v>53590.41</v>
      </c>
      <c r="G10" s="23">
        <v>2920.19</v>
      </c>
      <c r="H10" s="25"/>
      <c r="I10" s="26"/>
    </row>
    <row r="11" spans="1:9" ht="11.25" customHeight="1" outlineLevel="2">
      <c r="A11" s="155" t="s">
        <v>745</v>
      </c>
      <c r="B11" s="155"/>
      <c r="C11" s="23">
        <v>22654.24</v>
      </c>
      <c r="D11" s="24"/>
      <c r="E11" s="23">
        <v>8230.18</v>
      </c>
      <c r="F11" s="23">
        <v>18285.95</v>
      </c>
      <c r="G11" s="23">
        <v>12598.47</v>
      </c>
      <c r="H11" s="25"/>
      <c r="I11" s="26"/>
    </row>
    <row r="12" spans="1:9" ht="11.25" customHeight="1" outlineLevel="2">
      <c r="A12" s="155" t="s">
        <v>750</v>
      </c>
      <c r="B12" s="155"/>
      <c r="C12" s="27">
        <v>790.26</v>
      </c>
      <c r="D12" s="24"/>
      <c r="E12" s="23">
        <v>5928.5</v>
      </c>
      <c r="F12" s="23">
        <v>1905.74</v>
      </c>
      <c r="G12" s="23">
        <v>4813.02</v>
      </c>
      <c r="H12" s="25"/>
      <c r="I12" s="26"/>
    </row>
    <row r="13" spans="1:9" ht="11.25" customHeight="1" outlineLevel="2">
      <c r="A13" s="155" t="s">
        <v>751</v>
      </c>
      <c r="B13" s="155"/>
      <c r="C13" s="27">
        <v>131.52</v>
      </c>
      <c r="D13" s="24"/>
      <c r="E13" s="24"/>
      <c r="F13" s="27">
        <v>35</v>
      </c>
      <c r="G13" s="27">
        <v>96.52</v>
      </c>
      <c r="H13" s="25"/>
      <c r="I13" s="26"/>
    </row>
    <row r="14" spans="1:9" ht="11.25" customHeight="1" outlineLevel="1">
      <c r="A14" s="154" t="s">
        <v>119</v>
      </c>
      <c r="B14" s="154"/>
      <c r="C14" s="29"/>
      <c r="D14" s="29"/>
      <c r="E14" s="22">
        <v>45000</v>
      </c>
      <c r="F14" s="22">
        <v>45000</v>
      </c>
      <c r="G14" s="29"/>
      <c r="H14" s="30"/>
      <c r="I14" s="31"/>
    </row>
    <row r="15" spans="1:9" ht="11.25" customHeight="1" outlineLevel="2">
      <c r="A15" s="155" t="s">
        <v>749</v>
      </c>
      <c r="B15" s="155"/>
      <c r="C15" s="24"/>
      <c r="D15" s="24"/>
      <c r="E15" s="23">
        <v>45000</v>
      </c>
      <c r="F15" s="23">
        <v>45000</v>
      </c>
      <c r="G15" s="24"/>
      <c r="H15" s="25"/>
      <c r="I15" s="26"/>
    </row>
    <row r="16" spans="1:9" ht="12.75" customHeight="1">
      <c r="A16" s="159" t="s">
        <v>177</v>
      </c>
      <c r="B16" s="159"/>
      <c r="C16" s="33">
        <v>33905.62</v>
      </c>
      <c r="D16" s="32"/>
      <c r="E16" s="33">
        <v>105339.68</v>
      </c>
      <c r="F16" s="33">
        <v>118817.1</v>
      </c>
      <c r="G16" s="33">
        <v>20428.2</v>
      </c>
      <c r="H16" s="52"/>
      <c r="I16" s="53"/>
    </row>
  </sheetData>
  <sheetProtection/>
  <mergeCells count="22">
    <mergeCell ref="A13:B13"/>
    <mergeCell ref="A14:B14"/>
    <mergeCell ref="A15:B15"/>
    <mergeCell ref="A16:B16"/>
    <mergeCell ref="H6:I7"/>
    <mergeCell ref="A8:B8"/>
    <mergeCell ref="A9:B9"/>
    <mergeCell ref="A10:B10"/>
    <mergeCell ref="A11:B11"/>
    <mergeCell ref="A12:B12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K15" sqref="K15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66" t="s">
        <v>752</v>
      </c>
      <c r="B1" s="166"/>
      <c r="C1" s="166"/>
      <c r="D1" s="166"/>
      <c r="E1" s="166"/>
      <c r="F1" s="166"/>
      <c r="G1" s="166"/>
      <c r="H1" s="166"/>
    </row>
    <row r="2" s="20" customFormat="1" ht="1.5" customHeight="1"/>
    <row r="3" spans="1:8" ht="11.25" customHeight="1">
      <c r="A3" s="54" t="s">
        <v>91</v>
      </c>
      <c r="B3" s="167" t="s">
        <v>92</v>
      </c>
      <c r="C3" s="167"/>
      <c r="D3" s="167"/>
      <c r="E3" s="167"/>
      <c r="F3" s="167"/>
      <c r="G3" s="167"/>
      <c r="H3" s="167"/>
    </row>
    <row r="4" s="20" customFormat="1" ht="1.5" customHeight="1"/>
    <row r="5" spans="1:9" ht="12.75" customHeight="1">
      <c r="A5" s="178" t="s">
        <v>93</v>
      </c>
      <c r="B5" s="178"/>
      <c r="C5" s="164" t="s">
        <v>94</v>
      </c>
      <c r="D5" s="164"/>
      <c r="E5" s="164" t="s">
        <v>95</v>
      </c>
      <c r="F5" s="164"/>
      <c r="G5" s="164" t="s">
        <v>96</v>
      </c>
      <c r="H5" s="164"/>
      <c r="I5" s="164"/>
    </row>
    <row r="6" spans="1:9" ht="11.25" customHeight="1">
      <c r="A6" s="170" t="s">
        <v>753</v>
      </c>
      <c r="B6" s="170"/>
      <c r="C6" s="176" t="s">
        <v>97</v>
      </c>
      <c r="D6" s="176" t="s">
        <v>98</v>
      </c>
      <c r="E6" s="176" t="s">
        <v>97</v>
      </c>
      <c r="F6" s="176" t="s">
        <v>98</v>
      </c>
      <c r="G6" s="176" t="s">
        <v>97</v>
      </c>
      <c r="H6" s="176" t="s">
        <v>98</v>
      </c>
      <c r="I6" s="176"/>
    </row>
    <row r="7" spans="1:9" ht="11.25" customHeight="1">
      <c r="A7" s="171"/>
      <c r="B7" s="172"/>
      <c r="C7" s="177"/>
      <c r="D7" s="177"/>
      <c r="E7" s="177"/>
      <c r="F7" s="177"/>
      <c r="G7" s="177"/>
      <c r="H7" s="179"/>
      <c r="I7" s="180"/>
    </row>
    <row r="8" spans="1:9" ht="11.25" customHeight="1">
      <c r="A8" s="181" t="s">
        <v>754</v>
      </c>
      <c r="B8" s="181"/>
      <c r="C8" s="65">
        <v>177314295.09</v>
      </c>
      <c r="D8" s="64"/>
      <c r="E8" s="65">
        <v>2368773938.64</v>
      </c>
      <c r="F8" s="65">
        <v>2518465656.68</v>
      </c>
      <c r="G8" s="65">
        <v>27622577.05</v>
      </c>
      <c r="H8" s="73"/>
      <c r="I8" s="74"/>
    </row>
    <row r="9" spans="1:9" ht="21.75" customHeight="1" outlineLevel="1">
      <c r="A9" s="161" t="s">
        <v>755</v>
      </c>
      <c r="B9" s="161"/>
      <c r="C9" s="23">
        <v>80830463.95</v>
      </c>
      <c r="D9" s="24"/>
      <c r="E9" s="24"/>
      <c r="F9" s="23">
        <v>80755243.86</v>
      </c>
      <c r="G9" s="23">
        <v>75220.09</v>
      </c>
      <c r="H9" s="25"/>
      <c r="I9" s="26"/>
    </row>
    <row r="10" spans="1:9" ht="32.25" customHeight="1" outlineLevel="1">
      <c r="A10" s="161" t="s">
        <v>756</v>
      </c>
      <c r="B10" s="161"/>
      <c r="C10" s="24"/>
      <c r="D10" s="24"/>
      <c r="E10" s="23">
        <v>89508056.89</v>
      </c>
      <c r="F10" s="23">
        <v>89508056.89</v>
      </c>
      <c r="G10" s="24"/>
      <c r="H10" s="25"/>
      <c r="I10" s="26"/>
    </row>
    <row r="11" spans="1:9" ht="32.25" customHeight="1" outlineLevel="1">
      <c r="A11" s="161" t="s">
        <v>757</v>
      </c>
      <c r="B11" s="161"/>
      <c r="C11" s="24"/>
      <c r="D11" s="24"/>
      <c r="E11" s="23">
        <v>381722.26</v>
      </c>
      <c r="F11" s="23">
        <v>381722.26</v>
      </c>
      <c r="G11" s="24"/>
      <c r="H11" s="25"/>
      <c r="I11" s="26"/>
    </row>
    <row r="12" spans="1:9" ht="32.25" customHeight="1" outlineLevel="1">
      <c r="A12" s="161" t="s">
        <v>758</v>
      </c>
      <c r="B12" s="161"/>
      <c r="C12" s="24"/>
      <c r="D12" s="24"/>
      <c r="E12" s="23">
        <v>65581813.77</v>
      </c>
      <c r="F12" s="23">
        <v>65581813.77</v>
      </c>
      <c r="G12" s="24"/>
      <c r="H12" s="25"/>
      <c r="I12" s="26"/>
    </row>
    <row r="13" spans="1:9" ht="32.25" customHeight="1" outlineLevel="1">
      <c r="A13" s="161" t="s">
        <v>759</v>
      </c>
      <c r="B13" s="161"/>
      <c r="C13" s="23">
        <v>21532352.66</v>
      </c>
      <c r="D13" s="24"/>
      <c r="E13" s="23">
        <v>282158591.62</v>
      </c>
      <c r="F13" s="23">
        <v>296880776.07</v>
      </c>
      <c r="G13" s="23">
        <v>6810168.21</v>
      </c>
      <c r="H13" s="25"/>
      <c r="I13" s="26"/>
    </row>
    <row r="14" spans="1:9" ht="32.25" customHeight="1" outlineLevel="1">
      <c r="A14" s="161" t="s">
        <v>760</v>
      </c>
      <c r="B14" s="161"/>
      <c r="C14" s="24"/>
      <c r="D14" s="24"/>
      <c r="E14" s="23">
        <v>68298270.52</v>
      </c>
      <c r="F14" s="23">
        <v>68298270.52</v>
      </c>
      <c r="G14" s="24"/>
      <c r="H14" s="25"/>
      <c r="I14" s="26"/>
    </row>
    <row r="15" spans="1:9" ht="32.25" customHeight="1" outlineLevel="1">
      <c r="A15" s="161" t="s">
        <v>761</v>
      </c>
      <c r="B15" s="161"/>
      <c r="C15" s="24"/>
      <c r="D15" s="24"/>
      <c r="E15" s="23">
        <v>62328319.26</v>
      </c>
      <c r="F15" s="23">
        <v>62328319.26</v>
      </c>
      <c r="G15" s="24"/>
      <c r="H15" s="25"/>
      <c r="I15" s="26"/>
    </row>
    <row r="16" spans="1:9" ht="32.25" customHeight="1" outlineLevel="1">
      <c r="A16" s="161" t="s">
        <v>762</v>
      </c>
      <c r="B16" s="161"/>
      <c r="C16" s="23">
        <v>74000161</v>
      </c>
      <c r="D16" s="24"/>
      <c r="E16" s="23">
        <v>1453983219.8700001</v>
      </c>
      <c r="F16" s="23">
        <v>1508259965.6</v>
      </c>
      <c r="G16" s="23">
        <v>19723415.27</v>
      </c>
      <c r="H16" s="25"/>
      <c r="I16" s="26"/>
    </row>
    <row r="17" spans="1:9" ht="32.25" customHeight="1" outlineLevel="1">
      <c r="A17" s="161" t="s">
        <v>763</v>
      </c>
      <c r="B17" s="161"/>
      <c r="C17" s="24"/>
      <c r="D17" s="24"/>
      <c r="E17" s="23">
        <v>116453222.1</v>
      </c>
      <c r="F17" s="23">
        <v>116453222.1</v>
      </c>
      <c r="G17" s="24"/>
      <c r="H17" s="25"/>
      <c r="I17" s="26"/>
    </row>
    <row r="18" spans="1:9" ht="32.25" customHeight="1" outlineLevel="1">
      <c r="A18" s="161" t="s">
        <v>764</v>
      </c>
      <c r="B18" s="161"/>
      <c r="C18" s="24"/>
      <c r="D18" s="24"/>
      <c r="E18" s="23">
        <v>59261119.99</v>
      </c>
      <c r="F18" s="23">
        <v>59261119.99</v>
      </c>
      <c r="G18" s="24"/>
      <c r="H18" s="25"/>
      <c r="I18" s="26"/>
    </row>
    <row r="19" spans="1:9" ht="21.75" customHeight="1" outlineLevel="1">
      <c r="A19" s="161" t="s">
        <v>765</v>
      </c>
      <c r="B19" s="161"/>
      <c r="C19" s="23">
        <v>3000</v>
      </c>
      <c r="D19" s="24"/>
      <c r="E19" s="24"/>
      <c r="F19" s="24"/>
      <c r="G19" s="23">
        <v>3000</v>
      </c>
      <c r="H19" s="25"/>
      <c r="I19" s="26"/>
    </row>
    <row r="20" spans="1:9" ht="21.75" customHeight="1" outlineLevel="1">
      <c r="A20" s="161" t="s">
        <v>766</v>
      </c>
      <c r="B20" s="161"/>
      <c r="C20" s="23">
        <v>11800</v>
      </c>
      <c r="D20" s="24"/>
      <c r="E20" s="24"/>
      <c r="F20" s="24"/>
      <c r="G20" s="23">
        <v>11800</v>
      </c>
      <c r="H20" s="25"/>
      <c r="I20" s="26"/>
    </row>
    <row r="21" spans="1:9" ht="11.25" customHeight="1" outlineLevel="1">
      <c r="A21" s="161" t="s">
        <v>767</v>
      </c>
      <c r="B21" s="161"/>
      <c r="C21" s="23">
        <v>8927.61</v>
      </c>
      <c r="D21" s="24"/>
      <c r="E21" s="23">
        <v>80000</v>
      </c>
      <c r="F21" s="23">
        <v>16600</v>
      </c>
      <c r="G21" s="23">
        <v>72327.61</v>
      </c>
      <c r="H21" s="25"/>
      <c r="I21" s="26"/>
    </row>
    <row r="22" spans="1:9" ht="11.25" customHeight="1" outlineLevel="1">
      <c r="A22" s="161" t="s">
        <v>768</v>
      </c>
      <c r="B22" s="161"/>
      <c r="C22" s="23">
        <v>3800</v>
      </c>
      <c r="D22" s="24"/>
      <c r="E22" s="24"/>
      <c r="F22" s="24"/>
      <c r="G22" s="23">
        <v>3800</v>
      </c>
      <c r="H22" s="25"/>
      <c r="I22" s="26"/>
    </row>
    <row r="23" spans="1:9" ht="11.25" customHeight="1" outlineLevel="1">
      <c r="A23" s="161" t="s">
        <v>769</v>
      </c>
      <c r="B23" s="161"/>
      <c r="C23" s="23">
        <v>12215</v>
      </c>
      <c r="D23" s="24"/>
      <c r="E23" s="24"/>
      <c r="F23" s="24"/>
      <c r="G23" s="23">
        <v>12215</v>
      </c>
      <c r="H23" s="25"/>
      <c r="I23" s="26"/>
    </row>
    <row r="24" spans="1:9" ht="11.25" customHeight="1" outlineLevel="1">
      <c r="A24" s="161" t="s">
        <v>770</v>
      </c>
      <c r="B24" s="161"/>
      <c r="C24" s="23">
        <v>9900</v>
      </c>
      <c r="D24" s="24"/>
      <c r="E24" s="24"/>
      <c r="F24" s="24"/>
      <c r="G24" s="23">
        <v>9900</v>
      </c>
      <c r="H24" s="25"/>
      <c r="I24" s="26"/>
    </row>
    <row r="25" spans="1:9" ht="11.25" customHeight="1" outlineLevel="1">
      <c r="A25" s="161" t="s">
        <v>771</v>
      </c>
      <c r="B25" s="161"/>
      <c r="C25" s="23">
        <v>11500</v>
      </c>
      <c r="D25" s="24"/>
      <c r="E25" s="24"/>
      <c r="F25" s="24"/>
      <c r="G25" s="23">
        <v>11500</v>
      </c>
      <c r="H25" s="25"/>
      <c r="I25" s="26"/>
    </row>
    <row r="26" spans="1:9" ht="11.25" customHeight="1" outlineLevel="1">
      <c r="A26" s="161" t="s">
        <v>772</v>
      </c>
      <c r="B26" s="161"/>
      <c r="C26" s="23">
        <v>10592</v>
      </c>
      <c r="D26" s="24"/>
      <c r="E26" s="24"/>
      <c r="F26" s="27">
        <v>944</v>
      </c>
      <c r="G26" s="23">
        <v>9648</v>
      </c>
      <c r="H26" s="25"/>
      <c r="I26" s="26"/>
    </row>
    <row r="27" spans="1:9" ht="11.25" customHeight="1" outlineLevel="1">
      <c r="A27" s="161" t="s">
        <v>773</v>
      </c>
      <c r="B27" s="161"/>
      <c r="C27" s="23">
        <v>6200</v>
      </c>
      <c r="D27" s="24"/>
      <c r="E27" s="24"/>
      <c r="F27" s="24"/>
      <c r="G27" s="23">
        <v>6200</v>
      </c>
      <c r="H27" s="25"/>
      <c r="I27" s="26"/>
    </row>
    <row r="28" spans="1:9" ht="11.25" customHeight="1" outlineLevel="1">
      <c r="A28" s="161" t="s">
        <v>774</v>
      </c>
      <c r="B28" s="161"/>
      <c r="C28" s="23">
        <v>4492</v>
      </c>
      <c r="D28" s="24"/>
      <c r="E28" s="24"/>
      <c r="F28" s="24"/>
      <c r="G28" s="23">
        <v>4492</v>
      </c>
      <c r="H28" s="25"/>
      <c r="I28" s="26"/>
    </row>
    <row r="29" spans="1:9" ht="11.25" customHeight="1" outlineLevel="1">
      <c r="A29" s="161" t="s">
        <v>775</v>
      </c>
      <c r="B29" s="161"/>
      <c r="C29" s="23">
        <v>868890.87</v>
      </c>
      <c r="D29" s="24"/>
      <c r="E29" s="24"/>
      <c r="F29" s="24"/>
      <c r="G29" s="23">
        <v>868890.87</v>
      </c>
      <c r="H29" s="25"/>
      <c r="I29" s="26"/>
    </row>
    <row r="30" spans="1:9" ht="21.75" customHeight="1" outlineLevel="1">
      <c r="A30" s="161" t="s">
        <v>776</v>
      </c>
      <c r="B30" s="161"/>
      <c r="C30" s="24"/>
      <c r="D30" s="24"/>
      <c r="E30" s="23">
        <v>19667124.8</v>
      </c>
      <c r="F30" s="23">
        <v>19667124.8</v>
      </c>
      <c r="G30" s="24"/>
      <c r="H30" s="25"/>
      <c r="I30" s="26"/>
    </row>
    <row r="31" spans="1:9" ht="21.75" customHeight="1" outlineLevel="1">
      <c r="A31" s="161" t="s">
        <v>777</v>
      </c>
      <c r="B31" s="161"/>
      <c r="C31" s="24"/>
      <c r="D31" s="24"/>
      <c r="E31" s="23">
        <v>65699212.85</v>
      </c>
      <c r="F31" s="23">
        <v>65699212.85</v>
      </c>
      <c r="G31" s="24"/>
      <c r="H31" s="25"/>
      <c r="I31" s="26"/>
    </row>
    <row r="32" spans="1:9" ht="21.75" customHeight="1" outlineLevel="1">
      <c r="A32" s="161" t="s">
        <v>778</v>
      </c>
      <c r="B32" s="161"/>
      <c r="C32" s="24"/>
      <c r="D32" s="24"/>
      <c r="E32" s="23">
        <v>85373264.71</v>
      </c>
      <c r="F32" s="23">
        <v>85373264.71</v>
      </c>
      <c r="G32" s="24"/>
      <c r="H32" s="25"/>
      <c r="I32" s="26"/>
    </row>
    <row r="33" spans="1:9" ht="12.75" customHeight="1">
      <c r="A33" s="168" t="s">
        <v>177</v>
      </c>
      <c r="B33" s="168"/>
      <c r="C33" s="56">
        <v>177314295.09</v>
      </c>
      <c r="D33" s="57"/>
      <c r="E33" s="56">
        <v>2368773938.64</v>
      </c>
      <c r="F33" s="56">
        <v>2518465656.68</v>
      </c>
      <c r="G33" s="56">
        <v>27622577.05</v>
      </c>
      <c r="H33" s="59"/>
      <c r="I33" s="60"/>
    </row>
  </sheetData>
  <sheetProtection/>
  <mergeCells count="39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H6:I7"/>
    <mergeCell ref="A8:B8"/>
    <mergeCell ref="A9:B9"/>
    <mergeCell ref="A10:B10"/>
    <mergeCell ref="A11:B11"/>
    <mergeCell ref="A12:B12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M27" sqref="M27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66" t="s">
        <v>781</v>
      </c>
      <c r="B1" s="166"/>
      <c r="C1" s="166"/>
      <c r="D1" s="166"/>
      <c r="E1" s="166"/>
      <c r="F1" s="166"/>
      <c r="G1" s="166"/>
      <c r="H1" s="166"/>
    </row>
    <row r="2" s="20" customFormat="1" ht="1.5" customHeight="1"/>
    <row r="3" spans="1:8" ht="11.25" customHeight="1">
      <c r="A3" s="54" t="s">
        <v>91</v>
      </c>
      <c r="B3" s="167" t="s">
        <v>92</v>
      </c>
      <c r="C3" s="167"/>
      <c r="D3" s="167"/>
      <c r="E3" s="167"/>
      <c r="F3" s="167"/>
      <c r="G3" s="167"/>
      <c r="H3" s="167"/>
    </row>
    <row r="4" s="20" customFormat="1" ht="1.5" customHeight="1"/>
    <row r="5" spans="1:9" ht="12.75" customHeight="1">
      <c r="A5" s="178" t="s">
        <v>93</v>
      </c>
      <c r="B5" s="178"/>
      <c r="C5" s="164" t="s">
        <v>94</v>
      </c>
      <c r="D5" s="164"/>
      <c r="E5" s="164" t="s">
        <v>95</v>
      </c>
      <c r="F5" s="164"/>
      <c r="G5" s="164" t="s">
        <v>96</v>
      </c>
      <c r="H5" s="164"/>
      <c r="I5" s="164"/>
    </row>
    <row r="6" spans="1:9" ht="11.25" customHeight="1">
      <c r="A6" s="170" t="s">
        <v>753</v>
      </c>
      <c r="B6" s="170"/>
      <c r="C6" s="176" t="s">
        <v>97</v>
      </c>
      <c r="D6" s="176" t="s">
        <v>98</v>
      </c>
      <c r="E6" s="176" t="s">
        <v>97</v>
      </c>
      <c r="F6" s="176" t="s">
        <v>98</v>
      </c>
      <c r="G6" s="176" t="s">
        <v>97</v>
      </c>
      <c r="H6" s="176" t="s">
        <v>98</v>
      </c>
      <c r="I6" s="176"/>
    </row>
    <row r="7" spans="1:9" ht="11.25" customHeight="1">
      <c r="A7" s="171"/>
      <c r="B7" s="172"/>
      <c r="C7" s="177"/>
      <c r="D7" s="177"/>
      <c r="E7" s="177"/>
      <c r="F7" s="177"/>
      <c r="G7" s="177"/>
      <c r="H7" s="179"/>
      <c r="I7" s="180"/>
    </row>
    <row r="8" spans="1:9" ht="11.25" customHeight="1">
      <c r="A8" s="181" t="s">
        <v>782</v>
      </c>
      <c r="B8" s="181"/>
      <c r="C8" s="65">
        <v>780164245.11</v>
      </c>
      <c r="D8" s="64"/>
      <c r="E8" s="65">
        <v>923392754.89</v>
      </c>
      <c r="F8" s="65">
        <v>1063283716.17</v>
      </c>
      <c r="G8" s="65">
        <v>640273283.83</v>
      </c>
      <c r="H8" s="73"/>
      <c r="I8" s="74"/>
    </row>
    <row r="9" spans="1:9" ht="11.25" customHeight="1" outlineLevel="1">
      <c r="A9" s="220" t="s">
        <v>120</v>
      </c>
      <c r="B9" s="220"/>
      <c r="C9" s="65">
        <v>780000000</v>
      </c>
      <c r="D9" s="64"/>
      <c r="E9" s="65">
        <v>923000000</v>
      </c>
      <c r="F9" s="65">
        <v>1063000000</v>
      </c>
      <c r="G9" s="65">
        <v>640000000</v>
      </c>
      <c r="H9" s="73"/>
      <c r="I9" s="74"/>
    </row>
    <row r="10" spans="1:9" ht="21.75" customHeight="1" outlineLevel="2">
      <c r="A10" s="155" t="s">
        <v>783</v>
      </c>
      <c r="B10" s="155"/>
      <c r="C10" s="24"/>
      <c r="D10" s="24"/>
      <c r="E10" s="23">
        <v>95000000</v>
      </c>
      <c r="F10" s="23">
        <v>95000000</v>
      </c>
      <c r="G10" s="24"/>
      <c r="H10" s="25"/>
      <c r="I10" s="26"/>
    </row>
    <row r="11" spans="1:9" ht="11.25" customHeight="1" outlineLevel="2">
      <c r="A11" s="155" t="s">
        <v>784</v>
      </c>
      <c r="B11" s="155"/>
      <c r="C11" s="23">
        <v>80000000</v>
      </c>
      <c r="D11" s="24"/>
      <c r="E11" s="24"/>
      <c r="F11" s="23">
        <v>80000000</v>
      </c>
      <c r="G11" s="24"/>
      <c r="H11" s="25"/>
      <c r="I11" s="26"/>
    </row>
    <row r="12" spans="1:9" ht="11.25" customHeight="1" outlineLevel="2">
      <c r="A12" s="155" t="s">
        <v>785</v>
      </c>
      <c r="B12" s="155"/>
      <c r="C12" s="23">
        <v>90000000</v>
      </c>
      <c r="D12" s="24"/>
      <c r="E12" s="24"/>
      <c r="F12" s="23">
        <v>90000000</v>
      </c>
      <c r="G12" s="24"/>
      <c r="H12" s="25"/>
      <c r="I12" s="26"/>
    </row>
    <row r="13" spans="1:9" ht="11.25" customHeight="1" outlineLevel="2">
      <c r="A13" s="155" t="s">
        <v>785</v>
      </c>
      <c r="B13" s="155"/>
      <c r="C13" s="23">
        <v>125000000</v>
      </c>
      <c r="D13" s="24"/>
      <c r="E13" s="24"/>
      <c r="F13" s="23">
        <v>125000000</v>
      </c>
      <c r="G13" s="24"/>
      <c r="H13" s="25"/>
      <c r="I13" s="26"/>
    </row>
    <row r="14" spans="1:9" ht="11.25" customHeight="1" outlineLevel="2">
      <c r="A14" s="155" t="s">
        <v>786</v>
      </c>
      <c r="B14" s="155"/>
      <c r="C14" s="23">
        <v>115000000</v>
      </c>
      <c r="D14" s="24"/>
      <c r="E14" s="24"/>
      <c r="F14" s="23">
        <v>115000000</v>
      </c>
      <c r="G14" s="24"/>
      <c r="H14" s="25"/>
      <c r="I14" s="26"/>
    </row>
    <row r="15" spans="1:9" ht="11.25" customHeight="1" outlineLevel="2">
      <c r="A15" s="155" t="s">
        <v>787</v>
      </c>
      <c r="B15" s="155"/>
      <c r="C15" s="24"/>
      <c r="D15" s="24"/>
      <c r="E15" s="23">
        <v>33000000</v>
      </c>
      <c r="F15" s="23">
        <v>33000000</v>
      </c>
      <c r="G15" s="24"/>
      <c r="H15" s="25"/>
      <c r="I15" s="26"/>
    </row>
    <row r="16" spans="1:9" ht="11.25" customHeight="1" outlineLevel="2">
      <c r="A16" s="155" t="s">
        <v>788</v>
      </c>
      <c r="B16" s="155"/>
      <c r="C16" s="23">
        <v>200000000</v>
      </c>
      <c r="D16" s="24"/>
      <c r="E16" s="24"/>
      <c r="F16" s="23">
        <v>200000000</v>
      </c>
      <c r="G16" s="24"/>
      <c r="H16" s="25"/>
      <c r="I16" s="26"/>
    </row>
    <row r="17" spans="1:9" ht="11.25" customHeight="1" outlineLevel="2">
      <c r="A17" s="155" t="s">
        <v>789</v>
      </c>
      <c r="B17" s="155"/>
      <c r="C17" s="23">
        <v>135000000</v>
      </c>
      <c r="D17" s="24"/>
      <c r="E17" s="24"/>
      <c r="F17" s="23">
        <v>135000000</v>
      </c>
      <c r="G17" s="24"/>
      <c r="H17" s="25"/>
      <c r="I17" s="26"/>
    </row>
    <row r="18" spans="1:9" ht="11.25" customHeight="1" outlineLevel="2">
      <c r="A18" s="155" t="s">
        <v>790</v>
      </c>
      <c r="B18" s="155"/>
      <c r="C18" s="23">
        <v>35000000</v>
      </c>
      <c r="D18" s="24"/>
      <c r="E18" s="24"/>
      <c r="F18" s="23">
        <v>35000000</v>
      </c>
      <c r="G18" s="24"/>
      <c r="H18" s="25"/>
      <c r="I18" s="26"/>
    </row>
    <row r="19" spans="1:9" ht="11.25" customHeight="1" outlineLevel="2">
      <c r="A19" s="155" t="s">
        <v>791</v>
      </c>
      <c r="B19" s="155"/>
      <c r="C19" s="24"/>
      <c r="D19" s="24"/>
      <c r="E19" s="23">
        <v>155000000</v>
      </c>
      <c r="F19" s="23">
        <v>155000000</v>
      </c>
      <c r="G19" s="24"/>
      <c r="H19" s="25"/>
      <c r="I19" s="26"/>
    </row>
    <row r="20" spans="1:9" ht="11.25" customHeight="1" outlineLevel="2">
      <c r="A20" s="155" t="s">
        <v>792</v>
      </c>
      <c r="B20" s="155"/>
      <c r="C20" s="24"/>
      <c r="D20" s="24"/>
      <c r="E20" s="23">
        <v>100000000</v>
      </c>
      <c r="F20" s="24"/>
      <c r="G20" s="23">
        <v>100000000</v>
      </c>
      <c r="H20" s="25"/>
      <c r="I20" s="26"/>
    </row>
    <row r="21" spans="1:9" ht="11.25" customHeight="1" outlineLevel="2">
      <c r="A21" s="155" t="s">
        <v>793</v>
      </c>
      <c r="B21" s="155"/>
      <c r="C21" s="24"/>
      <c r="D21" s="24"/>
      <c r="E21" s="23">
        <v>60000000</v>
      </c>
      <c r="F21" s="24"/>
      <c r="G21" s="23">
        <v>60000000</v>
      </c>
      <c r="H21" s="25"/>
      <c r="I21" s="26"/>
    </row>
    <row r="22" spans="1:9" ht="11.25" customHeight="1" outlineLevel="2">
      <c r="A22" s="155" t="s">
        <v>794</v>
      </c>
      <c r="B22" s="155"/>
      <c r="C22" s="24"/>
      <c r="D22" s="24"/>
      <c r="E22" s="23">
        <v>40000000</v>
      </c>
      <c r="F22" s="24"/>
      <c r="G22" s="23">
        <v>40000000</v>
      </c>
      <c r="H22" s="25"/>
      <c r="I22" s="26"/>
    </row>
    <row r="23" spans="1:9" ht="21.75" customHeight="1" outlineLevel="2">
      <c r="A23" s="155" t="s">
        <v>795</v>
      </c>
      <c r="B23" s="155"/>
      <c r="C23" s="24"/>
      <c r="D23" s="24"/>
      <c r="E23" s="23">
        <v>250000000</v>
      </c>
      <c r="F23" s="24"/>
      <c r="G23" s="23">
        <v>250000000</v>
      </c>
      <c r="H23" s="25"/>
      <c r="I23" s="26"/>
    </row>
    <row r="24" spans="1:9" ht="11.25" customHeight="1" outlineLevel="2">
      <c r="A24" s="155" t="s">
        <v>796</v>
      </c>
      <c r="B24" s="155"/>
      <c r="C24" s="24"/>
      <c r="D24" s="24"/>
      <c r="E24" s="23">
        <v>80000000</v>
      </c>
      <c r="F24" s="24"/>
      <c r="G24" s="23">
        <v>80000000</v>
      </c>
      <c r="H24" s="25"/>
      <c r="I24" s="26"/>
    </row>
    <row r="25" spans="1:9" ht="21.75" customHeight="1" outlineLevel="2">
      <c r="A25" s="155" t="s">
        <v>797</v>
      </c>
      <c r="B25" s="155"/>
      <c r="C25" s="24"/>
      <c r="D25" s="24"/>
      <c r="E25" s="23">
        <v>110000000</v>
      </c>
      <c r="F25" s="24"/>
      <c r="G25" s="23">
        <v>110000000</v>
      </c>
      <c r="H25" s="25"/>
      <c r="I25" s="26"/>
    </row>
    <row r="26" spans="1:9" ht="11.25" customHeight="1" outlineLevel="1">
      <c r="A26" s="220" t="s">
        <v>121</v>
      </c>
      <c r="B26" s="220"/>
      <c r="C26" s="65">
        <v>164245.11</v>
      </c>
      <c r="D26" s="64"/>
      <c r="E26" s="65">
        <v>392754.89</v>
      </c>
      <c r="F26" s="65">
        <v>283716.17</v>
      </c>
      <c r="G26" s="65">
        <v>273283.83</v>
      </c>
      <c r="H26" s="73"/>
      <c r="I26" s="74"/>
    </row>
    <row r="27" spans="1:9" ht="21.75" customHeight="1" outlineLevel="2">
      <c r="A27" s="155" t="s">
        <v>798</v>
      </c>
      <c r="B27" s="155"/>
      <c r="C27" s="23">
        <v>24367.06</v>
      </c>
      <c r="D27" s="24"/>
      <c r="E27" s="23">
        <v>28632.94</v>
      </c>
      <c r="F27" s="23">
        <v>13062.8</v>
      </c>
      <c r="G27" s="23">
        <v>39937.2</v>
      </c>
      <c r="H27" s="25"/>
      <c r="I27" s="26"/>
    </row>
    <row r="28" spans="1:9" ht="32.25" customHeight="1" outlineLevel="2">
      <c r="A28" s="155" t="s">
        <v>799</v>
      </c>
      <c r="B28" s="155"/>
      <c r="C28" s="23">
        <v>4982.51</v>
      </c>
      <c r="D28" s="24"/>
      <c r="E28" s="23">
        <v>98017.49</v>
      </c>
      <c r="F28" s="23">
        <v>64583.81</v>
      </c>
      <c r="G28" s="23">
        <v>38416.19</v>
      </c>
      <c r="H28" s="25"/>
      <c r="I28" s="26"/>
    </row>
    <row r="29" spans="1:9" ht="32.25" customHeight="1" outlineLevel="2">
      <c r="A29" s="155" t="s">
        <v>800</v>
      </c>
      <c r="B29" s="155"/>
      <c r="C29" s="23">
        <v>49970</v>
      </c>
      <c r="D29" s="24"/>
      <c r="E29" s="23">
        <v>3030</v>
      </c>
      <c r="F29" s="23">
        <v>18180</v>
      </c>
      <c r="G29" s="23">
        <v>34820</v>
      </c>
      <c r="H29" s="25"/>
      <c r="I29" s="26"/>
    </row>
    <row r="30" spans="1:9" ht="32.25" customHeight="1" outlineLevel="2">
      <c r="A30" s="155" t="s">
        <v>801</v>
      </c>
      <c r="B30" s="155"/>
      <c r="C30" s="23">
        <v>9377</v>
      </c>
      <c r="D30" s="24"/>
      <c r="E30" s="23">
        <v>43623</v>
      </c>
      <c r="F30" s="23">
        <v>40415.06</v>
      </c>
      <c r="G30" s="23">
        <v>12584.94</v>
      </c>
      <c r="H30" s="25"/>
      <c r="I30" s="26"/>
    </row>
    <row r="31" spans="1:9" ht="32.25" customHeight="1" outlineLevel="2">
      <c r="A31" s="155" t="s">
        <v>802</v>
      </c>
      <c r="B31" s="155"/>
      <c r="C31" s="27">
        <v>90.68</v>
      </c>
      <c r="D31" s="24"/>
      <c r="E31" s="23">
        <v>52909.32</v>
      </c>
      <c r="F31" s="23">
        <v>20906.9</v>
      </c>
      <c r="G31" s="23">
        <v>32093.1</v>
      </c>
      <c r="H31" s="25"/>
      <c r="I31" s="26"/>
    </row>
    <row r="32" spans="1:9" ht="32.25" customHeight="1" outlineLevel="2">
      <c r="A32" s="155" t="s">
        <v>803</v>
      </c>
      <c r="B32" s="155"/>
      <c r="C32" s="23">
        <v>43915</v>
      </c>
      <c r="D32" s="24"/>
      <c r="E32" s="23">
        <v>9085</v>
      </c>
      <c r="F32" s="23">
        <v>51215</v>
      </c>
      <c r="G32" s="23">
        <v>1785</v>
      </c>
      <c r="H32" s="25"/>
      <c r="I32" s="26"/>
    </row>
    <row r="33" spans="1:9" ht="32.25" customHeight="1" outlineLevel="2">
      <c r="A33" s="155" t="s">
        <v>804</v>
      </c>
      <c r="B33" s="155"/>
      <c r="C33" s="23">
        <v>5021</v>
      </c>
      <c r="D33" s="24"/>
      <c r="E33" s="23">
        <v>47979</v>
      </c>
      <c r="F33" s="23">
        <v>4545</v>
      </c>
      <c r="G33" s="23">
        <v>48455</v>
      </c>
      <c r="H33" s="25"/>
      <c r="I33" s="26"/>
    </row>
    <row r="34" spans="1:9" ht="32.25" customHeight="1" outlineLevel="2">
      <c r="A34" s="155" t="s">
        <v>805</v>
      </c>
      <c r="B34" s="155"/>
      <c r="C34" s="23">
        <v>8680.86</v>
      </c>
      <c r="D34" s="24"/>
      <c r="E34" s="23">
        <v>74319.14</v>
      </c>
      <c r="F34" s="23">
        <v>18240.6</v>
      </c>
      <c r="G34" s="23">
        <v>64759.4</v>
      </c>
      <c r="H34" s="25"/>
      <c r="I34" s="26"/>
    </row>
    <row r="35" spans="1:9" ht="32.25" customHeight="1" outlineLevel="2">
      <c r="A35" s="155" t="s">
        <v>806</v>
      </c>
      <c r="B35" s="155"/>
      <c r="C35" s="23">
        <v>17841</v>
      </c>
      <c r="D35" s="24"/>
      <c r="E35" s="23">
        <v>35159</v>
      </c>
      <c r="F35" s="23">
        <v>52567</v>
      </c>
      <c r="G35" s="27">
        <v>433</v>
      </c>
      <c r="H35" s="25"/>
      <c r="I35" s="26"/>
    </row>
    <row r="36" spans="1:9" ht="12.75" customHeight="1">
      <c r="A36" s="168" t="s">
        <v>177</v>
      </c>
      <c r="B36" s="168"/>
      <c r="C36" s="56">
        <v>780164245.11</v>
      </c>
      <c r="D36" s="57"/>
      <c r="E36" s="56">
        <v>923392754.89</v>
      </c>
      <c r="F36" s="56">
        <v>1063283716.17</v>
      </c>
      <c r="G36" s="56">
        <v>640273283.83</v>
      </c>
      <c r="H36" s="59"/>
      <c r="I36" s="60"/>
    </row>
  </sheetData>
  <sheetProtection/>
  <mergeCells count="42"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H6:I7"/>
    <mergeCell ref="A8:B8"/>
    <mergeCell ref="A9:B9"/>
    <mergeCell ref="A10:B10"/>
    <mergeCell ref="A11:B11"/>
    <mergeCell ref="A12:B12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S56" sqref="S56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66" t="s">
        <v>779</v>
      </c>
      <c r="B1" s="166"/>
      <c r="C1" s="166"/>
      <c r="D1" s="166"/>
      <c r="E1" s="166"/>
      <c r="F1" s="166"/>
      <c r="G1" s="166"/>
      <c r="H1" s="166"/>
    </row>
    <row r="2" s="20" customFormat="1" ht="1.5" customHeight="1"/>
    <row r="3" spans="1:8" ht="11.25" customHeight="1">
      <c r="A3" s="54" t="s">
        <v>91</v>
      </c>
      <c r="B3" s="167" t="s">
        <v>92</v>
      </c>
      <c r="C3" s="167"/>
      <c r="D3" s="167"/>
      <c r="E3" s="167"/>
      <c r="F3" s="167"/>
      <c r="G3" s="167"/>
      <c r="H3" s="167"/>
    </row>
    <row r="4" s="20" customFormat="1" ht="1.5" customHeight="1"/>
    <row r="5" spans="1:9" ht="12.75" customHeight="1">
      <c r="A5" s="178" t="s">
        <v>93</v>
      </c>
      <c r="B5" s="178"/>
      <c r="C5" s="164" t="s">
        <v>94</v>
      </c>
      <c r="D5" s="164"/>
      <c r="E5" s="164" t="s">
        <v>95</v>
      </c>
      <c r="F5" s="164"/>
      <c r="G5" s="164" t="s">
        <v>96</v>
      </c>
      <c r="H5" s="164"/>
      <c r="I5" s="164"/>
    </row>
    <row r="6" spans="1:9" ht="11.25" customHeight="1">
      <c r="A6" s="170" t="s">
        <v>742</v>
      </c>
      <c r="B6" s="170"/>
      <c r="C6" s="176" t="s">
        <v>97</v>
      </c>
      <c r="D6" s="176" t="s">
        <v>98</v>
      </c>
      <c r="E6" s="176" t="s">
        <v>97</v>
      </c>
      <c r="F6" s="176" t="s">
        <v>98</v>
      </c>
      <c r="G6" s="176" t="s">
        <v>97</v>
      </c>
      <c r="H6" s="176" t="s">
        <v>98</v>
      </c>
      <c r="I6" s="176"/>
    </row>
    <row r="7" spans="1:9" ht="11.25" customHeight="1">
      <c r="A7" s="171"/>
      <c r="B7" s="172"/>
      <c r="C7" s="177"/>
      <c r="D7" s="177"/>
      <c r="E7" s="177"/>
      <c r="F7" s="177"/>
      <c r="G7" s="177"/>
      <c r="H7" s="179"/>
      <c r="I7" s="180"/>
    </row>
    <row r="8" spans="1:9" ht="11.25" customHeight="1">
      <c r="A8" s="181" t="s">
        <v>780</v>
      </c>
      <c r="B8" s="181"/>
      <c r="C8" s="64"/>
      <c r="D8" s="64"/>
      <c r="E8" s="65">
        <v>177933261.35</v>
      </c>
      <c r="F8" s="65">
        <v>177933261.35</v>
      </c>
      <c r="G8" s="64"/>
      <c r="H8" s="73"/>
      <c r="I8" s="74"/>
    </row>
    <row r="9" spans="1:9" ht="11.25" customHeight="1" outlineLevel="1">
      <c r="A9" s="220" t="s">
        <v>122</v>
      </c>
      <c r="B9" s="220"/>
      <c r="C9" s="64"/>
      <c r="D9" s="64"/>
      <c r="E9" s="65">
        <v>177933261.35</v>
      </c>
      <c r="F9" s="65">
        <v>177933261.35</v>
      </c>
      <c r="G9" s="64"/>
      <c r="H9" s="73"/>
      <c r="I9" s="74"/>
    </row>
    <row r="10" spans="1:9" ht="11.25" customHeight="1" outlineLevel="2">
      <c r="A10" s="155" t="s">
        <v>195</v>
      </c>
      <c r="B10" s="155"/>
      <c r="C10" s="24"/>
      <c r="D10" s="24"/>
      <c r="E10" s="23">
        <v>177933261.35</v>
      </c>
      <c r="F10" s="23">
        <v>177933261.35</v>
      </c>
      <c r="G10" s="24"/>
      <c r="H10" s="25"/>
      <c r="I10" s="26"/>
    </row>
    <row r="11" spans="1:9" ht="12.75" customHeight="1">
      <c r="A11" s="168" t="s">
        <v>177</v>
      </c>
      <c r="B11" s="168"/>
      <c r="C11" s="57"/>
      <c r="D11" s="57"/>
      <c r="E11" s="56">
        <v>177933261.35</v>
      </c>
      <c r="F11" s="56">
        <v>177933261.35</v>
      </c>
      <c r="G11" s="57"/>
      <c r="H11" s="59"/>
      <c r="I11" s="60"/>
    </row>
  </sheetData>
  <sheetProtection/>
  <mergeCells count="17">
    <mergeCell ref="H6:I7"/>
    <mergeCell ref="A8:B8"/>
    <mergeCell ref="A9:B9"/>
    <mergeCell ref="A10:B10"/>
    <mergeCell ref="A11:B11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3" sqref="D23"/>
    </sheetView>
  </sheetViews>
  <sheetFormatPr defaultColWidth="9.33203125" defaultRowHeight="11.25" outlineLevelRow="2"/>
  <cols>
    <col min="1" max="1" width="35" style="20" customWidth="1"/>
    <col min="2" max="2" width="10.66015625" style="20" customWidth="1"/>
    <col min="3" max="6" width="18.66015625" style="20" customWidth="1"/>
    <col min="7" max="7" width="11" style="20" customWidth="1"/>
    <col min="8" max="8" width="7.66015625" style="20" customWidth="1"/>
    <col min="9" max="9" width="18.66015625" style="20" customWidth="1"/>
    <col min="10" max="16384" width="10.66015625" style="42" customWidth="1"/>
  </cols>
  <sheetData>
    <row r="1" spans="1:7" ht="15.75" customHeight="1">
      <c r="A1" s="147" t="s">
        <v>814</v>
      </c>
      <c r="B1" s="147"/>
      <c r="C1" s="147"/>
      <c r="D1" s="147"/>
      <c r="E1" s="147"/>
      <c r="F1" s="147"/>
      <c r="G1" s="147"/>
    </row>
    <row r="2" s="20" customFormat="1" ht="1.5" customHeight="1"/>
    <row r="3" spans="1:9" ht="12.75" customHeight="1">
      <c r="A3" s="48" t="s">
        <v>93</v>
      </c>
      <c r="B3" s="184" t="s">
        <v>258</v>
      </c>
      <c r="C3" s="150" t="s">
        <v>94</v>
      </c>
      <c r="D3" s="150"/>
      <c r="E3" s="150" t="s">
        <v>95</v>
      </c>
      <c r="F3" s="150"/>
      <c r="G3" s="150" t="s">
        <v>96</v>
      </c>
      <c r="H3" s="150"/>
      <c r="I3" s="150"/>
    </row>
    <row r="4" spans="1:9" ht="11.25" customHeight="1">
      <c r="A4" s="156" t="s">
        <v>232</v>
      </c>
      <c r="B4" s="221"/>
      <c r="C4" s="144" t="s">
        <v>97</v>
      </c>
      <c r="D4" s="144" t="s">
        <v>98</v>
      </c>
      <c r="E4" s="144" t="s">
        <v>97</v>
      </c>
      <c r="F4" s="144" t="s">
        <v>98</v>
      </c>
      <c r="G4" s="144" t="s">
        <v>97</v>
      </c>
      <c r="H4" s="144"/>
      <c r="I4" s="144" t="s">
        <v>98</v>
      </c>
    </row>
    <row r="5" spans="1:9" ht="11.25" customHeight="1">
      <c r="A5" s="183"/>
      <c r="B5" s="185"/>
      <c r="C5" s="145"/>
      <c r="D5" s="145"/>
      <c r="E5" s="145"/>
      <c r="F5" s="145"/>
      <c r="G5" s="151"/>
      <c r="H5" s="152"/>
      <c r="I5" s="145"/>
    </row>
    <row r="6" spans="1:9" ht="11.25" customHeight="1">
      <c r="A6" s="222" t="s">
        <v>815</v>
      </c>
      <c r="B6" s="223" t="s">
        <v>260</v>
      </c>
      <c r="C6" s="29"/>
      <c r="D6" s="22">
        <v>1732771500</v>
      </c>
      <c r="E6" s="29"/>
      <c r="F6" s="29"/>
      <c r="G6" s="30"/>
      <c r="H6" s="31"/>
      <c r="I6" s="22">
        <v>1732771500</v>
      </c>
    </row>
    <row r="7" spans="1:9" ht="11.25" customHeight="1">
      <c r="A7" s="224"/>
      <c r="B7" s="223" t="s">
        <v>261</v>
      </c>
      <c r="C7" s="29"/>
      <c r="D7" s="225">
        <v>17327715</v>
      </c>
      <c r="E7" s="29"/>
      <c r="F7" s="29"/>
      <c r="G7" s="30"/>
      <c r="H7" s="31"/>
      <c r="I7" s="225">
        <v>17327715</v>
      </c>
    </row>
    <row r="8" spans="1:9" ht="11.25" customHeight="1" outlineLevel="1">
      <c r="A8" s="226" t="s">
        <v>162</v>
      </c>
      <c r="B8" s="223" t="s">
        <v>260</v>
      </c>
      <c r="C8" s="29"/>
      <c r="D8" s="22">
        <v>1732771500</v>
      </c>
      <c r="E8" s="29"/>
      <c r="F8" s="29"/>
      <c r="G8" s="30"/>
      <c r="H8" s="31"/>
      <c r="I8" s="22">
        <v>1732771500</v>
      </c>
    </row>
    <row r="9" spans="1:9" ht="11.25" customHeight="1" outlineLevel="1">
      <c r="A9" s="227"/>
      <c r="B9" s="223" t="s">
        <v>261</v>
      </c>
      <c r="C9" s="29"/>
      <c r="D9" s="225">
        <v>17327715</v>
      </c>
      <c r="E9" s="29"/>
      <c r="F9" s="29"/>
      <c r="G9" s="30"/>
      <c r="H9" s="31"/>
      <c r="I9" s="225">
        <v>17327715</v>
      </c>
    </row>
    <row r="10" spans="1:9" ht="11.25" customHeight="1" outlineLevel="2">
      <c r="A10" s="192" t="s">
        <v>197</v>
      </c>
      <c r="B10" s="66" t="s">
        <v>260</v>
      </c>
      <c r="C10" s="24"/>
      <c r="D10" s="23">
        <v>1732771500</v>
      </c>
      <c r="E10" s="24"/>
      <c r="F10" s="24"/>
      <c r="G10" s="25"/>
      <c r="H10" s="26"/>
      <c r="I10" s="23">
        <v>1732771500</v>
      </c>
    </row>
    <row r="11" spans="1:9" ht="11.25" customHeight="1" outlineLevel="2">
      <c r="A11" s="193"/>
      <c r="B11" s="66" t="s">
        <v>261</v>
      </c>
      <c r="C11" s="24"/>
      <c r="D11" s="67">
        <v>17327715</v>
      </c>
      <c r="E11" s="24"/>
      <c r="F11" s="24"/>
      <c r="G11" s="25"/>
      <c r="H11" s="26"/>
      <c r="I11" s="67">
        <v>17327715</v>
      </c>
    </row>
    <row r="12" spans="1:9" ht="12.75" customHeight="1">
      <c r="A12" s="194" t="s">
        <v>177</v>
      </c>
      <c r="B12" s="50" t="s">
        <v>260</v>
      </c>
      <c r="C12" s="32"/>
      <c r="D12" s="33">
        <v>1732771500</v>
      </c>
      <c r="E12" s="32"/>
      <c r="F12" s="32"/>
      <c r="G12" s="52"/>
      <c r="H12" s="53"/>
      <c r="I12" s="33">
        <v>1732771500</v>
      </c>
    </row>
    <row r="13" spans="1:9" ht="12.75" customHeight="1">
      <c r="A13" s="195"/>
      <c r="B13" s="50" t="s">
        <v>261</v>
      </c>
      <c r="C13" s="32"/>
      <c r="D13" s="69">
        <v>17327715</v>
      </c>
      <c r="E13" s="32"/>
      <c r="F13" s="32"/>
      <c r="G13" s="52"/>
      <c r="H13" s="53"/>
      <c r="I13" s="69">
        <v>17327715</v>
      </c>
    </row>
  </sheetData>
  <sheetProtection/>
  <mergeCells count="16">
    <mergeCell ref="G4:H5"/>
    <mergeCell ref="I4:I5"/>
    <mergeCell ref="A6:A7"/>
    <mergeCell ref="A8:A9"/>
    <mergeCell ref="A10:A11"/>
    <mergeCell ref="A12:A13"/>
    <mergeCell ref="A1:G1"/>
    <mergeCell ref="B3:B5"/>
    <mergeCell ref="C3:D3"/>
    <mergeCell ref="E3:F3"/>
    <mergeCell ref="G3:I3"/>
    <mergeCell ref="A4:A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27" sqref="D27"/>
    </sheetView>
  </sheetViews>
  <sheetFormatPr defaultColWidth="10.660156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209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222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211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223</v>
      </c>
      <c r="B9" s="153"/>
      <c r="C9" s="29"/>
      <c r="D9" s="22">
        <v>126980.23</v>
      </c>
      <c r="E9" s="29"/>
      <c r="F9" s="22">
        <v>357173.43</v>
      </c>
      <c r="G9" s="29"/>
      <c r="H9" s="160">
        <v>484153.66</v>
      </c>
      <c r="I9" s="160"/>
    </row>
    <row r="10" spans="1:9" ht="32.25" customHeight="1" outlineLevel="1">
      <c r="A10" s="161" t="s">
        <v>213</v>
      </c>
      <c r="B10" s="161"/>
      <c r="C10" s="24"/>
      <c r="D10" s="23">
        <v>3846.79</v>
      </c>
      <c r="E10" s="24"/>
      <c r="F10" s="27">
        <v>96.72</v>
      </c>
      <c r="G10" s="24"/>
      <c r="H10" s="162">
        <v>3943.51</v>
      </c>
      <c r="I10" s="162"/>
    </row>
    <row r="11" spans="1:9" ht="11.25" customHeight="1" outlineLevel="1">
      <c r="A11" s="161" t="s">
        <v>214</v>
      </c>
      <c r="B11" s="161"/>
      <c r="C11" s="24"/>
      <c r="D11" s="23">
        <v>12789.46</v>
      </c>
      <c r="E11" s="24"/>
      <c r="F11" s="27">
        <v>274.06</v>
      </c>
      <c r="G11" s="24"/>
      <c r="H11" s="162">
        <v>13063.52</v>
      </c>
      <c r="I11" s="162"/>
    </row>
    <row r="12" spans="1:9" ht="32.25" customHeight="1" outlineLevel="1">
      <c r="A12" s="161" t="s">
        <v>215</v>
      </c>
      <c r="B12" s="161"/>
      <c r="C12" s="24"/>
      <c r="D12" s="23">
        <v>10906.06</v>
      </c>
      <c r="E12" s="24"/>
      <c r="F12" s="27">
        <v>235.26</v>
      </c>
      <c r="G12" s="24"/>
      <c r="H12" s="162">
        <v>11141.32</v>
      </c>
      <c r="I12" s="162"/>
    </row>
    <row r="13" spans="1:9" ht="32.25" customHeight="1" outlineLevel="1">
      <c r="A13" s="161" t="s">
        <v>216</v>
      </c>
      <c r="B13" s="161"/>
      <c r="C13" s="24"/>
      <c r="D13" s="23">
        <v>17469.54</v>
      </c>
      <c r="E13" s="24"/>
      <c r="F13" s="27">
        <v>376.86</v>
      </c>
      <c r="G13" s="24"/>
      <c r="H13" s="162">
        <v>17846.4</v>
      </c>
      <c r="I13" s="162"/>
    </row>
    <row r="14" spans="1:9" ht="32.25" customHeight="1" outlineLevel="1">
      <c r="A14" s="161" t="s">
        <v>217</v>
      </c>
      <c r="B14" s="161"/>
      <c r="C14" s="24"/>
      <c r="D14" s="23">
        <v>8319.59</v>
      </c>
      <c r="E14" s="24"/>
      <c r="F14" s="27">
        <v>179.48</v>
      </c>
      <c r="G14" s="24"/>
      <c r="H14" s="162">
        <v>8499.07</v>
      </c>
      <c r="I14" s="162"/>
    </row>
    <row r="15" spans="1:9" ht="11.25" customHeight="1" outlineLevel="1">
      <c r="A15" s="161" t="s">
        <v>218</v>
      </c>
      <c r="B15" s="161"/>
      <c r="C15" s="24"/>
      <c r="D15" s="24"/>
      <c r="E15" s="24"/>
      <c r="F15" s="23">
        <v>353983.05</v>
      </c>
      <c r="G15" s="24"/>
      <c r="H15" s="162">
        <v>353983.05</v>
      </c>
      <c r="I15" s="162"/>
    </row>
    <row r="16" spans="1:9" ht="32.25" customHeight="1" outlineLevel="1">
      <c r="A16" s="161" t="s">
        <v>219</v>
      </c>
      <c r="B16" s="161"/>
      <c r="C16" s="24"/>
      <c r="D16" s="23">
        <v>35490</v>
      </c>
      <c r="E16" s="24"/>
      <c r="F16" s="23">
        <v>1014</v>
      </c>
      <c r="G16" s="24"/>
      <c r="H16" s="162">
        <v>36504</v>
      </c>
      <c r="I16" s="162"/>
    </row>
    <row r="17" spans="1:9" ht="11.25" customHeight="1" outlineLevel="1">
      <c r="A17" s="161" t="s">
        <v>220</v>
      </c>
      <c r="B17" s="161"/>
      <c r="C17" s="24"/>
      <c r="D17" s="23">
        <v>2668.79</v>
      </c>
      <c r="E17" s="24"/>
      <c r="F17" s="24"/>
      <c r="G17" s="24"/>
      <c r="H17" s="162">
        <v>2668.79</v>
      </c>
      <c r="I17" s="162"/>
    </row>
    <row r="18" spans="1:9" ht="21.75" customHeight="1" outlineLevel="1">
      <c r="A18" s="161" t="s">
        <v>221</v>
      </c>
      <c r="B18" s="161"/>
      <c r="C18" s="24"/>
      <c r="D18" s="23">
        <v>35490</v>
      </c>
      <c r="E18" s="24"/>
      <c r="F18" s="23">
        <v>1014</v>
      </c>
      <c r="G18" s="24"/>
      <c r="H18" s="162">
        <v>36504</v>
      </c>
      <c r="I18" s="162"/>
    </row>
    <row r="19" spans="1:9" ht="12.75" customHeight="1">
      <c r="A19" s="159" t="s">
        <v>177</v>
      </c>
      <c r="B19" s="159"/>
      <c r="C19" s="32"/>
      <c r="D19" s="33">
        <v>126980.23</v>
      </c>
      <c r="E19" s="32"/>
      <c r="F19" s="33">
        <v>357173.43</v>
      </c>
      <c r="G19" s="32"/>
      <c r="H19" s="163">
        <v>484153.66</v>
      </c>
      <c r="I19" s="163"/>
    </row>
  </sheetData>
  <sheetProtection/>
  <mergeCells count="36">
    <mergeCell ref="A18:B18"/>
    <mergeCell ref="H18:I18"/>
    <mergeCell ref="A19:B19"/>
    <mergeCell ref="H19:I19"/>
    <mergeCell ref="A15:B15"/>
    <mergeCell ref="H15:I15"/>
    <mergeCell ref="A16:B16"/>
    <mergeCell ref="H16:I16"/>
    <mergeCell ref="A17:B17"/>
    <mergeCell ref="H17:I17"/>
    <mergeCell ref="A12:B12"/>
    <mergeCell ref="H12:I12"/>
    <mergeCell ref="A13:B13"/>
    <mergeCell ref="H13:I13"/>
    <mergeCell ref="A14:B14"/>
    <mergeCell ref="H14:I14"/>
    <mergeCell ref="H7:I8"/>
    <mergeCell ref="A9:B9"/>
    <mergeCell ref="H9:I9"/>
    <mergeCell ref="A10:B10"/>
    <mergeCell ref="H10:I10"/>
    <mergeCell ref="A11:B11"/>
    <mergeCell ref="H11:I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35" sqref="G35"/>
    </sheetView>
  </sheetViews>
  <sheetFormatPr defaultColWidth="9.33203125" defaultRowHeight="11.25" outlineLevelRow="1"/>
  <cols>
    <col min="1" max="1" width="18.66015625" style="1" customWidth="1"/>
    <col min="2" max="2" width="16.33203125" style="1" customWidth="1"/>
    <col min="3" max="7" width="18.66015625" style="1" customWidth="1"/>
    <col min="8" max="8" width="1.66796875" style="1" customWidth="1"/>
    <col min="9" max="9" width="17" style="1" customWidth="1"/>
    <col min="10" max="16384" width="10.66015625" style="0" customWidth="1"/>
  </cols>
  <sheetData>
    <row r="1" spans="1:8" ht="15.75" customHeight="1">
      <c r="A1" s="211" t="s">
        <v>818</v>
      </c>
      <c r="B1" s="211"/>
      <c r="C1" s="211"/>
      <c r="D1" s="211"/>
      <c r="E1" s="211"/>
      <c r="F1" s="211"/>
      <c r="G1" s="211"/>
      <c r="H1" s="211"/>
    </row>
    <row r="2" s="1" customFormat="1" ht="1.5" customHeight="1"/>
    <row r="3" spans="1:8" ht="11.25" customHeight="1">
      <c r="A3" s="212" t="s">
        <v>91</v>
      </c>
      <c r="B3" s="213" t="s">
        <v>92</v>
      </c>
      <c r="C3" s="213"/>
      <c r="D3" s="213"/>
      <c r="E3" s="213"/>
      <c r="F3" s="213"/>
      <c r="G3" s="213"/>
      <c r="H3" s="213"/>
    </row>
    <row r="4" s="1" customFormat="1" ht="1.5" customHeight="1"/>
    <row r="5" spans="1:9" ht="12" customHeight="1">
      <c r="A5" s="197" t="s">
        <v>93</v>
      </c>
      <c r="B5" s="197"/>
      <c r="C5" s="198" t="s">
        <v>94</v>
      </c>
      <c r="D5" s="198"/>
      <c r="E5" s="198" t="s">
        <v>95</v>
      </c>
      <c r="F5" s="198"/>
      <c r="G5" s="198" t="s">
        <v>96</v>
      </c>
      <c r="H5" s="198"/>
      <c r="I5" s="198"/>
    </row>
    <row r="6" spans="1:9" ht="12" customHeight="1">
      <c r="A6" s="214"/>
      <c r="B6" s="215"/>
      <c r="C6" s="19" t="s">
        <v>97</v>
      </c>
      <c r="D6" s="19" t="s">
        <v>98</v>
      </c>
      <c r="E6" s="19" t="s">
        <v>97</v>
      </c>
      <c r="F6" s="19" t="s">
        <v>98</v>
      </c>
      <c r="G6" s="19" t="s">
        <v>97</v>
      </c>
      <c r="H6" s="198" t="s">
        <v>98</v>
      </c>
      <c r="I6" s="198"/>
    </row>
    <row r="7" spans="1:9" ht="11.25" customHeight="1">
      <c r="A7" s="228" t="s">
        <v>819</v>
      </c>
      <c r="B7" s="228"/>
      <c r="C7" s="209"/>
      <c r="D7" s="208">
        <v>9837700</v>
      </c>
      <c r="E7" s="209"/>
      <c r="F7" s="208">
        <v>9906250</v>
      </c>
      <c r="G7" s="209"/>
      <c r="H7" s="210">
        <v>19743950</v>
      </c>
      <c r="I7" s="210"/>
    </row>
    <row r="8" spans="1:9" ht="11.25" customHeight="1" outlineLevel="1">
      <c r="A8" s="207" t="s">
        <v>163</v>
      </c>
      <c r="B8" s="207"/>
      <c r="C8" s="209"/>
      <c r="D8" s="208">
        <v>9837700</v>
      </c>
      <c r="E8" s="209"/>
      <c r="F8" s="208">
        <v>9906250</v>
      </c>
      <c r="G8" s="209"/>
      <c r="H8" s="210">
        <v>19743950</v>
      </c>
      <c r="I8" s="210"/>
    </row>
    <row r="9" spans="1:9" ht="12.75" customHeight="1">
      <c r="A9" s="216" t="s">
        <v>177</v>
      </c>
      <c r="B9" s="216"/>
      <c r="C9" s="218"/>
      <c r="D9" s="217">
        <v>9837700</v>
      </c>
      <c r="E9" s="218"/>
      <c r="F9" s="217">
        <v>9906250</v>
      </c>
      <c r="G9" s="218"/>
      <c r="H9" s="219">
        <v>19743950</v>
      </c>
      <c r="I9" s="219"/>
    </row>
  </sheetData>
  <sheetProtection/>
  <mergeCells count="13">
    <mergeCell ref="A7:B7"/>
    <mergeCell ref="H7:I7"/>
    <mergeCell ref="A8:B8"/>
    <mergeCell ref="H8:I8"/>
    <mergeCell ref="A9:B9"/>
    <mergeCell ref="H9:I9"/>
    <mergeCell ref="A1:H1"/>
    <mergeCell ref="B3:H3"/>
    <mergeCell ref="A5:B6"/>
    <mergeCell ref="C5:D5"/>
    <mergeCell ref="E5:F5"/>
    <mergeCell ref="G5:I5"/>
    <mergeCell ref="H6:I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O44" sqref="O44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823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2" customHeight="1">
      <c r="A6" s="156" t="s">
        <v>824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2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825</v>
      </c>
      <c r="B8" s="153"/>
      <c r="C8" s="29"/>
      <c r="D8" s="22">
        <v>285527787.64</v>
      </c>
      <c r="E8" s="22">
        <v>198125000</v>
      </c>
      <c r="F8" s="22">
        <v>89156250</v>
      </c>
      <c r="G8" s="29"/>
      <c r="H8" s="160">
        <v>176559037.64</v>
      </c>
      <c r="I8" s="160"/>
    </row>
    <row r="9" spans="1:9" ht="11.25" customHeight="1" outlineLevel="1">
      <c r="A9" s="154" t="s">
        <v>164</v>
      </c>
      <c r="B9" s="154"/>
      <c r="C9" s="29"/>
      <c r="D9" s="22">
        <v>201947218.54</v>
      </c>
      <c r="E9" s="22">
        <v>198125000</v>
      </c>
      <c r="F9" s="29"/>
      <c r="G9" s="29"/>
      <c r="H9" s="160">
        <v>3822218.54</v>
      </c>
      <c r="I9" s="160"/>
    </row>
    <row r="10" spans="1:9" ht="11.25" customHeight="1" outlineLevel="1">
      <c r="A10" s="154" t="s">
        <v>165</v>
      </c>
      <c r="B10" s="154"/>
      <c r="C10" s="29"/>
      <c r="D10" s="22">
        <v>14716669.1</v>
      </c>
      <c r="E10" s="29"/>
      <c r="F10" s="22">
        <v>19812500</v>
      </c>
      <c r="G10" s="29"/>
      <c r="H10" s="160">
        <v>34529169.1</v>
      </c>
      <c r="I10" s="160"/>
    </row>
    <row r="11" spans="1:9" ht="11.25" customHeight="1" outlineLevel="2">
      <c r="A11" s="155" t="s">
        <v>826</v>
      </c>
      <c r="B11" s="155"/>
      <c r="C11" s="23">
        <v>245000</v>
      </c>
      <c r="D11" s="24"/>
      <c r="E11" s="24"/>
      <c r="F11" s="24"/>
      <c r="G11" s="23">
        <v>245000</v>
      </c>
      <c r="H11" s="25"/>
      <c r="I11" s="26"/>
    </row>
    <row r="12" spans="1:9" ht="11.25" customHeight="1" outlineLevel="2">
      <c r="A12" s="155" t="s">
        <v>827</v>
      </c>
      <c r="B12" s="155"/>
      <c r="C12" s="24"/>
      <c r="D12" s="23">
        <v>14961669.1</v>
      </c>
      <c r="E12" s="24"/>
      <c r="F12" s="23">
        <v>19812500</v>
      </c>
      <c r="G12" s="24"/>
      <c r="H12" s="162">
        <v>34774169.1</v>
      </c>
      <c r="I12" s="162"/>
    </row>
    <row r="13" spans="1:9" ht="11.25" customHeight="1" outlineLevel="1">
      <c r="A13" s="154" t="s">
        <v>166</v>
      </c>
      <c r="B13" s="154"/>
      <c r="C13" s="29"/>
      <c r="D13" s="22">
        <v>68863900</v>
      </c>
      <c r="E13" s="29"/>
      <c r="F13" s="22">
        <v>69343750</v>
      </c>
      <c r="G13" s="29"/>
      <c r="H13" s="160">
        <v>138207650</v>
      </c>
      <c r="I13" s="160"/>
    </row>
    <row r="14" spans="1:9" ht="11.25" customHeight="1" outlineLevel="2">
      <c r="A14" s="155" t="s">
        <v>827</v>
      </c>
      <c r="B14" s="155"/>
      <c r="C14" s="24"/>
      <c r="D14" s="23">
        <v>68863900</v>
      </c>
      <c r="E14" s="24"/>
      <c r="F14" s="23">
        <v>69343750</v>
      </c>
      <c r="G14" s="24"/>
      <c r="H14" s="162">
        <v>138207650</v>
      </c>
      <c r="I14" s="162"/>
    </row>
    <row r="15" spans="1:9" ht="12.75" customHeight="1">
      <c r="A15" s="159" t="s">
        <v>177</v>
      </c>
      <c r="B15" s="159"/>
      <c r="C15" s="32"/>
      <c r="D15" s="33">
        <v>285527787.64</v>
      </c>
      <c r="E15" s="33">
        <v>198125000</v>
      </c>
      <c r="F15" s="33">
        <v>89156250</v>
      </c>
      <c r="G15" s="32"/>
      <c r="H15" s="163">
        <v>176559037.64</v>
      </c>
      <c r="I15" s="163"/>
    </row>
  </sheetData>
  <sheetProtection/>
  <mergeCells count="28">
    <mergeCell ref="A15:B15"/>
    <mergeCell ref="H15:I15"/>
    <mergeCell ref="A11:B11"/>
    <mergeCell ref="A12:B12"/>
    <mergeCell ref="H12:I12"/>
    <mergeCell ref="A13:B13"/>
    <mergeCell ref="H13:I13"/>
    <mergeCell ref="A14:B14"/>
    <mergeCell ref="H14:I14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26" sqref="E26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829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" customHeight="1">
      <c r="A5" s="156" t="s">
        <v>93</v>
      </c>
      <c r="B5" s="156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2" customHeight="1">
      <c r="A6" s="157"/>
      <c r="B6" s="158"/>
      <c r="C6" s="49" t="s">
        <v>97</v>
      </c>
      <c r="D6" s="49" t="s">
        <v>98</v>
      </c>
      <c r="E6" s="49" t="s">
        <v>97</v>
      </c>
      <c r="F6" s="49" t="s">
        <v>98</v>
      </c>
      <c r="G6" s="49" t="s">
        <v>97</v>
      </c>
      <c r="H6" s="150" t="s">
        <v>98</v>
      </c>
      <c r="I6" s="150"/>
    </row>
    <row r="7" spans="1:9" ht="11.25" customHeight="1">
      <c r="A7" s="169" t="s">
        <v>830</v>
      </c>
      <c r="B7" s="169"/>
      <c r="C7" s="24"/>
      <c r="D7" s="23">
        <v>159435461.61</v>
      </c>
      <c r="E7" s="23">
        <v>300321715.66</v>
      </c>
      <c r="F7" s="23">
        <v>116481899.87</v>
      </c>
      <c r="G7" s="23">
        <v>24404354.18</v>
      </c>
      <c r="H7" s="25"/>
      <c r="I7" s="26"/>
    </row>
    <row r="8" spans="1:9" ht="11.25" customHeight="1" outlineLevel="1">
      <c r="A8" s="161" t="s">
        <v>170</v>
      </c>
      <c r="B8" s="161"/>
      <c r="C8" s="24"/>
      <c r="D8" s="23">
        <v>220579614.49</v>
      </c>
      <c r="E8" s="23">
        <v>296988309.24</v>
      </c>
      <c r="F8" s="23">
        <v>63750284.06</v>
      </c>
      <c r="G8" s="23">
        <v>12658410.69</v>
      </c>
      <c r="H8" s="25"/>
      <c r="I8" s="26"/>
    </row>
    <row r="9" spans="1:9" ht="11.25" customHeight="1" outlineLevel="2">
      <c r="A9" s="155" t="s">
        <v>171</v>
      </c>
      <c r="B9" s="155"/>
      <c r="C9" s="24"/>
      <c r="D9" s="23">
        <v>220579614.49</v>
      </c>
      <c r="E9" s="23">
        <v>296988309.24</v>
      </c>
      <c r="F9" s="23">
        <v>63750284.06</v>
      </c>
      <c r="G9" s="23">
        <v>12658410.69</v>
      </c>
      <c r="H9" s="25"/>
      <c r="I9" s="26"/>
    </row>
    <row r="10" spans="1:9" ht="11.25" customHeight="1" outlineLevel="1">
      <c r="A10" s="161" t="s">
        <v>172</v>
      </c>
      <c r="B10" s="161"/>
      <c r="C10" s="23">
        <v>61143694.38</v>
      </c>
      <c r="D10" s="24"/>
      <c r="E10" s="23">
        <v>3333406.42</v>
      </c>
      <c r="F10" s="23">
        <v>52731615.79</v>
      </c>
      <c r="G10" s="23">
        <v>11745485.01</v>
      </c>
      <c r="H10" s="25"/>
      <c r="I10" s="26"/>
    </row>
    <row r="11" spans="1:9" ht="11.25" customHeight="1" outlineLevel="2">
      <c r="A11" s="155" t="s">
        <v>173</v>
      </c>
      <c r="B11" s="155"/>
      <c r="C11" s="23">
        <v>44388922.91</v>
      </c>
      <c r="D11" s="24"/>
      <c r="E11" s="24"/>
      <c r="F11" s="24"/>
      <c r="G11" s="23">
        <v>44388922.91</v>
      </c>
      <c r="H11" s="25"/>
      <c r="I11" s="26"/>
    </row>
    <row r="12" spans="1:9" ht="11.25" customHeight="1" outlineLevel="2">
      <c r="A12" s="155" t="s">
        <v>174</v>
      </c>
      <c r="B12" s="155"/>
      <c r="C12" s="24"/>
      <c r="D12" s="23">
        <v>273000.01</v>
      </c>
      <c r="E12" s="24"/>
      <c r="F12" s="23">
        <v>46647605.04</v>
      </c>
      <c r="G12" s="24"/>
      <c r="H12" s="162">
        <v>46920605.05</v>
      </c>
      <c r="I12" s="162"/>
    </row>
    <row r="13" spans="1:9" ht="11.25" customHeight="1" outlineLevel="2">
      <c r="A13" s="155" t="s">
        <v>175</v>
      </c>
      <c r="B13" s="155"/>
      <c r="C13" s="23">
        <v>17027771.48</v>
      </c>
      <c r="D13" s="24"/>
      <c r="E13" s="23">
        <v>3333406.42</v>
      </c>
      <c r="F13" s="23">
        <v>6084010.75</v>
      </c>
      <c r="G13" s="23">
        <v>14277167.15</v>
      </c>
      <c r="H13" s="25"/>
      <c r="I13" s="26"/>
    </row>
    <row r="14" spans="1:9" ht="11.25" customHeight="1" outlineLevel="1">
      <c r="A14" s="161" t="s">
        <v>176</v>
      </c>
      <c r="B14" s="161"/>
      <c r="C14" s="27">
        <v>458.5</v>
      </c>
      <c r="D14" s="24"/>
      <c r="E14" s="24"/>
      <c r="F14" s="27">
        <v>0.02</v>
      </c>
      <c r="G14" s="27">
        <v>458.48</v>
      </c>
      <c r="H14" s="25"/>
      <c r="I14" s="26"/>
    </row>
    <row r="15" spans="1:9" ht="12.75" customHeight="1">
      <c r="A15" s="159" t="s">
        <v>177</v>
      </c>
      <c r="B15" s="159"/>
      <c r="C15" s="32"/>
      <c r="D15" s="33">
        <v>159435461.61</v>
      </c>
      <c r="E15" s="33">
        <v>300321715.66</v>
      </c>
      <c r="F15" s="33">
        <v>116481899.87</v>
      </c>
      <c r="G15" s="33">
        <v>24404354.18</v>
      </c>
      <c r="H15" s="52"/>
      <c r="I15" s="53"/>
    </row>
  </sheetData>
  <sheetProtection/>
  <mergeCells count="17">
    <mergeCell ref="H12:I12"/>
    <mergeCell ref="A13:B13"/>
    <mergeCell ref="A14:B14"/>
    <mergeCell ref="A15:B15"/>
    <mergeCell ref="A7:B7"/>
    <mergeCell ref="A8:B8"/>
    <mergeCell ref="A9:B9"/>
    <mergeCell ref="A10:B10"/>
    <mergeCell ref="A11:B11"/>
    <mergeCell ref="A12:B12"/>
    <mergeCell ref="A1:H1"/>
    <mergeCell ref="B3:H3"/>
    <mergeCell ref="A5:B6"/>
    <mergeCell ref="C5:D5"/>
    <mergeCell ref="E5:F5"/>
    <mergeCell ref="G5:I5"/>
    <mergeCell ref="H6:I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R44" sqref="R44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66" t="s">
        <v>836</v>
      </c>
      <c r="B1" s="166"/>
      <c r="C1" s="166"/>
      <c r="D1" s="166"/>
      <c r="E1" s="166"/>
      <c r="F1" s="166"/>
      <c r="G1" s="166"/>
      <c r="H1" s="166"/>
    </row>
    <row r="2" s="20" customFormat="1" ht="1.5" customHeight="1"/>
    <row r="3" spans="1:8" ht="11.25" customHeight="1">
      <c r="A3" s="54" t="s">
        <v>91</v>
      </c>
      <c r="B3" s="167" t="s">
        <v>92</v>
      </c>
      <c r="C3" s="167"/>
      <c r="D3" s="167"/>
      <c r="E3" s="167"/>
      <c r="F3" s="167"/>
      <c r="G3" s="167"/>
      <c r="H3" s="167"/>
    </row>
    <row r="4" s="20" customFormat="1" ht="1.5" customHeight="1"/>
    <row r="5" spans="1:9" ht="12.75" customHeight="1">
      <c r="A5" s="178" t="s">
        <v>93</v>
      </c>
      <c r="B5" s="178"/>
      <c r="C5" s="164" t="s">
        <v>94</v>
      </c>
      <c r="D5" s="164"/>
      <c r="E5" s="164" t="s">
        <v>95</v>
      </c>
      <c r="F5" s="164"/>
      <c r="G5" s="164" t="s">
        <v>96</v>
      </c>
      <c r="H5" s="164"/>
      <c r="I5" s="164"/>
    </row>
    <row r="6" spans="1:9" ht="11.25" customHeight="1">
      <c r="A6" s="170" t="s">
        <v>238</v>
      </c>
      <c r="B6" s="170"/>
      <c r="C6" s="176" t="s">
        <v>97</v>
      </c>
      <c r="D6" s="176" t="s">
        <v>98</v>
      </c>
      <c r="E6" s="176" t="s">
        <v>97</v>
      </c>
      <c r="F6" s="176" t="s">
        <v>98</v>
      </c>
      <c r="G6" s="176" t="s">
        <v>97</v>
      </c>
      <c r="H6" s="176" t="s">
        <v>98</v>
      </c>
      <c r="I6" s="176"/>
    </row>
    <row r="7" spans="1:9" ht="11.25" customHeight="1">
      <c r="A7" s="171"/>
      <c r="B7" s="172"/>
      <c r="C7" s="177"/>
      <c r="D7" s="177"/>
      <c r="E7" s="177"/>
      <c r="F7" s="177"/>
      <c r="G7" s="177"/>
      <c r="H7" s="179"/>
      <c r="I7" s="180"/>
    </row>
    <row r="8" spans="1:9" ht="11.25" customHeight="1">
      <c r="A8" s="181" t="s">
        <v>837</v>
      </c>
      <c r="B8" s="181"/>
      <c r="C8" s="64"/>
      <c r="D8" s="65">
        <v>7863238.03</v>
      </c>
      <c r="E8" s="65">
        <v>271737.67</v>
      </c>
      <c r="F8" s="65">
        <v>127614.56</v>
      </c>
      <c r="G8" s="64"/>
      <c r="H8" s="182">
        <v>7719114.92</v>
      </c>
      <c r="I8" s="182"/>
    </row>
    <row r="9" spans="1:9" ht="11.25" customHeight="1" outlineLevel="1">
      <c r="A9" s="161" t="s">
        <v>240</v>
      </c>
      <c r="B9" s="161"/>
      <c r="C9" s="24"/>
      <c r="D9" s="23">
        <v>3122692.97</v>
      </c>
      <c r="E9" s="23">
        <v>244742.59</v>
      </c>
      <c r="F9" s="23">
        <v>107049.7</v>
      </c>
      <c r="G9" s="24"/>
      <c r="H9" s="162">
        <v>2985000.08</v>
      </c>
      <c r="I9" s="162"/>
    </row>
    <row r="10" spans="1:9" ht="11.25" customHeight="1" outlineLevel="1">
      <c r="A10" s="161" t="s">
        <v>241</v>
      </c>
      <c r="B10" s="161"/>
      <c r="C10" s="24"/>
      <c r="D10" s="23">
        <v>3956730.23</v>
      </c>
      <c r="E10" s="23">
        <v>26995.08</v>
      </c>
      <c r="F10" s="23">
        <v>20564.86</v>
      </c>
      <c r="G10" s="24"/>
      <c r="H10" s="162">
        <v>3950300.01</v>
      </c>
      <c r="I10" s="162"/>
    </row>
    <row r="11" spans="1:9" ht="11.25" customHeight="1" outlineLevel="1">
      <c r="A11" s="161" t="s">
        <v>244</v>
      </c>
      <c r="B11" s="161"/>
      <c r="C11" s="24"/>
      <c r="D11" s="23">
        <v>783814.83</v>
      </c>
      <c r="E11" s="24"/>
      <c r="F11" s="24"/>
      <c r="G11" s="24"/>
      <c r="H11" s="162">
        <v>783814.83</v>
      </c>
      <c r="I11" s="162"/>
    </row>
    <row r="12" spans="1:9" ht="12.75" customHeight="1">
      <c r="A12" s="168" t="s">
        <v>177</v>
      </c>
      <c r="B12" s="168"/>
      <c r="C12" s="57"/>
      <c r="D12" s="56">
        <v>7863238.03</v>
      </c>
      <c r="E12" s="56">
        <v>271737.67</v>
      </c>
      <c r="F12" s="56">
        <v>127614.56</v>
      </c>
      <c r="G12" s="57"/>
      <c r="H12" s="173">
        <v>7719114.92</v>
      </c>
      <c r="I12" s="173"/>
    </row>
  </sheetData>
  <sheetProtection/>
  <mergeCells count="23">
    <mergeCell ref="A11:B11"/>
    <mergeCell ref="H11:I11"/>
    <mergeCell ref="A12:B12"/>
    <mergeCell ref="H12:I12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selection activeCell="C15" sqref="C15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844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1.25" customHeight="1">
      <c r="A6" s="156" t="s">
        <v>232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1.25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125</v>
      </c>
      <c r="B8" s="153"/>
      <c r="C8" s="29"/>
      <c r="D8" s="22">
        <v>371406475.4</v>
      </c>
      <c r="E8" s="22">
        <v>196720713.2</v>
      </c>
      <c r="F8" s="22">
        <v>200411456.89</v>
      </c>
      <c r="G8" s="29"/>
      <c r="H8" s="160">
        <v>375097219.09</v>
      </c>
      <c r="I8" s="160"/>
    </row>
    <row r="9" spans="1:9" ht="11.25" customHeight="1" outlineLevel="1">
      <c r="A9" s="161" t="s">
        <v>845</v>
      </c>
      <c r="B9" s="161"/>
      <c r="C9" s="24"/>
      <c r="D9" s="23">
        <v>421300</v>
      </c>
      <c r="E9" s="24"/>
      <c r="F9" s="24"/>
      <c r="G9" s="24"/>
      <c r="H9" s="162">
        <v>421300</v>
      </c>
      <c r="I9" s="162"/>
    </row>
    <row r="10" spans="1:9" ht="11.25" customHeight="1" outlineLevel="1">
      <c r="A10" s="161" t="s">
        <v>415</v>
      </c>
      <c r="B10" s="161"/>
      <c r="C10" s="24"/>
      <c r="D10" s="23">
        <v>1978701.67</v>
      </c>
      <c r="E10" s="23">
        <v>1319844.38</v>
      </c>
      <c r="F10" s="23">
        <v>557269.24</v>
      </c>
      <c r="G10" s="24"/>
      <c r="H10" s="162">
        <v>1216126.53</v>
      </c>
      <c r="I10" s="162"/>
    </row>
    <row r="11" spans="1:9" ht="11.25" customHeight="1" outlineLevel="1">
      <c r="A11" s="161" t="s">
        <v>272</v>
      </c>
      <c r="B11" s="161"/>
      <c r="C11" s="24"/>
      <c r="D11" s="24"/>
      <c r="E11" s="23">
        <v>5417.5</v>
      </c>
      <c r="F11" s="23">
        <v>5417.5</v>
      </c>
      <c r="G11" s="24"/>
      <c r="H11" s="25"/>
      <c r="I11" s="26"/>
    </row>
    <row r="12" spans="1:9" ht="11.25" customHeight="1" outlineLevel="1">
      <c r="A12" s="161" t="s">
        <v>846</v>
      </c>
      <c r="B12" s="161"/>
      <c r="C12" s="24"/>
      <c r="D12" s="23">
        <v>61643.91</v>
      </c>
      <c r="E12" s="24"/>
      <c r="F12" s="24"/>
      <c r="G12" s="24"/>
      <c r="H12" s="162">
        <v>61643.91</v>
      </c>
      <c r="I12" s="162"/>
    </row>
    <row r="13" spans="1:9" ht="11.25" customHeight="1" outlineLevel="1">
      <c r="A13" s="161" t="s">
        <v>847</v>
      </c>
      <c r="B13" s="161"/>
      <c r="C13" s="24"/>
      <c r="D13" s="23">
        <v>1736240</v>
      </c>
      <c r="E13" s="24"/>
      <c r="F13" s="24"/>
      <c r="G13" s="24"/>
      <c r="H13" s="162">
        <v>1736240</v>
      </c>
      <c r="I13" s="162"/>
    </row>
    <row r="14" spans="1:9" ht="11.25" customHeight="1" outlineLevel="1">
      <c r="A14" s="161" t="s">
        <v>416</v>
      </c>
      <c r="B14" s="161"/>
      <c r="C14" s="24"/>
      <c r="D14" s="24"/>
      <c r="E14" s="24"/>
      <c r="F14" s="23">
        <v>14155.34</v>
      </c>
      <c r="G14" s="24"/>
      <c r="H14" s="162">
        <v>14155.34</v>
      </c>
      <c r="I14" s="162"/>
    </row>
    <row r="15" spans="1:9" ht="11.25" customHeight="1" outlineLevel="1">
      <c r="A15" s="161" t="s">
        <v>273</v>
      </c>
      <c r="B15" s="161"/>
      <c r="C15" s="24"/>
      <c r="D15" s="24"/>
      <c r="E15" s="23">
        <v>24000</v>
      </c>
      <c r="F15" s="23">
        <v>24000</v>
      </c>
      <c r="G15" s="24"/>
      <c r="H15" s="25"/>
      <c r="I15" s="26"/>
    </row>
    <row r="16" spans="1:9" ht="11.25" customHeight="1" outlineLevel="1">
      <c r="A16" s="161" t="s">
        <v>848</v>
      </c>
      <c r="B16" s="161"/>
      <c r="C16" s="24"/>
      <c r="D16" s="23">
        <v>24940</v>
      </c>
      <c r="E16" s="23">
        <v>24940</v>
      </c>
      <c r="F16" s="23">
        <v>199880</v>
      </c>
      <c r="G16" s="24"/>
      <c r="H16" s="162">
        <v>199880</v>
      </c>
      <c r="I16" s="162"/>
    </row>
    <row r="17" spans="1:9" ht="11.25" customHeight="1" outlineLevel="1">
      <c r="A17" s="161" t="s">
        <v>849</v>
      </c>
      <c r="B17" s="161"/>
      <c r="C17" s="24"/>
      <c r="D17" s="23">
        <v>99000</v>
      </c>
      <c r="E17" s="23">
        <v>198000</v>
      </c>
      <c r="F17" s="23">
        <v>99000</v>
      </c>
      <c r="G17" s="24"/>
      <c r="H17" s="25"/>
      <c r="I17" s="26"/>
    </row>
    <row r="18" spans="1:9" ht="11.25" customHeight="1" outlineLevel="1">
      <c r="A18" s="161" t="s">
        <v>850</v>
      </c>
      <c r="B18" s="161"/>
      <c r="C18" s="24"/>
      <c r="D18" s="23">
        <v>227500</v>
      </c>
      <c r="E18" s="23">
        <v>341250</v>
      </c>
      <c r="F18" s="23">
        <v>113750</v>
      </c>
      <c r="G18" s="24"/>
      <c r="H18" s="25"/>
      <c r="I18" s="26"/>
    </row>
    <row r="19" spans="1:9" ht="11.25" customHeight="1" outlineLevel="1">
      <c r="A19" s="161" t="s">
        <v>274</v>
      </c>
      <c r="B19" s="161"/>
      <c r="C19" s="24"/>
      <c r="D19" s="24"/>
      <c r="E19" s="23">
        <v>387844.4</v>
      </c>
      <c r="F19" s="23">
        <v>387844.4</v>
      </c>
      <c r="G19" s="24"/>
      <c r="H19" s="25"/>
      <c r="I19" s="26"/>
    </row>
    <row r="20" spans="1:9" ht="11.25" customHeight="1" outlineLevel="1">
      <c r="A20" s="161" t="s">
        <v>851</v>
      </c>
      <c r="B20" s="161"/>
      <c r="C20" s="24"/>
      <c r="D20" s="23">
        <v>39900</v>
      </c>
      <c r="E20" s="23">
        <v>23100</v>
      </c>
      <c r="F20" s="24"/>
      <c r="G20" s="24"/>
      <c r="H20" s="162">
        <v>16800</v>
      </c>
      <c r="I20" s="162"/>
    </row>
    <row r="21" spans="1:9" ht="11.25" customHeight="1" outlineLevel="1">
      <c r="A21" s="161" t="s">
        <v>852</v>
      </c>
      <c r="B21" s="161"/>
      <c r="C21" s="24"/>
      <c r="D21" s="23">
        <v>172643.37</v>
      </c>
      <c r="E21" s="23">
        <v>89890.01</v>
      </c>
      <c r="F21" s="23">
        <v>69156.69</v>
      </c>
      <c r="G21" s="24"/>
      <c r="H21" s="162">
        <v>151910.05</v>
      </c>
      <c r="I21" s="162"/>
    </row>
    <row r="22" spans="1:9" ht="11.25" customHeight="1" outlineLevel="1">
      <c r="A22" s="161" t="s">
        <v>853</v>
      </c>
      <c r="B22" s="161"/>
      <c r="C22" s="24"/>
      <c r="D22" s="23">
        <v>159630</v>
      </c>
      <c r="E22" s="23">
        <v>159630</v>
      </c>
      <c r="F22" s="24"/>
      <c r="G22" s="24"/>
      <c r="H22" s="25"/>
      <c r="I22" s="26"/>
    </row>
    <row r="23" spans="1:9" ht="11.25" customHeight="1" outlineLevel="1">
      <c r="A23" s="161" t="s">
        <v>854</v>
      </c>
      <c r="B23" s="161"/>
      <c r="C23" s="24"/>
      <c r="D23" s="23">
        <v>173981.76</v>
      </c>
      <c r="E23" s="24"/>
      <c r="F23" s="24"/>
      <c r="G23" s="24"/>
      <c r="H23" s="162">
        <v>173981.76</v>
      </c>
      <c r="I23" s="162"/>
    </row>
    <row r="24" spans="1:9" ht="11.25" customHeight="1" outlineLevel="1">
      <c r="A24" s="161" t="s">
        <v>275</v>
      </c>
      <c r="B24" s="161"/>
      <c r="C24" s="24"/>
      <c r="D24" s="24"/>
      <c r="E24" s="23">
        <v>698940.27</v>
      </c>
      <c r="F24" s="23">
        <v>698940.27</v>
      </c>
      <c r="G24" s="24"/>
      <c r="H24" s="25"/>
      <c r="I24" s="26"/>
    </row>
    <row r="25" spans="1:9" ht="11.25" customHeight="1" outlineLevel="1">
      <c r="A25" s="161" t="s">
        <v>855</v>
      </c>
      <c r="B25" s="161"/>
      <c r="C25" s="24"/>
      <c r="D25" s="24"/>
      <c r="E25" s="23">
        <v>65000</v>
      </c>
      <c r="F25" s="23">
        <v>65000</v>
      </c>
      <c r="G25" s="24"/>
      <c r="H25" s="25"/>
      <c r="I25" s="26"/>
    </row>
    <row r="26" spans="1:9" ht="11.25" customHeight="1" outlineLevel="1">
      <c r="A26" s="161" t="s">
        <v>856</v>
      </c>
      <c r="B26" s="161"/>
      <c r="C26" s="24"/>
      <c r="D26" s="23">
        <v>30416.67</v>
      </c>
      <c r="E26" s="24"/>
      <c r="F26" s="24"/>
      <c r="G26" s="24"/>
      <c r="H26" s="162">
        <v>30416.67</v>
      </c>
      <c r="I26" s="162"/>
    </row>
    <row r="27" spans="1:9" ht="11.25" customHeight="1" outlineLevel="1">
      <c r="A27" s="161" t="s">
        <v>276</v>
      </c>
      <c r="B27" s="161"/>
      <c r="C27" s="24"/>
      <c r="D27" s="23">
        <v>22591.2</v>
      </c>
      <c r="E27" s="23">
        <v>48752</v>
      </c>
      <c r="F27" s="23">
        <v>33052</v>
      </c>
      <c r="G27" s="24"/>
      <c r="H27" s="162">
        <v>6891.2</v>
      </c>
      <c r="I27" s="162"/>
    </row>
    <row r="28" spans="1:9" ht="11.25" customHeight="1" outlineLevel="1">
      <c r="A28" s="161" t="s">
        <v>277</v>
      </c>
      <c r="B28" s="161"/>
      <c r="C28" s="24"/>
      <c r="D28" s="24"/>
      <c r="E28" s="23">
        <v>23970</v>
      </c>
      <c r="F28" s="23">
        <v>23970</v>
      </c>
      <c r="G28" s="24"/>
      <c r="H28" s="25"/>
      <c r="I28" s="26"/>
    </row>
    <row r="29" spans="1:9" ht="21.75" customHeight="1" outlineLevel="1">
      <c r="A29" s="161" t="s">
        <v>417</v>
      </c>
      <c r="B29" s="161"/>
      <c r="C29" s="24"/>
      <c r="D29" s="23">
        <v>26463.61</v>
      </c>
      <c r="E29" s="23">
        <v>20260.14</v>
      </c>
      <c r="F29" s="23">
        <v>12386.88</v>
      </c>
      <c r="G29" s="24"/>
      <c r="H29" s="162">
        <v>18590.35</v>
      </c>
      <c r="I29" s="162"/>
    </row>
    <row r="30" spans="1:9" ht="11.25" customHeight="1" outlineLevel="1">
      <c r="A30" s="161" t="s">
        <v>857</v>
      </c>
      <c r="B30" s="161"/>
      <c r="C30" s="24"/>
      <c r="D30" s="24"/>
      <c r="E30" s="23">
        <v>324835.96</v>
      </c>
      <c r="F30" s="23">
        <v>324835.96</v>
      </c>
      <c r="G30" s="24"/>
      <c r="H30" s="25"/>
      <c r="I30" s="26"/>
    </row>
    <row r="31" spans="1:9" ht="11.25" customHeight="1" outlineLevel="1">
      <c r="A31" s="161" t="s">
        <v>858</v>
      </c>
      <c r="B31" s="161"/>
      <c r="C31" s="24"/>
      <c r="D31" s="27">
        <v>0.01</v>
      </c>
      <c r="E31" s="24"/>
      <c r="F31" s="24"/>
      <c r="G31" s="24"/>
      <c r="H31" s="206">
        <v>0.01</v>
      </c>
      <c r="I31" s="206"/>
    </row>
    <row r="32" spans="1:9" ht="11.25" customHeight="1" outlineLevel="1">
      <c r="A32" s="161" t="s">
        <v>859</v>
      </c>
      <c r="B32" s="161"/>
      <c r="C32" s="24"/>
      <c r="D32" s="23">
        <v>3043425.66</v>
      </c>
      <c r="E32" s="24"/>
      <c r="F32" s="24"/>
      <c r="G32" s="24"/>
      <c r="H32" s="162">
        <v>3043425.66</v>
      </c>
      <c r="I32" s="162"/>
    </row>
    <row r="33" spans="1:9" ht="11.25" customHeight="1" outlineLevel="1">
      <c r="A33" s="161" t="s">
        <v>860</v>
      </c>
      <c r="B33" s="161"/>
      <c r="C33" s="24"/>
      <c r="D33" s="24"/>
      <c r="E33" s="23">
        <v>37291.68</v>
      </c>
      <c r="F33" s="23">
        <v>37291.68</v>
      </c>
      <c r="G33" s="24"/>
      <c r="H33" s="25"/>
      <c r="I33" s="26"/>
    </row>
    <row r="34" spans="1:9" ht="11.25" customHeight="1" outlineLevel="1">
      <c r="A34" s="161" t="s">
        <v>861</v>
      </c>
      <c r="B34" s="161"/>
      <c r="C34" s="24"/>
      <c r="D34" s="24"/>
      <c r="E34" s="23">
        <v>5000</v>
      </c>
      <c r="F34" s="23">
        <v>5000</v>
      </c>
      <c r="G34" s="24"/>
      <c r="H34" s="25"/>
      <c r="I34" s="26"/>
    </row>
    <row r="35" spans="1:9" ht="11.25" customHeight="1" outlineLevel="1">
      <c r="A35" s="161" t="s">
        <v>579</v>
      </c>
      <c r="B35" s="161"/>
      <c r="C35" s="24"/>
      <c r="D35" s="23">
        <v>5600</v>
      </c>
      <c r="E35" s="23">
        <v>5600</v>
      </c>
      <c r="F35" s="24"/>
      <c r="G35" s="24"/>
      <c r="H35" s="25"/>
      <c r="I35" s="26"/>
    </row>
    <row r="36" spans="1:9" ht="11.25" customHeight="1" outlineLevel="1">
      <c r="A36" s="161" t="s">
        <v>278</v>
      </c>
      <c r="B36" s="161"/>
      <c r="C36" s="24"/>
      <c r="D36" s="24"/>
      <c r="E36" s="23">
        <v>12813.62</v>
      </c>
      <c r="F36" s="23">
        <v>12813.62</v>
      </c>
      <c r="G36" s="24"/>
      <c r="H36" s="25"/>
      <c r="I36" s="26"/>
    </row>
    <row r="37" spans="1:9" ht="11.25" customHeight="1" outlineLevel="1">
      <c r="A37" s="161" t="s">
        <v>279</v>
      </c>
      <c r="B37" s="161"/>
      <c r="C37" s="24"/>
      <c r="D37" s="24"/>
      <c r="E37" s="23">
        <v>2797.5</v>
      </c>
      <c r="F37" s="23">
        <v>2797.5</v>
      </c>
      <c r="G37" s="24"/>
      <c r="H37" s="25"/>
      <c r="I37" s="26"/>
    </row>
    <row r="38" spans="1:9" ht="11.25" customHeight="1" outlineLevel="1">
      <c r="A38" s="161" t="s">
        <v>418</v>
      </c>
      <c r="B38" s="161"/>
      <c r="C38" s="24"/>
      <c r="D38" s="24"/>
      <c r="E38" s="23">
        <v>2360</v>
      </c>
      <c r="F38" s="23">
        <v>2360</v>
      </c>
      <c r="G38" s="24"/>
      <c r="H38" s="25"/>
      <c r="I38" s="26"/>
    </row>
    <row r="39" spans="1:9" ht="11.25" customHeight="1" outlineLevel="1">
      <c r="A39" s="161" t="s">
        <v>280</v>
      </c>
      <c r="B39" s="161"/>
      <c r="C39" s="24"/>
      <c r="D39" s="24"/>
      <c r="E39" s="23">
        <v>3780</v>
      </c>
      <c r="F39" s="23">
        <v>34395</v>
      </c>
      <c r="G39" s="24"/>
      <c r="H39" s="162">
        <v>30615</v>
      </c>
      <c r="I39" s="162"/>
    </row>
    <row r="40" spans="1:9" ht="21.75" customHeight="1" outlineLevel="1">
      <c r="A40" s="161" t="s">
        <v>419</v>
      </c>
      <c r="B40" s="161"/>
      <c r="C40" s="24"/>
      <c r="D40" s="23">
        <v>6499896.66</v>
      </c>
      <c r="E40" s="23">
        <v>3236763.6</v>
      </c>
      <c r="F40" s="23">
        <v>3036660.38</v>
      </c>
      <c r="G40" s="24"/>
      <c r="H40" s="162">
        <v>6299793.44</v>
      </c>
      <c r="I40" s="162"/>
    </row>
    <row r="41" spans="1:9" ht="11.25" customHeight="1" outlineLevel="1">
      <c r="A41" s="161" t="s">
        <v>862</v>
      </c>
      <c r="B41" s="161"/>
      <c r="C41" s="24"/>
      <c r="D41" s="23">
        <v>40000</v>
      </c>
      <c r="E41" s="23">
        <v>80000</v>
      </c>
      <c r="F41" s="23">
        <v>40000</v>
      </c>
      <c r="G41" s="24"/>
      <c r="H41" s="25"/>
      <c r="I41" s="26"/>
    </row>
    <row r="42" spans="1:9" ht="11.25" customHeight="1" outlineLevel="1">
      <c r="A42" s="161" t="s">
        <v>863</v>
      </c>
      <c r="B42" s="161"/>
      <c r="C42" s="24"/>
      <c r="D42" s="23">
        <v>945000</v>
      </c>
      <c r="E42" s="23">
        <v>75470</v>
      </c>
      <c r="F42" s="23">
        <v>75470</v>
      </c>
      <c r="G42" s="24"/>
      <c r="H42" s="162">
        <v>945000</v>
      </c>
      <c r="I42" s="162"/>
    </row>
    <row r="43" spans="1:9" ht="21.75" customHeight="1" outlineLevel="1">
      <c r="A43" s="161" t="s">
        <v>864</v>
      </c>
      <c r="B43" s="161"/>
      <c r="C43" s="24"/>
      <c r="D43" s="24"/>
      <c r="E43" s="23">
        <v>62912</v>
      </c>
      <c r="F43" s="23">
        <v>62912</v>
      </c>
      <c r="G43" s="24"/>
      <c r="H43" s="25"/>
      <c r="I43" s="26"/>
    </row>
    <row r="44" spans="1:9" ht="11.25" customHeight="1" outlineLevel="1">
      <c r="A44" s="161" t="s">
        <v>865</v>
      </c>
      <c r="B44" s="161"/>
      <c r="C44" s="24"/>
      <c r="D44" s="24"/>
      <c r="E44" s="23">
        <v>6500</v>
      </c>
      <c r="F44" s="23">
        <v>6500</v>
      </c>
      <c r="G44" s="24"/>
      <c r="H44" s="25"/>
      <c r="I44" s="26"/>
    </row>
    <row r="45" spans="1:9" ht="11.25" customHeight="1" outlineLevel="1">
      <c r="A45" s="161" t="s">
        <v>866</v>
      </c>
      <c r="B45" s="161"/>
      <c r="C45" s="24"/>
      <c r="D45" s="23">
        <v>990000</v>
      </c>
      <c r="E45" s="23">
        <v>990000</v>
      </c>
      <c r="F45" s="24"/>
      <c r="G45" s="24"/>
      <c r="H45" s="25"/>
      <c r="I45" s="26"/>
    </row>
    <row r="46" spans="1:9" ht="11.25" customHeight="1" outlineLevel="1">
      <c r="A46" s="161" t="s">
        <v>867</v>
      </c>
      <c r="B46" s="161"/>
      <c r="C46" s="24"/>
      <c r="D46" s="24"/>
      <c r="E46" s="24"/>
      <c r="F46" s="23">
        <v>44199.64</v>
      </c>
      <c r="G46" s="24"/>
      <c r="H46" s="162">
        <v>44199.64</v>
      </c>
      <c r="I46" s="162"/>
    </row>
    <row r="47" spans="1:9" ht="11.25" customHeight="1" outlineLevel="1">
      <c r="A47" s="161" t="s">
        <v>868</v>
      </c>
      <c r="B47" s="161"/>
      <c r="C47" s="24"/>
      <c r="D47" s="23">
        <v>437040</v>
      </c>
      <c r="E47" s="24"/>
      <c r="F47" s="24"/>
      <c r="G47" s="24"/>
      <c r="H47" s="162">
        <v>437040</v>
      </c>
      <c r="I47" s="162"/>
    </row>
    <row r="48" spans="1:9" ht="11.25" customHeight="1" outlineLevel="1">
      <c r="A48" s="161" t="s">
        <v>869</v>
      </c>
      <c r="B48" s="161"/>
      <c r="C48" s="24"/>
      <c r="D48" s="27">
        <v>468.36</v>
      </c>
      <c r="E48" s="24"/>
      <c r="F48" s="27">
        <v>468.36</v>
      </c>
      <c r="G48" s="24"/>
      <c r="H48" s="206">
        <v>936.72</v>
      </c>
      <c r="I48" s="206"/>
    </row>
    <row r="49" spans="1:9" ht="11.25" customHeight="1" outlineLevel="1">
      <c r="A49" s="161" t="s">
        <v>420</v>
      </c>
      <c r="B49" s="161"/>
      <c r="C49" s="24"/>
      <c r="D49" s="23">
        <v>65000</v>
      </c>
      <c r="E49" s="23">
        <v>65000</v>
      </c>
      <c r="F49" s="23">
        <v>65000</v>
      </c>
      <c r="G49" s="24"/>
      <c r="H49" s="162">
        <v>65000</v>
      </c>
      <c r="I49" s="162"/>
    </row>
    <row r="50" spans="1:9" ht="11.25" customHeight="1" outlineLevel="1">
      <c r="A50" s="161" t="s">
        <v>870</v>
      </c>
      <c r="B50" s="161"/>
      <c r="C50" s="24"/>
      <c r="D50" s="23">
        <v>6127.23</v>
      </c>
      <c r="E50" s="23">
        <v>2078.75</v>
      </c>
      <c r="F50" s="27">
        <v>583.27</v>
      </c>
      <c r="G50" s="24"/>
      <c r="H50" s="162">
        <v>4631.75</v>
      </c>
      <c r="I50" s="162"/>
    </row>
    <row r="51" spans="1:9" ht="11.25" customHeight="1" outlineLevel="1">
      <c r="A51" s="161" t="s">
        <v>871</v>
      </c>
      <c r="B51" s="161"/>
      <c r="C51" s="24"/>
      <c r="D51" s="23">
        <v>2308729</v>
      </c>
      <c r="E51" s="23">
        <v>980757</v>
      </c>
      <c r="F51" s="24"/>
      <c r="G51" s="24"/>
      <c r="H51" s="162">
        <v>1327972</v>
      </c>
      <c r="I51" s="162"/>
    </row>
    <row r="52" spans="1:9" ht="11.25" customHeight="1" outlineLevel="1">
      <c r="A52" s="161" t="s">
        <v>281</v>
      </c>
      <c r="B52" s="161"/>
      <c r="C52" s="24"/>
      <c r="D52" s="23">
        <v>426806.35</v>
      </c>
      <c r="E52" s="23">
        <v>426806.35</v>
      </c>
      <c r="F52" s="23">
        <v>275915.4</v>
      </c>
      <c r="G52" s="24"/>
      <c r="H52" s="162">
        <v>275915.4</v>
      </c>
      <c r="I52" s="162"/>
    </row>
    <row r="53" spans="1:9" ht="11.25" customHeight="1" outlineLevel="1">
      <c r="A53" s="161" t="s">
        <v>872</v>
      </c>
      <c r="B53" s="161"/>
      <c r="C53" s="24"/>
      <c r="D53" s="27">
        <v>1</v>
      </c>
      <c r="E53" s="24"/>
      <c r="F53" s="24"/>
      <c r="G53" s="24"/>
      <c r="H53" s="206">
        <v>1</v>
      </c>
      <c r="I53" s="206"/>
    </row>
    <row r="54" spans="1:9" ht="11.25" customHeight="1" outlineLevel="1">
      <c r="A54" s="161" t="s">
        <v>282</v>
      </c>
      <c r="B54" s="161"/>
      <c r="C54" s="24"/>
      <c r="D54" s="23">
        <v>63473.53</v>
      </c>
      <c r="E54" s="23">
        <v>63473.53</v>
      </c>
      <c r="F54" s="23">
        <v>485800</v>
      </c>
      <c r="G54" s="24"/>
      <c r="H54" s="162">
        <v>485800</v>
      </c>
      <c r="I54" s="162"/>
    </row>
    <row r="55" spans="1:9" ht="11.25" customHeight="1" outlineLevel="1">
      <c r="A55" s="161" t="s">
        <v>421</v>
      </c>
      <c r="B55" s="161"/>
      <c r="C55" s="24"/>
      <c r="D55" s="23">
        <v>8710</v>
      </c>
      <c r="E55" s="23">
        <v>8710</v>
      </c>
      <c r="F55" s="27">
        <v>700</v>
      </c>
      <c r="G55" s="24"/>
      <c r="H55" s="206">
        <v>700</v>
      </c>
      <c r="I55" s="206"/>
    </row>
    <row r="56" spans="1:9" ht="11.25" customHeight="1" outlineLevel="1">
      <c r="A56" s="161" t="s">
        <v>283</v>
      </c>
      <c r="B56" s="161"/>
      <c r="C56" s="24"/>
      <c r="D56" s="24"/>
      <c r="E56" s="24"/>
      <c r="F56" s="23">
        <v>1924763.16</v>
      </c>
      <c r="G56" s="24"/>
      <c r="H56" s="162">
        <v>1924763.16</v>
      </c>
      <c r="I56" s="162"/>
    </row>
    <row r="57" spans="1:9" ht="11.25" customHeight="1" outlineLevel="1">
      <c r="A57" s="161" t="s">
        <v>580</v>
      </c>
      <c r="B57" s="161"/>
      <c r="C57" s="24"/>
      <c r="D57" s="24"/>
      <c r="E57" s="23">
        <v>9536</v>
      </c>
      <c r="F57" s="23">
        <v>9536</v>
      </c>
      <c r="G57" s="24"/>
      <c r="H57" s="25"/>
      <c r="I57" s="26"/>
    </row>
    <row r="58" spans="1:9" ht="11.25" customHeight="1" outlineLevel="1">
      <c r="A58" s="161" t="s">
        <v>284</v>
      </c>
      <c r="B58" s="161"/>
      <c r="C58" s="24"/>
      <c r="D58" s="23">
        <v>88582.31</v>
      </c>
      <c r="E58" s="24"/>
      <c r="F58" s="23">
        <v>351255.62</v>
      </c>
      <c r="G58" s="24"/>
      <c r="H58" s="162">
        <v>439837.93</v>
      </c>
      <c r="I58" s="162"/>
    </row>
    <row r="59" spans="1:9" ht="11.25" customHeight="1" outlineLevel="1">
      <c r="A59" s="161" t="s">
        <v>422</v>
      </c>
      <c r="B59" s="161"/>
      <c r="C59" s="24"/>
      <c r="D59" s="27">
        <v>700</v>
      </c>
      <c r="E59" s="27">
        <v>700</v>
      </c>
      <c r="F59" s="27">
        <v>350</v>
      </c>
      <c r="G59" s="24"/>
      <c r="H59" s="206">
        <v>350</v>
      </c>
      <c r="I59" s="206"/>
    </row>
    <row r="60" spans="1:9" ht="21.75" customHeight="1" outlineLevel="1">
      <c r="A60" s="161" t="s">
        <v>285</v>
      </c>
      <c r="B60" s="161"/>
      <c r="C60" s="24"/>
      <c r="D60" s="23">
        <v>2375164.19</v>
      </c>
      <c r="E60" s="23">
        <v>2375164.19</v>
      </c>
      <c r="F60" s="23">
        <v>2476650.9</v>
      </c>
      <c r="G60" s="24"/>
      <c r="H60" s="162">
        <v>2476650.9</v>
      </c>
      <c r="I60" s="162"/>
    </row>
    <row r="61" spans="1:9" ht="11.25" customHeight="1" outlineLevel="1">
      <c r="A61" s="161" t="s">
        <v>873</v>
      </c>
      <c r="B61" s="161"/>
      <c r="C61" s="24"/>
      <c r="D61" s="23">
        <v>874150</v>
      </c>
      <c r="E61" s="23">
        <v>874150</v>
      </c>
      <c r="F61" s="24"/>
      <c r="G61" s="24"/>
      <c r="H61" s="25"/>
      <c r="I61" s="26"/>
    </row>
    <row r="62" spans="1:9" ht="21.75" customHeight="1" outlineLevel="1">
      <c r="A62" s="161" t="s">
        <v>423</v>
      </c>
      <c r="B62" s="161"/>
      <c r="C62" s="24"/>
      <c r="D62" s="23">
        <v>12294.17</v>
      </c>
      <c r="E62" s="24"/>
      <c r="F62" s="23">
        <v>12294.17</v>
      </c>
      <c r="G62" s="24"/>
      <c r="H62" s="162">
        <v>24588.34</v>
      </c>
      <c r="I62" s="162"/>
    </row>
    <row r="63" spans="1:9" ht="21.75" customHeight="1" outlineLevel="1">
      <c r="A63" s="161" t="s">
        <v>424</v>
      </c>
      <c r="B63" s="161"/>
      <c r="C63" s="24"/>
      <c r="D63" s="23">
        <v>15567.23</v>
      </c>
      <c r="E63" s="23">
        <v>12020.68</v>
      </c>
      <c r="F63" s="23">
        <v>5296.88</v>
      </c>
      <c r="G63" s="24"/>
      <c r="H63" s="162">
        <v>8843.43</v>
      </c>
      <c r="I63" s="162"/>
    </row>
    <row r="64" spans="1:9" ht="21.75" customHeight="1" outlineLevel="1">
      <c r="A64" s="161" t="s">
        <v>425</v>
      </c>
      <c r="B64" s="161"/>
      <c r="C64" s="24"/>
      <c r="D64" s="23">
        <v>35222.17</v>
      </c>
      <c r="E64" s="23">
        <v>17641.25</v>
      </c>
      <c r="F64" s="23">
        <v>17361.69</v>
      </c>
      <c r="G64" s="24"/>
      <c r="H64" s="162">
        <v>34942.61</v>
      </c>
      <c r="I64" s="162"/>
    </row>
    <row r="65" spans="1:9" ht="21.75" customHeight="1" outlineLevel="1">
      <c r="A65" s="161" t="s">
        <v>426</v>
      </c>
      <c r="B65" s="161"/>
      <c r="C65" s="24"/>
      <c r="D65" s="23">
        <v>2452.77</v>
      </c>
      <c r="E65" s="23">
        <v>2452.77</v>
      </c>
      <c r="F65" s="23">
        <v>2452.77</v>
      </c>
      <c r="G65" s="24"/>
      <c r="H65" s="162">
        <v>2452.77</v>
      </c>
      <c r="I65" s="162"/>
    </row>
    <row r="66" spans="1:9" ht="21.75" customHeight="1" outlineLevel="1">
      <c r="A66" s="161" t="s">
        <v>427</v>
      </c>
      <c r="B66" s="161"/>
      <c r="C66" s="24"/>
      <c r="D66" s="23">
        <v>5096.52</v>
      </c>
      <c r="E66" s="23">
        <v>4212.59</v>
      </c>
      <c r="F66" s="23">
        <v>2847.94</v>
      </c>
      <c r="G66" s="24"/>
      <c r="H66" s="162">
        <v>3731.87</v>
      </c>
      <c r="I66" s="162"/>
    </row>
    <row r="67" spans="1:9" ht="21.75" customHeight="1" outlineLevel="1">
      <c r="A67" s="161" t="s">
        <v>428</v>
      </c>
      <c r="B67" s="161"/>
      <c r="C67" s="24"/>
      <c r="D67" s="23">
        <v>1077.32</v>
      </c>
      <c r="E67" s="24"/>
      <c r="F67" s="23">
        <v>2154.64</v>
      </c>
      <c r="G67" s="24"/>
      <c r="H67" s="162">
        <v>3231.96</v>
      </c>
      <c r="I67" s="162"/>
    </row>
    <row r="68" spans="1:9" ht="21.75" customHeight="1" outlineLevel="1">
      <c r="A68" s="161" t="s">
        <v>429</v>
      </c>
      <c r="B68" s="161"/>
      <c r="C68" s="24"/>
      <c r="D68" s="23">
        <v>13299.49</v>
      </c>
      <c r="E68" s="23">
        <v>13299.49</v>
      </c>
      <c r="F68" s="23">
        <v>13299.49</v>
      </c>
      <c r="G68" s="24"/>
      <c r="H68" s="162">
        <v>13299.49</v>
      </c>
      <c r="I68" s="162"/>
    </row>
    <row r="69" spans="1:9" ht="21.75" customHeight="1" outlineLevel="1">
      <c r="A69" s="161" t="s">
        <v>430</v>
      </c>
      <c r="B69" s="161"/>
      <c r="C69" s="24"/>
      <c r="D69" s="23">
        <v>22037.2</v>
      </c>
      <c r="E69" s="23">
        <v>13386.9</v>
      </c>
      <c r="F69" s="23">
        <v>6693.45</v>
      </c>
      <c r="G69" s="24"/>
      <c r="H69" s="162">
        <v>15343.75</v>
      </c>
      <c r="I69" s="162"/>
    </row>
    <row r="70" spans="1:9" ht="21.75" customHeight="1" outlineLevel="1">
      <c r="A70" s="161" t="s">
        <v>431</v>
      </c>
      <c r="B70" s="161"/>
      <c r="C70" s="24"/>
      <c r="D70" s="23">
        <v>23979.22</v>
      </c>
      <c r="E70" s="23">
        <v>23979.22</v>
      </c>
      <c r="F70" s="23">
        <v>20081.76</v>
      </c>
      <c r="G70" s="24"/>
      <c r="H70" s="162">
        <v>20081.76</v>
      </c>
      <c r="I70" s="162"/>
    </row>
    <row r="71" spans="1:9" ht="21.75" customHeight="1" outlineLevel="1">
      <c r="A71" s="161" t="s">
        <v>432</v>
      </c>
      <c r="B71" s="161"/>
      <c r="C71" s="24"/>
      <c r="D71" s="23">
        <v>2255.05</v>
      </c>
      <c r="E71" s="23">
        <v>2255.05</v>
      </c>
      <c r="F71" s="23">
        <v>2255.05</v>
      </c>
      <c r="G71" s="24"/>
      <c r="H71" s="162">
        <v>2255.05</v>
      </c>
      <c r="I71" s="162"/>
    </row>
    <row r="72" spans="1:9" ht="21.75" customHeight="1" outlineLevel="1">
      <c r="A72" s="161" t="s">
        <v>433</v>
      </c>
      <c r="B72" s="161"/>
      <c r="C72" s="24"/>
      <c r="D72" s="23">
        <v>11730.54</v>
      </c>
      <c r="E72" s="23">
        <v>11730.54</v>
      </c>
      <c r="F72" s="23">
        <v>18962.34</v>
      </c>
      <c r="G72" s="24"/>
      <c r="H72" s="162">
        <v>18962.34</v>
      </c>
      <c r="I72" s="162"/>
    </row>
    <row r="73" spans="1:9" ht="21.75" customHeight="1" outlineLevel="1">
      <c r="A73" s="161" t="s">
        <v>434</v>
      </c>
      <c r="B73" s="161"/>
      <c r="C73" s="24"/>
      <c r="D73" s="23">
        <v>12563.83</v>
      </c>
      <c r="E73" s="23">
        <v>12563.83</v>
      </c>
      <c r="F73" s="23">
        <v>3670.03</v>
      </c>
      <c r="G73" s="24"/>
      <c r="H73" s="162">
        <v>3670.03</v>
      </c>
      <c r="I73" s="162"/>
    </row>
    <row r="74" spans="1:9" ht="21.75" customHeight="1" outlineLevel="1">
      <c r="A74" s="161" t="s">
        <v>874</v>
      </c>
      <c r="B74" s="161"/>
      <c r="C74" s="24"/>
      <c r="D74" s="23">
        <v>78995.3</v>
      </c>
      <c r="E74" s="24"/>
      <c r="F74" s="24"/>
      <c r="G74" s="24"/>
      <c r="H74" s="162">
        <v>78995.3</v>
      </c>
      <c r="I74" s="162"/>
    </row>
    <row r="75" spans="1:9" ht="21.75" customHeight="1" outlineLevel="1">
      <c r="A75" s="161" t="s">
        <v>435</v>
      </c>
      <c r="B75" s="161"/>
      <c r="C75" s="24"/>
      <c r="D75" s="23">
        <v>27284.73</v>
      </c>
      <c r="E75" s="23">
        <v>24618.91</v>
      </c>
      <c r="F75" s="23">
        <v>12144.81</v>
      </c>
      <c r="G75" s="24"/>
      <c r="H75" s="162">
        <v>14810.63</v>
      </c>
      <c r="I75" s="162"/>
    </row>
    <row r="76" spans="1:9" ht="11.25" customHeight="1" outlineLevel="1">
      <c r="A76" s="161" t="s">
        <v>436</v>
      </c>
      <c r="B76" s="161"/>
      <c r="C76" s="24"/>
      <c r="D76" s="23">
        <v>14777.76</v>
      </c>
      <c r="E76" s="24"/>
      <c r="F76" s="23">
        <v>7388.88</v>
      </c>
      <c r="G76" s="24"/>
      <c r="H76" s="162">
        <v>22166.64</v>
      </c>
      <c r="I76" s="162"/>
    </row>
    <row r="77" spans="1:9" ht="21.75" customHeight="1" outlineLevel="1">
      <c r="A77" s="161" t="s">
        <v>437</v>
      </c>
      <c r="B77" s="161"/>
      <c r="C77" s="24"/>
      <c r="D77" s="23">
        <v>20831.45</v>
      </c>
      <c r="E77" s="23">
        <v>10675.2</v>
      </c>
      <c r="F77" s="23">
        <v>10675.2</v>
      </c>
      <c r="G77" s="24"/>
      <c r="H77" s="162">
        <v>20831.45</v>
      </c>
      <c r="I77" s="162"/>
    </row>
    <row r="78" spans="1:9" ht="21.75" customHeight="1" outlineLevel="1">
      <c r="A78" s="161" t="s">
        <v>438</v>
      </c>
      <c r="B78" s="161"/>
      <c r="C78" s="24"/>
      <c r="D78" s="23">
        <v>172422.38</v>
      </c>
      <c r="E78" s="24"/>
      <c r="F78" s="23">
        <v>44213.93</v>
      </c>
      <c r="G78" s="24"/>
      <c r="H78" s="162">
        <v>216636.31</v>
      </c>
      <c r="I78" s="162"/>
    </row>
    <row r="79" spans="1:9" ht="21.75" customHeight="1" outlineLevel="1">
      <c r="A79" s="161" t="s">
        <v>439</v>
      </c>
      <c r="B79" s="161"/>
      <c r="C79" s="24"/>
      <c r="D79" s="23">
        <v>32726.2</v>
      </c>
      <c r="E79" s="23">
        <v>32726.2</v>
      </c>
      <c r="F79" s="23">
        <v>11895.89</v>
      </c>
      <c r="G79" s="24"/>
      <c r="H79" s="162">
        <v>11895.89</v>
      </c>
      <c r="I79" s="162"/>
    </row>
    <row r="80" spans="1:9" ht="21.75" customHeight="1" outlineLevel="1">
      <c r="A80" s="161" t="s">
        <v>440</v>
      </c>
      <c r="B80" s="161"/>
      <c r="C80" s="24"/>
      <c r="D80" s="23">
        <v>11466.15</v>
      </c>
      <c r="E80" s="23">
        <v>11466.15</v>
      </c>
      <c r="F80" s="23">
        <v>11466.15</v>
      </c>
      <c r="G80" s="24"/>
      <c r="H80" s="162">
        <v>11466.15</v>
      </c>
      <c r="I80" s="162"/>
    </row>
    <row r="81" spans="1:9" ht="21.75" customHeight="1" outlineLevel="1">
      <c r="A81" s="161" t="s">
        <v>441</v>
      </c>
      <c r="B81" s="161"/>
      <c r="C81" s="24"/>
      <c r="D81" s="23">
        <v>93052.89</v>
      </c>
      <c r="E81" s="23">
        <v>93052.89</v>
      </c>
      <c r="F81" s="23">
        <v>23554.84</v>
      </c>
      <c r="G81" s="24"/>
      <c r="H81" s="162">
        <v>23554.84</v>
      </c>
      <c r="I81" s="162"/>
    </row>
    <row r="82" spans="1:9" ht="21.75" customHeight="1" outlineLevel="1">
      <c r="A82" s="161" t="s">
        <v>442</v>
      </c>
      <c r="B82" s="161"/>
      <c r="C82" s="24"/>
      <c r="D82" s="23">
        <v>17328</v>
      </c>
      <c r="E82" s="23">
        <v>16620.14</v>
      </c>
      <c r="F82" s="23">
        <v>17328</v>
      </c>
      <c r="G82" s="24"/>
      <c r="H82" s="162">
        <v>18035.86</v>
      </c>
      <c r="I82" s="162"/>
    </row>
    <row r="83" spans="1:9" ht="21.75" customHeight="1" outlineLevel="1">
      <c r="A83" s="161" t="s">
        <v>443</v>
      </c>
      <c r="B83" s="161"/>
      <c r="C83" s="24"/>
      <c r="D83" s="23">
        <v>17234.24</v>
      </c>
      <c r="E83" s="23">
        <v>17234.24</v>
      </c>
      <c r="F83" s="23">
        <v>20002.34</v>
      </c>
      <c r="G83" s="24"/>
      <c r="H83" s="162">
        <v>20002.34</v>
      </c>
      <c r="I83" s="162"/>
    </row>
    <row r="84" spans="1:9" ht="21.75" customHeight="1" outlineLevel="1">
      <c r="A84" s="161" t="s">
        <v>875</v>
      </c>
      <c r="B84" s="161"/>
      <c r="C84" s="24"/>
      <c r="D84" s="23">
        <v>56668.63</v>
      </c>
      <c r="E84" s="23">
        <v>56668.63</v>
      </c>
      <c r="F84" s="24"/>
      <c r="G84" s="24"/>
      <c r="H84" s="25"/>
      <c r="I84" s="26"/>
    </row>
    <row r="85" spans="1:9" ht="21.75" customHeight="1" outlineLevel="1">
      <c r="A85" s="161" t="s">
        <v>444</v>
      </c>
      <c r="B85" s="161"/>
      <c r="C85" s="24"/>
      <c r="D85" s="23">
        <v>55976.23</v>
      </c>
      <c r="E85" s="23">
        <v>55976.23</v>
      </c>
      <c r="F85" s="23">
        <v>27363.97</v>
      </c>
      <c r="G85" s="24"/>
      <c r="H85" s="162">
        <v>27363.97</v>
      </c>
      <c r="I85" s="162"/>
    </row>
    <row r="86" spans="1:9" ht="21.75" customHeight="1" outlineLevel="1">
      <c r="A86" s="161" t="s">
        <v>445</v>
      </c>
      <c r="B86" s="161"/>
      <c r="C86" s="24"/>
      <c r="D86" s="23">
        <v>2290.61</v>
      </c>
      <c r="E86" s="23">
        <v>2290.61</v>
      </c>
      <c r="F86" s="23">
        <v>2290.61</v>
      </c>
      <c r="G86" s="24"/>
      <c r="H86" s="162">
        <v>2290.61</v>
      </c>
      <c r="I86" s="162"/>
    </row>
    <row r="87" spans="1:9" ht="21.75" customHeight="1" outlineLevel="1">
      <c r="A87" s="161" t="s">
        <v>876</v>
      </c>
      <c r="B87" s="161"/>
      <c r="C87" s="24"/>
      <c r="D87" s="23">
        <v>8674.4</v>
      </c>
      <c r="E87" s="23">
        <v>8674.4</v>
      </c>
      <c r="F87" s="24"/>
      <c r="G87" s="24"/>
      <c r="H87" s="25"/>
      <c r="I87" s="26"/>
    </row>
    <row r="88" spans="1:9" ht="11.25" customHeight="1" outlineLevel="1">
      <c r="A88" s="161" t="s">
        <v>877</v>
      </c>
      <c r="B88" s="161"/>
      <c r="C88" s="24"/>
      <c r="D88" s="23">
        <v>290000</v>
      </c>
      <c r="E88" s="23">
        <v>290000</v>
      </c>
      <c r="F88" s="24"/>
      <c r="G88" s="24"/>
      <c r="H88" s="25"/>
      <c r="I88" s="26"/>
    </row>
    <row r="89" spans="1:9" ht="11.25" customHeight="1" outlineLevel="1">
      <c r="A89" s="161" t="s">
        <v>446</v>
      </c>
      <c r="B89" s="161"/>
      <c r="C89" s="24"/>
      <c r="D89" s="23">
        <v>8692720.45</v>
      </c>
      <c r="E89" s="23">
        <v>8692720.45</v>
      </c>
      <c r="F89" s="23">
        <v>6072523.19</v>
      </c>
      <c r="G89" s="24"/>
      <c r="H89" s="162">
        <v>6072523.19</v>
      </c>
      <c r="I89" s="162"/>
    </row>
    <row r="90" spans="1:9" ht="11.25" customHeight="1" outlineLevel="1">
      <c r="A90" s="161" t="s">
        <v>286</v>
      </c>
      <c r="B90" s="161"/>
      <c r="C90" s="24"/>
      <c r="D90" s="24"/>
      <c r="E90" s="23">
        <v>10199</v>
      </c>
      <c r="F90" s="23">
        <v>10199</v>
      </c>
      <c r="G90" s="24"/>
      <c r="H90" s="25"/>
      <c r="I90" s="26"/>
    </row>
    <row r="91" spans="1:9" ht="11.25" customHeight="1" outlineLevel="1">
      <c r="A91" s="161" t="s">
        <v>878</v>
      </c>
      <c r="B91" s="161"/>
      <c r="C91" s="24"/>
      <c r="D91" s="23">
        <v>1535620</v>
      </c>
      <c r="E91" s="23">
        <v>1535620</v>
      </c>
      <c r="F91" s="24"/>
      <c r="G91" s="24"/>
      <c r="H91" s="25"/>
      <c r="I91" s="26"/>
    </row>
    <row r="92" spans="1:9" ht="11.25" customHeight="1" outlineLevel="1">
      <c r="A92" s="161" t="s">
        <v>287</v>
      </c>
      <c r="B92" s="161"/>
      <c r="C92" s="24"/>
      <c r="D92" s="24"/>
      <c r="E92" s="23">
        <v>10738</v>
      </c>
      <c r="F92" s="23">
        <v>10738</v>
      </c>
      <c r="G92" s="24"/>
      <c r="H92" s="25"/>
      <c r="I92" s="26"/>
    </row>
    <row r="93" spans="1:9" ht="11.25" customHeight="1" outlineLevel="1">
      <c r="A93" s="161" t="s">
        <v>288</v>
      </c>
      <c r="B93" s="161"/>
      <c r="C93" s="24"/>
      <c r="D93" s="24"/>
      <c r="E93" s="23">
        <v>13718</v>
      </c>
      <c r="F93" s="23">
        <v>13718</v>
      </c>
      <c r="G93" s="24"/>
      <c r="H93" s="25"/>
      <c r="I93" s="26"/>
    </row>
    <row r="94" spans="1:9" ht="11.25" customHeight="1" outlineLevel="1">
      <c r="A94" s="161" t="s">
        <v>289</v>
      </c>
      <c r="B94" s="161"/>
      <c r="C94" s="24"/>
      <c r="D94" s="24"/>
      <c r="E94" s="23">
        <v>2890</v>
      </c>
      <c r="F94" s="23">
        <v>2890</v>
      </c>
      <c r="G94" s="24"/>
      <c r="H94" s="25"/>
      <c r="I94" s="26"/>
    </row>
    <row r="95" spans="1:9" ht="42.75" customHeight="1" outlineLevel="1">
      <c r="A95" s="161" t="s">
        <v>447</v>
      </c>
      <c r="B95" s="161"/>
      <c r="C95" s="24"/>
      <c r="D95" s="23">
        <v>48679.55</v>
      </c>
      <c r="E95" s="23">
        <v>48679.55</v>
      </c>
      <c r="F95" s="23">
        <v>45101.85</v>
      </c>
      <c r="G95" s="24"/>
      <c r="H95" s="162">
        <v>45101.85</v>
      </c>
      <c r="I95" s="162"/>
    </row>
    <row r="96" spans="1:9" ht="42.75" customHeight="1" outlineLevel="1">
      <c r="A96" s="161" t="s">
        <v>448</v>
      </c>
      <c r="B96" s="161"/>
      <c r="C96" s="24"/>
      <c r="D96" s="23">
        <v>40102.9</v>
      </c>
      <c r="E96" s="23">
        <v>32722.96</v>
      </c>
      <c r="F96" s="23">
        <v>32722.96</v>
      </c>
      <c r="G96" s="24"/>
      <c r="H96" s="162">
        <v>40102.9</v>
      </c>
      <c r="I96" s="162"/>
    </row>
    <row r="97" spans="1:9" ht="32.25" customHeight="1" outlineLevel="1">
      <c r="A97" s="161" t="s">
        <v>449</v>
      </c>
      <c r="B97" s="161"/>
      <c r="C97" s="24"/>
      <c r="D97" s="23">
        <v>38920.24</v>
      </c>
      <c r="E97" s="23">
        <v>38920.24</v>
      </c>
      <c r="F97" s="23">
        <v>34697.7</v>
      </c>
      <c r="G97" s="24"/>
      <c r="H97" s="162">
        <v>34697.7</v>
      </c>
      <c r="I97" s="162"/>
    </row>
    <row r="98" spans="1:9" ht="32.25" customHeight="1" outlineLevel="1">
      <c r="A98" s="161" t="s">
        <v>450</v>
      </c>
      <c r="B98" s="161"/>
      <c r="C98" s="24"/>
      <c r="D98" s="23">
        <v>8903.87</v>
      </c>
      <c r="E98" s="23">
        <v>8903.87</v>
      </c>
      <c r="F98" s="23">
        <v>8903.87</v>
      </c>
      <c r="G98" s="24"/>
      <c r="H98" s="162">
        <v>8903.87</v>
      </c>
      <c r="I98" s="162"/>
    </row>
    <row r="99" spans="1:9" ht="42.75" customHeight="1" outlineLevel="1">
      <c r="A99" s="161" t="s">
        <v>451</v>
      </c>
      <c r="B99" s="161"/>
      <c r="C99" s="24"/>
      <c r="D99" s="23">
        <v>9263.51</v>
      </c>
      <c r="E99" s="23">
        <v>9263.51</v>
      </c>
      <c r="F99" s="23">
        <v>9263.51</v>
      </c>
      <c r="G99" s="24"/>
      <c r="H99" s="162">
        <v>9263.51</v>
      </c>
      <c r="I99" s="162"/>
    </row>
    <row r="100" spans="1:9" ht="32.25" customHeight="1" outlineLevel="1">
      <c r="A100" s="161" t="s">
        <v>452</v>
      </c>
      <c r="B100" s="161"/>
      <c r="C100" s="24"/>
      <c r="D100" s="23">
        <v>136691.85</v>
      </c>
      <c r="E100" s="23">
        <v>136691.85</v>
      </c>
      <c r="F100" s="23">
        <v>27338.37</v>
      </c>
      <c r="G100" s="24"/>
      <c r="H100" s="162">
        <v>27338.37</v>
      </c>
      <c r="I100" s="162"/>
    </row>
    <row r="101" spans="1:9" ht="42.75" customHeight="1" outlineLevel="1">
      <c r="A101" s="161" t="s">
        <v>453</v>
      </c>
      <c r="B101" s="161"/>
      <c r="C101" s="24"/>
      <c r="D101" s="23">
        <v>17867.03</v>
      </c>
      <c r="E101" s="23">
        <v>17866.37</v>
      </c>
      <c r="F101" s="23">
        <v>17865.71</v>
      </c>
      <c r="G101" s="24"/>
      <c r="H101" s="162">
        <v>17866.37</v>
      </c>
      <c r="I101" s="162"/>
    </row>
    <row r="102" spans="1:9" ht="32.25" customHeight="1" outlineLevel="1">
      <c r="A102" s="161" t="s">
        <v>454</v>
      </c>
      <c r="B102" s="161"/>
      <c r="C102" s="24"/>
      <c r="D102" s="23">
        <v>36663.38</v>
      </c>
      <c r="E102" s="23">
        <v>36663.38</v>
      </c>
      <c r="F102" s="23">
        <v>18331.69</v>
      </c>
      <c r="G102" s="24"/>
      <c r="H102" s="162">
        <v>18331.69</v>
      </c>
      <c r="I102" s="162"/>
    </row>
    <row r="103" spans="1:9" ht="32.25" customHeight="1" outlineLevel="1">
      <c r="A103" s="161" t="s">
        <v>455</v>
      </c>
      <c r="B103" s="161"/>
      <c r="C103" s="24"/>
      <c r="D103" s="23">
        <v>17912.41</v>
      </c>
      <c r="E103" s="23">
        <v>17912.41</v>
      </c>
      <c r="F103" s="23">
        <v>17912.41</v>
      </c>
      <c r="G103" s="24"/>
      <c r="H103" s="162">
        <v>17912.41</v>
      </c>
      <c r="I103" s="162"/>
    </row>
    <row r="104" spans="1:9" ht="11.25" customHeight="1" outlineLevel="1">
      <c r="A104" s="161" t="s">
        <v>879</v>
      </c>
      <c r="B104" s="161"/>
      <c r="C104" s="24"/>
      <c r="D104" s="23">
        <v>7800</v>
      </c>
      <c r="E104" s="24"/>
      <c r="F104" s="24"/>
      <c r="G104" s="24"/>
      <c r="H104" s="162">
        <v>7800</v>
      </c>
      <c r="I104" s="162"/>
    </row>
    <row r="105" spans="1:9" ht="11.25" customHeight="1" outlineLevel="1">
      <c r="A105" s="161" t="s">
        <v>290</v>
      </c>
      <c r="B105" s="161"/>
      <c r="C105" s="24"/>
      <c r="D105" s="24"/>
      <c r="E105" s="23">
        <v>91829</v>
      </c>
      <c r="F105" s="23">
        <v>91829</v>
      </c>
      <c r="G105" s="24"/>
      <c r="H105" s="25"/>
      <c r="I105" s="26"/>
    </row>
    <row r="106" spans="1:9" ht="11.25" customHeight="1" outlineLevel="1">
      <c r="A106" s="161" t="s">
        <v>880</v>
      </c>
      <c r="B106" s="161"/>
      <c r="C106" s="24"/>
      <c r="D106" s="23">
        <v>5917.54</v>
      </c>
      <c r="E106" s="24"/>
      <c r="F106" s="24"/>
      <c r="G106" s="24"/>
      <c r="H106" s="162">
        <v>5917.54</v>
      </c>
      <c r="I106" s="162"/>
    </row>
    <row r="107" spans="1:9" ht="11.25" customHeight="1" outlineLevel="1">
      <c r="A107" s="161" t="s">
        <v>456</v>
      </c>
      <c r="B107" s="161"/>
      <c r="C107" s="24"/>
      <c r="D107" s="23">
        <v>30625.04</v>
      </c>
      <c r="E107" s="23">
        <v>35224.56</v>
      </c>
      <c r="F107" s="23">
        <v>30751.69</v>
      </c>
      <c r="G107" s="24"/>
      <c r="H107" s="162">
        <v>26152.17</v>
      </c>
      <c r="I107" s="162"/>
    </row>
    <row r="108" spans="1:9" ht="11.25" customHeight="1" outlineLevel="1">
      <c r="A108" s="161" t="s">
        <v>457</v>
      </c>
      <c r="B108" s="161"/>
      <c r="C108" s="24"/>
      <c r="D108" s="24"/>
      <c r="E108" s="24"/>
      <c r="F108" s="23">
        <v>6500</v>
      </c>
      <c r="G108" s="24"/>
      <c r="H108" s="162">
        <v>6500</v>
      </c>
      <c r="I108" s="162"/>
    </row>
    <row r="109" spans="1:9" ht="11.25" customHeight="1" outlineLevel="1">
      <c r="A109" s="161" t="s">
        <v>291</v>
      </c>
      <c r="B109" s="161"/>
      <c r="C109" s="24"/>
      <c r="D109" s="24"/>
      <c r="E109" s="24"/>
      <c r="F109" s="23">
        <v>723853.95</v>
      </c>
      <c r="G109" s="24"/>
      <c r="H109" s="162">
        <v>723853.95</v>
      </c>
      <c r="I109" s="162"/>
    </row>
    <row r="110" spans="1:9" ht="11.25" customHeight="1" outlineLevel="1">
      <c r="A110" s="161" t="s">
        <v>458</v>
      </c>
      <c r="B110" s="161"/>
      <c r="C110" s="24"/>
      <c r="D110" s="23">
        <v>236544.5</v>
      </c>
      <c r="E110" s="23">
        <v>236544.5</v>
      </c>
      <c r="F110" s="23">
        <v>236544.5</v>
      </c>
      <c r="G110" s="24"/>
      <c r="H110" s="162">
        <v>236544.5</v>
      </c>
      <c r="I110" s="162"/>
    </row>
    <row r="111" spans="1:9" ht="11.25" customHeight="1" outlineLevel="1">
      <c r="A111" s="161" t="s">
        <v>881</v>
      </c>
      <c r="B111" s="161"/>
      <c r="C111" s="24"/>
      <c r="D111" s="23">
        <v>10778.28</v>
      </c>
      <c r="E111" s="23">
        <v>10778.28</v>
      </c>
      <c r="F111" s="23">
        <v>10778.28</v>
      </c>
      <c r="G111" s="24"/>
      <c r="H111" s="162">
        <v>10778.28</v>
      </c>
      <c r="I111" s="162"/>
    </row>
    <row r="112" spans="1:9" ht="11.25" customHeight="1" outlineLevel="1">
      <c r="A112" s="161" t="s">
        <v>882</v>
      </c>
      <c r="B112" s="161"/>
      <c r="C112" s="24"/>
      <c r="D112" s="23">
        <v>125100</v>
      </c>
      <c r="E112" s="23">
        <v>125100</v>
      </c>
      <c r="F112" s="24"/>
      <c r="G112" s="24"/>
      <c r="H112" s="25"/>
      <c r="I112" s="26"/>
    </row>
    <row r="113" spans="1:9" ht="11.25" customHeight="1" outlineLevel="1">
      <c r="A113" s="161" t="s">
        <v>883</v>
      </c>
      <c r="B113" s="161"/>
      <c r="C113" s="24"/>
      <c r="D113" s="23">
        <v>10268.44</v>
      </c>
      <c r="E113" s="24"/>
      <c r="F113" s="24"/>
      <c r="G113" s="24"/>
      <c r="H113" s="162">
        <v>10268.44</v>
      </c>
      <c r="I113" s="162"/>
    </row>
    <row r="114" spans="1:9" ht="11.25" customHeight="1" outlineLevel="1">
      <c r="A114" s="161" t="s">
        <v>459</v>
      </c>
      <c r="B114" s="161"/>
      <c r="C114" s="24"/>
      <c r="D114" s="27">
        <v>120</v>
      </c>
      <c r="E114" s="23">
        <v>1885</v>
      </c>
      <c r="F114" s="23">
        <v>1885</v>
      </c>
      <c r="G114" s="24"/>
      <c r="H114" s="206">
        <v>120</v>
      </c>
      <c r="I114" s="206"/>
    </row>
    <row r="115" spans="1:9" ht="21.75" customHeight="1" outlineLevel="1">
      <c r="A115" s="161" t="s">
        <v>197</v>
      </c>
      <c r="B115" s="161"/>
      <c r="C115" s="24"/>
      <c r="D115" s="24"/>
      <c r="E115" s="23">
        <v>3355522.19</v>
      </c>
      <c r="F115" s="23">
        <v>3355522.19</v>
      </c>
      <c r="G115" s="24"/>
      <c r="H115" s="25"/>
      <c r="I115" s="26"/>
    </row>
    <row r="116" spans="1:9" ht="11.25" customHeight="1" outlineLevel="1">
      <c r="A116" s="161" t="s">
        <v>198</v>
      </c>
      <c r="B116" s="161"/>
      <c r="C116" s="24"/>
      <c r="D116" s="24"/>
      <c r="E116" s="23">
        <v>2302695.03</v>
      </c>
      <c r="F116" s="23">
        <v>2302695.03</v>
      </c>
      <c r="G116" s="24"/>
      <c r="H116" s="25"/>
      <c r="I116" s="26"/>
    </row>
    <row r="117" spans="1:9" ht="32.25" customHeight="1" outlineLevel="1">
      <c r="A117" s="161" t="s">
        <v>884</v>
      </c>
      <c r="B117" s="161"/>
      <c r="C117" s="24"/>
      <c r="D117" s="24"/>
      <c r="E117" s="24"/>
      <c r="F117" s="23">
        <v>19673.18</v>
      </c>
      <c r="G117" s="24"/>
      <c r="H117" s="162">
        <v>19673.18</v>
      </c>
      <c r="I117" s="162"/>
    </row>
    <row r="118" spans="1:9" ht="32.25" customHeight="1" outlineLevel="1">
      <c r="A118" s="161" t="s">
        <v>885</v>
      </c>
      <c r="B118" s="161"/>
      <c r="C118" s="24"/>
      <c r="D118" s="24"/>
      <c r="E118" s="23">
        <v>77062.52</v>
      </c>
      <c r="F118" s="23">
        <v>77062.52</v>
      </c>
      <c r="G118" s="24"/>
      <c r="H118" s="25"/>
      <c r="I118" s="26"/>
    </row>
    <row r="119" spans="1:9" ht="11.25" customHeight="1" outlineLevel="1">
      <c r="A119" s="161" t="s">
        <v>292</v>
      </c>
      <c r="B119" s="161"/>
      <c r="C119" s="24"/>
      <c r="D119" s="23">
        <v>11728.5</v>
      </c>
      <c r="E119" s="23">
        <v>83142.1</v>
      </c>
      <c r="F119" s="23">
        <v>71413.6</v>
      </c>
      <c r="G119" s="24"/>
      <c r="H119" s="25"/>
      <c r="I119" s="26"/>
    </row>
    <row r="120" spans="1:9" ht="11.25" customHeight="1" outlineLevel="1">
      <c r="A120" s="161" t="s">
        <v>293</v>
      </c>
      <c r="B120" s="161"/>
      <c r="C120" s="24"/>
      <c r="D120" s="24"/>
      <c r="E120" s="23">
        <v>57050</v>
      </c>
      <c r="F120" s="23">
        <v>57050</v>
      </c>
      <c r="G120" s="24"/>
      <c r="H120" s="25"/>
      <c r="I120" s="26"/>
    </row>
    <row r="121" spans="1:9" ht="11.25" customHeight="1" outlineLevel="1">
      <c r="A121" s="161" t="s">
        <v>294</v>
      </c>
      <c r="B121" s="161"/>
      <c r="C121" s="24"/>
      <c r="D121" s="24"/>
      <c r="E121" s="23">
        <v>45000</v>
      </c>
      <c r="F121" s="23">
        <v>45000</v>
      </c>
      <c r="G121" s="24"/>
      <c r="H121" s="25"/>
      <c r="I121" s="26"/>
    </row>
    <row r="122" spans="1:9" ht="21.75" customHeight="1" outlineLevel="1">
      <c r="A122" s="161" t="s">
        <v>460</v>
      </c>
      <c r="B122" s="161"/>
      <c r="C122" s="24"/>
      <c r="D122" s="23">
        <v>13504.85</v>
      </c>
      <c r="E122" s="23">
        <v>6939.93</v>
      </c>
      <c r="F122" s="23">
        <v>17669.79</v>
      </c>
      <c r="G122" s="24"/>
      <c r="H122" s="162">
        <v>24234.71</v>
      </c>
      <c r="I122" s="162"/>
    </row>
    <row r="123" spans="1:9" ht="21.75" customHeight="1" outlineLevel="1">
      <c r="A123" s="161" t="s">
        <v>461</v>
      </c>
      <c r="B123" s="161"/>
      <c r="C123" s="24"/>
      <c r="D123" s="23">
        <v>23599.48</v>
      </c>
      <c r="E123" s="23">
        <v>57852.89</v>
      </c>
      <c r="F123" s="23">
        <v>34253.41</v>
      </c>
      <c r="G123" s="24"/>
      <c r="H123" s="25"/>
      <c r="I123" s="26"/>
    </row>
    <row r="124" spans="1:9" ht="21.75" customHeight="1" outlineLevel="1">
      <c r="A124" s="161" t="s">
        <v>462</v>
      </c>
      <c r="B124" s="161"/>
      <c r="C124" s="24"/>
      <c r="D124" s="23">
        <v>49510.83</v>
      </c>
      <c r="E124" s="23">
        <v>42917.98</v>
      </c>
      <c r="F124" s="23">
        <v>22775.37</v>
      </c>
      <c r="G124" s="24"/>
      <c r="H124" s="162">
        <v>29368.22</v>
      </c>
      <c r="I124" s="162"/>
    </row>
    <row r="125" spans="1:9" ht="11.25" customHeight="1" outlineLevel="1">
      <c r="A125" s="161" t="s">
        <v>463</v>
      </c>
      <c r="B125" s="161"/>
      <c r="C125" s="24"/>
      <c r="D125" s="23">
        <v>21646.71</v>
      </c>
      <c r="E125" s="23">
        <v>11448.37</v>
      </c>
      <c r="F125" s="23">
        <v>9813.8</v>
      </c>
      <c r="G125" s="24"/>
      <c r="H125" s="162">
        <v>20012.14</v>
      </c>
      <c r="I125" s="162"/>
    </row>
    <row r="126" spans="1:9" ht="21.75" customHeight="1" outlineLevel="1">
      <c r="A126" s="161" t="s">
        <v>464</v>
      </c>
      <c r="B126" s="161"/>
      <c r="C126" s="24"/>
      <c r="D126" s="23">
        <v>3719.38</v>
      </c>
      <c r="E126" s="24"/>
      <c r="F126" s="23">
        <v>1859.69</v>
      </c>
      <c r="G126" s="24"/>
      <c r="H126" s="162">
        <v>5579.07</v>
      </c>
      <c r="I126" s="162"/>
    </row>
    <row r="127" spans="1:9" ht="21.75" customHeight="1" outlineLevel="1">
      <c r="A127" s="161" t="s">
        <v>465</v>
      </c>
      <c r="B127" s="161"/>
      <c r="C127" s="24"/>
      <c r="D127" s="23">
        <v>15092.92</v>
      </c>
      <c r="E127" s="23">
        <v>15092.92</v>
      </c>
      <c r="F127" s="23">
        <v>10383.5</v>
      </c>
      <c r="G127" s="24"/>
      <c r="H127" s="162">
        <v>10383.5</v>
      </c>
      <c r="I127" s="162"/>
    </row>
    <row r="128" spans="1:9" ht="11.25" customHeight="1" outlineLevel="1">
      <c r="A128" s="161" t="s">
        <v>886</v>
      </c>
      <c r="B128" s="161"/>
      <c r="C128" s="24"/>
      <c r="D128" s="23">
        <v>126328.54</v>
      </c>
      <c r="E128" s="23">
        <v>126328.54</v>
      </c>
      <c r="F128" s="24"/>
      <c r="G128" s="24"/>
      <c r="H128" s="25"/>
      <c r="I128" s="26"/>
    </row>
    <row r="129" spans="1:9" ht="21.75" customHeight="1" outlineLevel="1">
      <c r="A129" s="161" t="s">
        <v>466</v>
      </c>
      <c r="B129" s="161"/>
      <c r="C129" s="24"/>
      <c r="D129" s="23">
        <v>47152.85</v>
      </c>
      <c r="E129" s="23">
        <v>46503.17</v>
      </c>
      <c r="F129" s="23">
        <v>22503.17</v>
      </c>
      <c r="G129" s="24"/>
      <c r="H129" s="162">
        <v>23152.85</v>
      </c>
      <c r="I129" s="162"/>
    </row>
    <row r="130" spans="1:9" ht="21.75" customHeight="1" outlineLevel="1">
      <c r="A130" s="161" t="s">
        <v>467</v>
      </c>
      <c r="B130" s="161"/>
      <c r="C130" s="24"/>
      <c r="D130" s="23">
        <v>35124.43</v>
      </c>
      <c r="E130" s="23">
        <v>35124.43</v>
      </c>
      <c r="F130" s="23">
        <v>27163.66</v>
      </c>
      <c r="G130" s="24"/>
      <c r="H130" s="162">
        <v>27163.66</v>
      </c>
      <c r="I130" s="162"/>
    </row>
    <row r="131" spans="1:9" ht="21.75" customHeight="1" outlineLevel="1">
      <c r="A131" s="161" t="s">
        <v>468</v>
      </c>
      <c r="B131" s="161"/>
      <c r="C131" s="24"/>
      <c r="D131" s="23">
        <v>1798.8</v>
      </c>
      <c r="E131" s="23">
        <v>1798.8</v>
      </c>
      <c r="F131" s="27">
        <v>899.4</v>
      </c>
      <c r="G131" s="24"/>
      <c r="H131" s="206">
        <v>899.4</v>
      </c>
      <c r="I131" s="206"/>
    </row>
    <row r="132" spans="1:9" ht="21.75" customHeight="1" outlineLevel="1">
      <c r="A132" s="161" t="s">
        <v>469</v>
      </c>
      <c r="B132" s="161"/>
      <c r="C132" s="24"/>
      <c r="D132" s="23">
        <v>1970.64</v>
      </c>
      <c r="E132" s="23">
        <v>1970.64</v>
      </c>
      <c r="F132" s="23">
        <v>4502.92</v>
      </c>
      <c r="G132" s="24"/>
      <c r="H132" s="162">
        <v>4502.92</v>
      </c>
      <c r="I132" s="162"/>
    </row>
    <row r="133" spans="1:9" ht="11.25" customHeight="1" outlineLevel="1">
      <c r="A133" s="161" t="s">
        <v>470</v>
      </c>
      <c r="B133" s="161"/>
      <c r="C133" s="24"/>
      <c r="D133" s="23">
        <v>37434.95</v>
      </c>
      <c r="E133" s="23">
        <v>37434.95</v>
      </c>
      <c r="F133" s="23">
        <v>30621.81</v>
      </c>
      <c r="G133" s="24"/>
      <c r="H133" s="162">
        <v>30621.81</v>
      </c>
      <c r="I133" s="162"/>
    </row>
    <row r="134" spans="1:9" ht="21.75" customHeight="1" outlineLevel="1">
      <c r="A134" s="161" t="s">
        <v>471</v>
      </c>
      <c r="B134" s="161"/>
      <c r="C134" s="24"/>
      <c r="D134" s="23">
        <v>83997.63</v>
      </c>
      <c r="E134" s="23">
        <v>66336.68</v>
      </c>
      <c r="F134" s="23">
        <v>55806.45</v>
      </c>
      <c r="G134" s="24"/>
      <c r="H134" s="162">
        <v>73467.4</v>
      </c>
      <c r="I134" s="162"/>
    </row>
    <row r="135" spans="1:9" ht="11.25" customHeight="1" outlineLevel="1">
      <c r="A135" s="161" t="s">
        <v>472</v>
      </c>
      <c r="B135" s="161"/>
      <c r="C135" s="24"/>
      <c r="D135" s="23">
        <v>61671.13</v>
      </c>
      <c r="E135" s="23">
        <v>53999.33</v>
      </c>
      <c r="F135" s="23">
        <v>23851.89</v>
      </c>
      <c r="G135" s="24"/>
      <c r="H135" s="162">
        <v>31523.69</v>
      </c>
      <c r="I135" s="162"/>
    </row>
    <row r="136" spans="1:9" ht="21.75" customHeight="1" outlineLevel="1">
      <c r="A136" s="161" t="s">
        <v>473</v>
      </c>
      <c r="B136" s="161"/>
      <c r="C136" s="24"/>
      <c r="D136" s="23">
        <v>8424.87</v>
      </c>
      <c r="E136" s="23">
        <v>8424.87</v>
      </c>
      <c r="F136" s="23">
        <v>8424.87</v>
      </c>
      <c r="G136" s="24"/>
      <c r="H136" s="162">
        <v>8424.87</v>
      </c>
      <c r="I136" s="162"/>
    </row>
    <row r="137" spans="1:9" ht="21.75" customHeight="1" outlineLevel="1">
      <c r="A137" s="161" t="s">
        <v>887</v>
      </c>
      <c r="B137" s="161"/>
      <c r="C137" s="24"/>
      <c r="D137" s="23">
        <v>77842.3</v>
      </c>
      <c r="E137" s="23">
        <v>27079.45</v>
      </c>
      <c r="F137" s="24"/>
      <c r="G137" s="24"/>
      <c r="H137" s="162">
        <v>50762.85</v>
      </c>
      <c r="I137" s="162"/>
    </row>
    <row r="138" spans="1:9" ht="21.75" customHeight="1" outlineLevel="1">
      <c r="A138" s="161" t="s">
        <v>474</v>
      </c>
      <c r="B138" s="161"/>
      <c r="C138" s="24"/>
      <c r="D138" s="23">
        <v>135221</v>
      </c>
      <c r="E138" s="23">
        <v>115420.93</v>
      </c>
      <c r="F138" s="23">
        <v>49805.83</v>
      </c>
      <c r="G138" s="24"/>
      <c r="H138" s="162">
        <v>69605.9</v>
      </c>
      <c r="I138" s="162"/>
    </row>
    <row r="139" spans="1:9" ht="21.75" customHeight="1" outlineLevel="1">
      <c r="A139" s="161" t="s">
        <v>475</v>
      </c>
      <c r="B139" s="161"/>
      <c r="C139" s="24"/>
      <c r="D139" s="23">
        <v>109641.24</v>
      </c>
      <c r="E139" s="24"/>
      <c r="F139" s="23">
        <v>57050.36</v>
      </c>
      <c r="G139" s="24"/>
      <c r="H139" s="162">
        <v>166691.6</v>
      </c>
      <c r="I139" s="162"/>
    </row>
    <row r="140" spans="1:9" ht="32.25" customHeight="1" outlineLevel="1">
      <c r="A140" s="161" t="s">
        <v>476</v>
      </c>
      <c r="B140" s="161"/>
      <c r="C140" s="24"/>
      <c r="D140" s="23">
        <v>121716.25</v>
      </c>
      <c r="E140" s="27">
        <v>50.7</v>
      </c>
      <c r="F140" s="23">
        <v>28495.63</v>
      </c>
      <c r="G140" s="24"/>
      <c r="H140" s="162">
        <v>150161.18</v>
      </c>
      <c r="I140" s="162"/>
    </row>
    <row r="141" spans="1:9" ht="21.75" customHeight="1" outlineLevel="1">
      <c r="A141" s="161" t="s">
        <v>477</v>
      </c>
      <c r="B141" s="161"/>
      <c r="C141" s="24"/>
      <c r="D141" s="23">
        <v>59348.25</v>
      </c>
      <c r="E141" s="23">
        <v>36637.72</v>
      </c>
      <c r="F141" s="23">
        <v>1911.39</v>
      </c>
      <c r="G141" s="24"/>
      <c r="H141" s="162">
        <v>24621.92</v>
      </c>
      <c r="I141" s="162"/>
    </row>
    <row r="142" spans="1:9" ht="21.75" customHeight="1" outlineLevel="1">
      <c r="A142" s="161" t="s">
        <v>478</v>
      </c>
      <c r="B142" s="161"/>
      <c r="C142" s="24"/>
      <c r="D142" s="23">
        <v>71540.04</v>
      </c>
      <c r="E142" s="23">
        <v>35770.02</v>
      </c>
      <c r="F142" s="23">
        <v>35770.02</v>
      </c>
      <c r="G142" s="24"/>
      <c r="H142" s="162">
        <v>71540.04</v>
      </c>
      <c r="I142" s="162"/>
    </row>
    <row r="143" spans="1:9" ht="21.75" customHeight="1" outlineLevel="1">
      <c r="A143" s="161" t="s">
        <v>479</v>
      </c>
      <c r="B143" s="161"/>
      <c r="C143" s="24"/>
      <c r="D143" s="23">
        <v>151516.37</v>
      </c>
      <c r="E143" s="23">
        <v>128097.54</v>
      </c>
      <c r="F143" s="23">
        <v>30267.38</v>
      </c>
      <c r="G143" s="24"/>
      <c r="H143" s="162">
        <v>53686.21</v>
      </c>
      <c r="I143" s="162"/>
    </row>
    <row r="144" spans="1:9" ht="21.75" customHeight="1" outlineLevel="1">
      <c r="A144" s="161" t="s">
        <v>480</v>
      </c>
      <c r="B144" s="161"/>
      <c r="C144" s="24"/>
      <c r="D144" s="23">
        <v>111195.28</v>
      </c>
      <c r="E144" s="23">
        <v>90567.88</v>
      </c>
      <c r="F144" s="23">
        <v>71720.49</v>
      </c>
      <c r="G144" s="24"/>
      <c r="H144" s="162">
        <v>92347.89</v>
      </c>
      <c r="I144" s="162"/>
    </row>
    <row r="145" spans="1:9" ht="21.75" customHeight="1" outlineLevel="1">
      <c r="A145" s="161" t="s">
        <v>481</v>
      </c>
      <c r="B145" s="161"/>
      <c r="C145" s="24"/>
      <c r="D145" s="23">
        <v>100785.44</v>
      </c>
      <c r="E145" s="23">
        <v>75543.87</v>
      </c>
      <c r="F145" s="23">
        <v>25302.09</v>
      </c>
      <c r="G145" s="24"/>
      <c r="H145" s="162">
        <v>50543.66</v>
      </c>
      <c r="I145" s="162"/>
    </row>
    <row r="146" spans="1:9" ht="21.75" customHeight="1" outlineLevel="1">
      <c r="A146" s="161" t="s">
        <v>482</v>
      </c>
      <c r="B146" s="161"/>
      <c r="C146" s="24"/>
      <c r="D146" s="23">
        <v>59758.92</v>
      </c>
      <c r="E146" s="23">
        <v>59758.92</v>
      </c>
      <c r="F146" s="23">
        <v>52475.25</v>
      </c>
      <c r="G146" s="24"/>
      <c r="H146" s="162">
        <v>52475.25</v>
      </c>
      <c r="I146" s="162"/>
    </row>
    <row r="147" spans="1:9" ht="21.75" customHeight="1" outlineLevel="1">
      <c r="A147" s="161" t="s">
        <v>483</v>
      </c>
      <c r="B147" s="161"/>
      <c r="C147" s="24"/>
      <c r="D147" s="23">
        <v>84111.96</v>
      </c>
      <c r="E147" s="23">
        <v>21742.14</v>
      </c>
      <c r="F147" s="23">
        <v>62743.16</v>
      </c>
      <c r="G147" s="24"/>
      <c r="H147" s="162">
        <v>125112.98</v>
      </c>
      <c r="I147" s="162"/>
    </row>
    <row r="148" spans="1:9" ht="21.75" customHeight="1" outlineLevel="1">
      <c r="A148" s="161" t="s">
        <v>484</v>
      </c>
      <c r="B148" s="161"/>
      <c r="C148" s="24"/>
      <c r="D148" s="23">
        <v>23494.01</v>
      </c>
      <c r="E148" s="23">
        <v>23494.01</v>
      </c>
      <c r="F148" s="23">
        <v>23222.23</v>
      </c>
      <c r="G148" s="24"/>
      <c r="H148" s="162">
        <v>23222.23</v>
      </c>
      <c r="I148" s="162"/>
    </row>
    <row r="149" spans="1:9" ht="21.75" customHeight="1" outlineLevel="1">
      <c r="A149" s="161" t="s">
        <v>485</v>
      </c>
      <c r="B149" s="161"/>
      <c r="C149" s="24"/>
      <c r="D149" s="23">
        <v>38623.78</v>
      </c>
      <c r="E149" s="23">
        <v>17670.42</v>
      </c>
      <c r="F149" s="23">
        <v>8835.21</v>
      </c>
      <c r="G149" s="24"/>
      <c r="H149" s="162">
        <v>29788.57</v>
      </c>
      <c r="I149" s="162"/>
    </row>
    <row r="150" spans="1:9" ht="21.75" customHeight="1" outlineLevel="1">
      <c r="A150" s="161" t="s">
        <v>486</v>
      </c>
      <c r="B150" s="161"/>
      <c r="C150" s="24"/>
      <c r="D150" s="23">
        <v>30611.45</v>
      </c>
      <c r="E150" s="23">
        <v>30611.45</v>
      </c>
      <c r="F150" s="23">
        <v>28440.59</v>
      </c>
      <c r="G150" s="24"/>
      <c r="H150" s="162">
        <v>28440.59</v>
      </c>
      <c r="I150" s="162"/>
    </row>
    <row r="151" spans="1:9" ht="21.75" customHeight="1" outlineLevel="1">
      <c r="A151" s="161" t="s">
        <v>487</v>
      </c>
      <c r="B151" s="161"/>
      <c r="C151" s="24"/>
      <c r="D151" s="23">
        <v>91672.66</v>
      </c>
      <c r="E151" s="23">
        <v>91672.66</v>
      </c>
      <c r="F151" s="23">
        <v>54618.66</v>
      </c>
      <c r="G151" s="24"/>
      <c r="H151" s="162">
        <v>54618.66</v>
      </c>
      <c r="I151" s="162"/>
    </row>
    <row r="152" spans="1:9" ht="21.75" customHeight="1" outlineLevel="1">
      <c r="A152" s="161" t="s">
        <v>488</v>
      </c>
      <c r="B152" s="161"/>
      <c r="C152" s="24"/>
      <c r="D152" s="23">
        <v>27817.53</v>
      </c>
      <c r="E152" s="23">
        <v>27817.53</v>
      </c>
      <c r="F152" s="23">
        <v>19040.38</v>
      </c>
      <c r="G152" s="24"/>
      <c r="H152" s="162">
        <v>19040.38</v>
      </c>
      <c r="I152" s="162"/>
    </row>
    <row r="153" spans="1:9" ht="21.75" customHeight="1" outlineLevel="1">
      <c r="A153" s="161" t="s">
        <v>489</v>
      </c>
      <c r="B153" s="161"/>
      <c r="C153" s="24"/>
      <c r="D153" s="23">
        <v>88856.88</v>
      </c>
      <c r="E153" s="23">
        <v>88856.88</v>
      </c>
      <c r="F153" s="23">
        <v>41545.63</v>
      </c>
      <c r="G153" s="24"/>
      <c r="H153" s="162">
        <v>41545.63</v>
      </c>
      <c r="I153" s="162"/>
    </row>
    <row r="154" spans="1:9" ht="21.75" customHeight="1" outlineLevel="1">
      <c r="A154" s="161" t="s">
        <v>888</v>
      </c>
      <c r="B154" s="161"/>
      <c r="C154" s="24"/>
      <c r="D154" s="23">
        <v>134016.99</v>
      </c>
      <c r="E154" s="24"/>
      <c r="F154" s="24"/>
      <c r="G154" s="24"/>
      <c r="H154" s="162">
        <v>134016.99</v>
      </c>
      <c r="I154" s="162"/>
    </row>
    <row r="155" spans="1:9" ht="21.75" customHeight="1" outlineLevel="1">
      <c r="A155" s="161" t="s">
        <v>889</v>
      </c>
      <c r="B155" s="161"/>
      <c r="C155" s="24"/>
      <c r="D155" s="23">
        <v>8300</v>
      </c>
      <c r="E155" s="23">
        <v>8300</v>
      </c>
      <c r="F155" s="23">
        <v>8300</v>
      </c>
      <c r="G155" s="24"/>
      <c r="H155" s="162">
        <v>8300</v>
      </c>
      <c r="I155" s="162"/>
    </row>
    <row r="156" spans="1:9" ht="11.25" customHeight="1" outlineLevel="1">
      <c r="A156" s="161" t="s">
        <v>890</v>
      </c>
      <c r="B156" s="161"/>
      <c r="C156" s="24"/>
      <c r="D156" s="23">
        <v>15173.94</v>
      </c>
      <c r="E156" s="23">
        <v>15173.94</v>
      </c>
      <c r="F156" s="24"/>
      <c r="G156" s="24"/>
      <c r="H156" s="25"/>
      <c r="I156" s="26"/>
    </row>
    <row r="157" spans="1:9" ht="11.25" customHeight="1" outlineLevel="1">
      <c r="A157" s="161" t="s">
        <v>891</v>
      </c>
      <c r="B157" s="161"/>
      <c r="C157" s="24"/>
      <c r="D157" s="23">
        <v>9914.66</v>
      </c>
      <c r="E157" s="23">
        <v>29914.66</v>
      </c>
      <c r="F157" s="23">
        <v>28863.76</v>
      </c>
      <c r="G157" s="24"/>
      <c r="H157" s="162">
        <v>8863.76</v>
      </c>
      <c r="I157" s="162"/>
    </row>
    <row r="158" spans="1:9" ht="11.25" customHeight="1" outlineLevel="1">
      <c r="A158" s="161" t="s">
        <v>892</v>
      </c>
      <c r="B158" s="161"/>
      <c r="C158" s="24"/>
      <c r="D158" s="24"/>
      <c r="E158" s="24"/>
      <c r="F158" s="23">
        <v>6432.12</v>
      </c>
      <c r="G158" s="24"/>
      <c r="H158" s="162">
        <v>6432.12</v>
      </c>
      <c r="I158" s="162"/>
    </row>
    <row r="159" spans="1:9" ht="11.25" customHeight="1" outlineLevel="1">
      <c r="A159" s="161" t="s">
        <v>893</v>
      </c>
      <c r="B159" s="161"/>
      <c r="C159" s="24"/>
      <c r="D159" s="24"/>
      <c r="E159" s="24"/>
      <c r="F159" s="23">
        <v>9594.26</v>
      </c>
      <c r="G159" s="24"/>
      <c r="H159" s="162">
        <v>9594.26</v>
      </c>
      <c r="I159" s="162"/>
    </row>
    <row r="160" spans="1:9" ht="11.25" customHeight="1" outlineLevel="1">
      <c r="A160" s="161" t="s">
        <v>894</v>
      </c>
      <c r="B160" s="161"/>
      <c r="C160" s="24"/>
      <c r="D160" s="23">
        <v>14755</v>
      </c>
      <c r="E160" s="23">
        <v>29510</v>
      </c>
      <c r="F160" s="23">
        <v>14755</v>
      </c>
      <c r="G160" s="24"/>
      <c r="H160" s="25"/>
      <c r="I160" s="26"/>
    </row>
    <row r="161" spans="1:9" ht="11.25" customHeight="1" outlineLevel="1">
      <c r="A161" s="161" t="s">
        <v>895</v>
      </c>
      <c r="B161" s="161"/>
      <c r="C161" s="24"/>
      <c r="D161" s="23">
        <v>1941.93</v>
      </c>
      <c r="E161" s="23">
        <v>1941.93</v>
      </c>
      <c r="F161" s="23">
        <v>1941.93</v>
      </c>
      <c r="G161" s="24"/>
      <c r="H161" s="162">
        <v>1941.93</v>
      </c>
      <c r="I161" s="162"/>
    </row>
    <row r="162" spans="1:9" ht="11.25" customHeight="1" outlineLevel="1">
      <c r="A162" s="161" t="s">
        <v>896</v>
      </c>
      <c r="B162" s="161"/>
      <c r="C162" s="24"/>
      <c r="D162" s="23">
        <v>18050</v>
      </c>
      <c r="E162" s="23">
        <v>36100</v>
      </c>
      <c r="F162" s="23">
        <v>18050</v>
      </c>
      <c r="G162" s="24"/>
      <c r="H162" s="25"/>
      <c r="I162" s="26"/>
    </row>
    <row r="163" spans="1:9" ht="11.25" customHeight="1" outlineLevel="1">
      <c r="A163" s="161" t="s">
        <v>490</v>
      </c>
      <c r="B163" s="161"/>
      <c r="C163" s="24"/>
      <c r="D163" s="23">
        <v>97500</v>
      </c>
      <c r="E163" s="23">
        <v>97500</v>
      </c>
      <c r="F163" s="23">
        <v>214500</v>
      </c>
      <c r="G163" s="24"/>
      <c r="H163" s="162">
        <v>214500</v>
      </c>
      <c r="I163" s="162"/>
    </row>
    <row r="164" spans="1:9" ht="11.25" customHeight="1" outlineLevel="1">
      <c r="A164" s="161" t="s">
        <v>491</v>
      </c>
      <c r="B164" s="161"/>
      <c r="C164" s="24"/>
      <c r="D164" s="23">
        <v>25000</v>
      </c>
      <c r="E164" s="24"/>
      <c r="F164" s="23">
        <v>10000</v>
      </c>
      <c r="G164" s="24"/>
      <c r="H164" s="162">
        <v>35000</v>
      </c>
      <c r="I164" s="162"/>
    </row>
    <row r="165" spans="1:9" ht="11.25" customHeight="1" outlineLevel="1">
      <c r="A165" s="161" t="s">
        <v>295</v>
      </c>
      <c r="B165" s="161"/>
      <c r="C165" s="24"/>
      <c r="D165" s="23">
        <v>154966.5</v>
      </c>
      <c r="E165" s="23">
        <v>151394.02</v>
      </c>
      <c r="F165" s="23">
        <v>199201.4</v>
      </c>
      <c r="G165" s="24"/>
      <c r="H165" s="162">
        <v>202773.88</v>
      </c>
      <c r="I165" s="162"/>
    </row>
    <row r="166" spans="1:9" ht="11.25" customHeight="1" outlineLevel="1">
      <c r="A166" s="161" t="s">
        <v>897</v>
      </c>
      <c r="B166" s="161"/>
      <c r="C166" s="24"/>
      <c r="D166" s="23">
        <v>85000</v>
      </c>
      <c r="E166" s="23">
        <v>85000</v>
      </c>
      <c r="F166" s="24"/>
      <c r="G166" s="24"/>
      <c r="H166" s="25"/>
      <c r="I166" s="26"/>
    </row>
    <row r="167" spans="1:9" ht="11.25" customHeight="1" outlineLevel="1">
      <c r="A167" s="161" t="s">
        <v>898</v>
      </c>
      <c r="B167" s="161"/>
      <c r="C167" s="24"/>
      <c r="D167" s="23">
        <v>64475090.44</v>
      </c>
      <c r="E167" s="23">
        <v>734760</v>
      </c>
      <c r="F167" s="23">
        <v>734760</v>
      </c>
      <c r="G167" s="24"/>
      <c r="H167" s="162">
        <v>64475090.44</v>
      </c>
      <c r="I167" s="162"/>
    </row>
    <row r="168" spans="1:9" ht="11.25" customHeight="1" outlineLevel="1">
      <c r="A168" s="161" t="s">
        <v>899</v>
      </c>
      <c r="B168" s="161"/>
      <c r="C168" s="24"/>
      <c r="D168" s="24"/>
      <c r="E168" s="23">
        <v>6000</v>
      </c>
      <c r="F168" s="23">
        <v>6000</v>
      </c>
      <c r="G168" s="24"/>
      <c r="H168" s="25"/>
      <c r="I168" s="26"/>
    </row>
    <row r="169" spans="1:9" ht="21.75" customHeight="1" outlineLevel="1">
      <c r="A169" s="161" t="s">
        <v>900</v>
      </c>
      <c r="B169" s="161"/>
      <c r="C169" s="24"/>
      <c r="D169" s="27">
        <v>0.01</v>
      </c>
      <c r="E169" s="24"/>
      <c r="F169" s="24"/>
      <c r="G169" s="24"/>
      <c r="H169" s="206">
        <v>0.01</v>
      </c>
      <c r="I169" s="206"/>
    </row>
    <row r="170" spans="1:9" ht="11.25" customHeight="1" outlineLevel="1">
      <c r="A170" s="161" t="s">
        <v>901</v>
      </c>
      <c r="B170" s="161"/>
      <c r="C170" s="24"/>
      <c r="D170" s="23">
        <v>534400</v>
      </c>
      <c r="E170" s="24"/>
      <c r="F170" s="24"/>
      <c r="G170" s="24"/>
      <c r="H170" s="162">
        <v>534400</v>
      </c>
      <c r="I170" s="162"/>
    </row>
    <row r="171" spans="1:9" ht="11.25" customHeight="1" outlineLevel="1">
      <c r="A171" s="161" t="s">
        <v>492</v>
      </c>
      <c r="B171" s="161"/>
      <c r="C171" s="24"/>
      <c r="D171" s="23">
        <v>10232619.85</v>
      </c>
      <c r="E171" s="24"/>
      <c r="F171" s="23">
        <v>6846020.27</v>
      </c>
      <c r="G171" s="24"/>
      <c r="H171" s="162">
        <v>17078640.12</v>
      </c>
      <c r="I171" s="162"/>
    </row>
    <row r="172" spans="1:9" ht="11.25" customHeight="1" outlineLevel="1">
      <c r="A172" s="161" t="s">
        <v>493</v>
      </c>
      <c r="B172" s="161"/>
      <c r="C172" s="24"/>
      <c r="D172" s="24"/>
      <c r="E172" s="24"/>
      <c r="F172" s="23">
        <v>65000</v>
      </c>
      <c r="G172" s="24"/>
      <c r="H172" s="162">
        <v>65000</v>
      </c>
      <c r="I172" s="162"/>
    </row>
    <row r="173" spans="1:9" ht="11.25" customHeight="1" outlineLevel="1">
      <c r="A173" s="161" t="s">
        <v>494</v>
      </c>
      <c r="B173" s="161"/>
      <c r="C173" s="24"/>
      <c r="D173" s="24"/>
      <c r="E173" s="24"/>
      <c r="F173" s="23">
        <v>103840</v>
      </c>
      <c r="G173" s="24"/>
      <c r="H173" s="162">
        <v>103840</v>
      </c>
      <c r="I173" s="162"/>
    </row>
    <row r="174" spans="1:9" ht="11.25" customHeight="1" outlineLevel="1">
      <c r="A174" s="161" t="s">
        <v>495</v>
      </c>
      <c r="B174" s="161"/>
      <c r="C174" s="24"/>
      <c r="D174" s="23">
        <v>29604.02</v>
      </c>
      <c r="E174" s="23">
        <v>191292</v>
      </c>
      <c r="F174" s="23">
        <v>161688</v>
      </c>
      <c r="G174" s="24"/>
      <c r="H174" s="206">
        <v>0.02</v>
      </c>
      <c r="I174" s="206"/>
    </row>
    <row r="175" spans="1:9" ht="11.25" customHeight="1" outlineLevel="1">
      <c r="A175" s="161" t="s">
        <v>296</v>
      </c>
      <c r="B175" s="161"/>
      <c r="C175" s="24"/>
      <c r="D175" s="24"/>
      <c r="E175" s="23">
        <v>5766.59</v>
      </c>
      <c r="F175" s="23">
        <v>5766.59</v>
      </c>
      <c r="G175" s="24"/>
      <c r="H175" s="25"/>
      <c r="I175" s="26"/>
    </row>
    <row r="176" spans="1:9" ht="11.25" customHeight="1" outlineLevel="1">
      <c r="A176" s="161" t="s">
        <v>297</v>
      </c>
      <c r="B176" s="161"/>
      <c r="C176" s="24"/>
      <c r="D176" s="24"/>
      <c r="E176" s="23">
        <v>45500</v>
      </c>
      <c r="F176" s="23">
        <v>45500</v>
      </c>
      <c r="G176" s="24"/>
      <c r="H176" s="25"/>
      <c r="I176" s="26"/>
    </row>
    <row r="177" spans="1:9" ht="11.25" customHeight="1" outlineLevel="1">
      <c r="A177" s="161" t="s">
        <v>496</v>
      </c>
      <c r="B177" s="161"/>
      <c r="C177" s="24"/>
      <c r="D177" s="24"/>
      <c r="E177" s="23">
        <v>48840.58</v>
      </c>
      <c r="F177" s="23">
        <v>48840.58</v>
      </c>
      <c r="G177" s="24"/>
      <c r="H177" s="25"/>
      <c r="I177" s="26"/>
    </row>
    <row r="178" spans="1:9" ht="11.25" customHeight="1" outlineLevel="1">
      <c r="A178" s="161" t="s">
        <v>298</v>
      </c>
      <c r="B178" s="161"/>
      <c r="C178" s="24"/>
      <c r="D178" s="23">
        <v>6630</v>
      </c>
      <c r="E178" s="23">
        <v>6630</v>
      </c>
      <c r="F178" s="23">
        <v>9945</v>
      </c>
      <c r="G178" s="24"/>
      <c r="H178" s="162">
        <v>9945</v>
      </c>
      <c r="I178" s="162"/>
    </row>
    <row r="179" spans="1:9" ht="11.25" customHeight="1" outlineLevel="1">
      <c r="A179" s="161" t="s">
        <v>902</v>
      </c>
      <c r="B179" s="161"/>
      <c r="C179" s="24"/>
      <c r="D179" s="23">
        <v>99000</v>
      </c>
      <c r="E179" s="24"/>
      <c r="F179" s="24"/>
      <c r="G179" s="24"/>
      <c r="H179" s="162">
        <v>99000</v>
      </c>
      <c r="I179" s="162"/>
    </row>
    <row r="180" spans="1:9" ht="11.25" customHeight="1" outlineLevel="1">
      <c r="A180" s="161" t="s">
        <v>903</v>
      </c>
      <c r="B180" s="161"/>
      <c r="C180" s="24"/>
      <c r="D180" s="23">
        <v>14878900</v>
      </c>
      <c r="E180" s="24"/>
      <c r="F180" s="24"/>
      <c r="G180" s="24"/>
      <c r="H180" s="162">
        <v>14878900</v>
      </c>
      <c r="I180" s="162"/>
    </row>
    <row r="181" spans="1:9" ht="11.25" customHeight="1" outlineLevel="1">
      <c r="A181" s="161" t="s">
        <v>904</v>
      </c>
      <c r="B181" s="161"/>
      <c r="C181" s="24"/>
      <c r="D181" s="24"/>
      <c r="E181" s="23">
        <v>15300</v>
      </c>
      <c r="F181" s="23">
        <v>15300</v>
      </c>
      <c r="G181" s="24"/>
      <c r="H181" s="25"/>
      <c r="I181" s="26"/>
    </row>
    <row r="182" spans="1:9" ht="11.25" customHeight="1" outlineLevel="1">
      <c r="A182" s="161" t="s">
        <v>905</v>
      </c>
      <c r="B182" s="161"/>
      <c r="C182" s="24"/>
      <c r="D182" s="24"/>
      <c r="E182" s="23">
        <v>1596</v>
      </c>
      <c r="F182" s="23">
        <v>1596</v>
      </c>
      <c r="G182" s="24"/>
      <c r="H182" s="25"/>
      <c r="I182" s="26"/>
    </row>
    <row r="183" spans="1:9" ht="11.25" customHeight="1" outlineLevel="1">
      <c r="A183" s="161" t="s">
        <v>906</v>
      </c>
      <c r="B183" s="161"/>
      <c r="C183" s="24"/>
      <c r="D183" s="24"/>
      <c r="E183" s="27">
        <v>145.22</v>
      </c>
      <c r="F183" s="27">
        <v>145.22</v>
      </c>
      <c r="G183" s="24"/>
      <c r="H183" s="25"/>
      <c r="I183" s="26"/>
    </row>
    <row r="184" spans="1:9" ht="11.25" customHeight="1" outlineLevel="1">
      <c r="A184" s="161" t="s">
        <v>299</v>
      </c>
      <c r="B184" s="161"/>
      <c r="C184" s="24"/>
      <c r="D184" s="23">
        <v>133004.85</v>
      </c>
      <c r="E184" s="23">
        <v>133004.85</v>
      </c>
      <c r="F184" s="24"/>
      <c r="G184" s="24"/>
      <c r="H184" s="25"/>
      <c r="I184" s="26"/>
    </row>
    <row r="185" spans="1:9" ht="11.25" customHeight="1" outlineLevel="1">
      <c r="A185" s="161" t="s">
        <v>300</v>
      </c>
      <c r="B185" s="161"/>
      <c r="C185" s="24"/>
      <c r="D185" s="24"/>
      <c r="E185" s="23">
        <v>67222.3</v>
      </c>
      <c r="F185" s="23">
        <v>67222.3</v>
      </c>
      <c r="G185" s="24"/>
      <c r="H185" s="25"/>
      <c r="I185" s="26"/>
    </row>
    <row r="186" spans="1:9" ht="11.25" customHeight="1" outlineLevel="1">
      <c r="A186" s="161" t="s">
        <v>301</v>
      </c>
      <c r="B186" s="161"/>
      <c r="C186" s="24"/>
      <c r="D186" s="24"/>
      <c r="E186" s="23">
        <v>3075.59</v>
      </c>
      <c r="F186" s="23">
        <v>3075.59</v>
      </c>
      <c r="G186" s="24"/>
      <c r="H186" s="25"/>
      <c r="I186" s="26"/>
    </row>
    <row r="187" spans="1:9" ht="11.25" customHeight="1" outlineLevel="1">
      <c r="A187" s="161" t="s">
        <v>497</v>
      </c>
      <c r="B187" s="161"/>
      <c r="C187" s="24"/>
      <c r="D187" s="24"/>
      <c r="E187" s="23">
        <v>14000</v>
      </c>
      <c r="F187" s="23">
        <v>14000</v>
      </c>
      <c r="G187" s="24"/>
      <c r="H187" s="25"/>
      <c r="I187" s="26"/>
    </row>
    <row r="188" spans="1:9" ht="21.75" customHeight="1" outlineLevel="1">
      <c r="A188" s="161" t="s">
        <v>907</v>
      </c>
      <c r="B188" s="161"/>
      <c r="C188" s="24"/>
      <c r="D188" s="23">
        <v>162680</v>
      </c>
      <c r="E188" s="23">
        <v>267080</v>
      </c>
      <c r="F188" s="23">
        <v>110400</v>
      </c>
      <c r="G188" s="24"/>
      <c r="H188" s="162">
        <v>6000</v>
      </c>
      <c r="I188" s="162"/>
    </row>
    <row r="189" spans="1:9" ht="11.25" customHeight="1" outlineLevel="1">
      <c r="A189" s="161" t="s">
        <v>908</v>
      </c>
      <c r="B189" s="161"/>
      <c r="C189" s="24"/>
      <c r="D189" s="24"/>
      <c r="E189" s="23">
        <v>6200</v>
      </c>
      <c r="F189" s="23">
        <v>6200</v>
      </c>
      <c r="G189" s="24"/>
      <c r="H189" s="25"/>
      <c r="I189" s="26"/>
    </row>
    <row r="190" spans="1:9" ht="11.25" customHeight="1" outlineLevel="1">
      <c r="A190" s="161" t="s">
        <v>909</v>
      </c>
      <c r="B190" s="161"/>
      <c r="C190" s="24"/>
      <c r="D190" s="27">
        <v>177</v>
      </c>
      <c r="E190" s="24"/>
      <c r="F190" s="24"/>
      <c r="G190" s="24"/>
      <c r="H190" s="206">
        <v>177</v>
      </c>
      <c r="I190" s="206"/>
    </row>
    <row r="191" spans="1:9" ht="11.25" customHeight="1" outlineLevel="1">
      <c r="A191" s="161" t="s">
        <v>302</v>
      </c>
      <c r="B191" s="161"/>
      <c r="C191" s="24"/>
      <c r="D191" s="23">
        <v>6966100.38</v>
      </c>
      <c r="E191" s="23">
        <v>1962791.44</v>
      </c>
      <c r="F191" s="23">
        <v>22560691.6</v>
      </c>
      <c r="G191" s="24"/>
      <c r="H191" s="162">
        <v>27564000.54</v>
      </c>
      <c r="I191" s="162"/>
    </row>
    <row r="192" spans="1:9" ht="11.25" customHeight="1" outlineLevel="1">
      <c r="A192" s="161" t="s">
        <v>910</v>
      </c>
      <c r="B192" s="161"/>
      <c r="C192" s="24"/>
      <c r="D192" s="23">
        <v>421296</v>
      </c>
      <c r="E192" s="23">
        <v>421296</v>
      </c>
      <c r="F192" s="24"/>
      <c r="G192" s="24"/>
      <c r="H192" s="25"/>
      <c r="I192" s="26"/>
    </row>
    <row r="193" spans="1:9" ht="11.25" customHeight="1" outlineLevel="1">
      <c r="A193" s="161" t="s">
        <v>498</v>
      </c>
      <c r="B193" s="161"/>
      <c r="C193" s="24"/>
      <c r="D193" s="24"/>
      <c r="E193" s="23">
        <v>84000</v>
      </c>
      <c r="F193" s="23">
        <v>84000</v>
      </c>
      <c r="G193" s="24"/>
      <c r="H193" s="25"/>
      <c r="I193" s="26"/>
    </row>
    <row r="194" spans="1:9" ht="11.25" customHeight="1" outlineLevel="1">
      <c r="A194" s="161" t="s">
        <v>303</v>
      </c>
      <c r="B194" s="161"/>
      <c r="C194" s="24"/>
      <c r="D194" s="23">
        <v>149438</v>
      </c>
      <c r="E194" s="23">
        <v>403406</v>
      </c>
      <c r="F194" s="23">
        <v>440406</v>
      </c>
      <c r="G194" s="24"/>
      <c r="H194" s="162">
        <v>186438</v>
      </c>
      <c r="I194" s="162"/>
    </row>
    <row r="195" spans="1:9" ht="11.25" customHeight="1" outlineLevel="1">
      <c r="A195" s="161" t="s">
        <v>911</v>
      </c>
      <c r="B195" s="161"/>
      <c r="C195" s="24"/>
      <c r="D195" s="23">
        <v>15000</v>
      </c>
      <c r="E195" s="23">
        <v>95000</v>
      </c>
      <c r="F195" s="23">
        <v>80000</v>
      </c>
      <c r="G195" s="24"/>
      <c r="H195" s="25"/>
      <c r="I195" s="26"/>
    </row>
    <row r="196" spans="1:9" ht="11.25" customHeight="1" outlineLevel="1">
      <c r="A196" s="161" t="s">
        <v>499</v>
      </c>
      <c r="B196" s="161"/>
      <c r="C196" s="24"/>
      <c r="D196" s="23">
        <v>309529.82</v>
      </c>
      <c r="E196" s="23">
        <v>309529.82</v>
      </c>
      <c r="F196" s="23">
        <v>127204.05</v>
      </c>
      <c r="G196" s="24"/>
      <c r="H196" s="162">
        <v>127204.05</v>
      </c>
      <c r="I196" s="162"/>
    </row>
    <row r="197" spans="1:9" ht="11.25" customHeight="1" outlineLevel="1">
      <c r="A197" s="161" t="s">
        <v>304</v>
      </c>
      <c r="B197" s="161"/>
      <c r="C197" s="24"/>
      <c r="D197" s="24"/>
      <c r="E197" s="23">
        <v>11760</v>
      </c>
      <c r="F197" s="23">
        <v>11760</v>
      </c>
      <c r="G197" s="24"/>
      <c r="H197" s="25"/>
      <c r="I197" s="26"/>
    </row>
    <row r="198" spans="1:9" ht="11.25" customHeight="1" outlineLevel="1">
      <c r="A198" s="161" t="s">
        <v>500</v>
      </c>
      <c r="B198" s="161"/>
      <c r="C198" s="24"/>
      <c r="D198" s="23">
        <v>256050</v>
      </c>
      <c r="E198" s="23">
        <v>83000</v>
      </c>
      <c r="F198" s="23">
        <v>83000</v>
      </c>
      <c r="G198" s="24"/>
      <c r="H198" s="162">
        <v>256050</v>
      </c>
      <c r="I198" s="162"/>
    </row>
    <row r="199" spans="1:9" ht="11.25" customHeight="1" outlineLevel="1">
      <c r="A199" s="161" t="s">
        <v>305</v>
      </c>
      <c r="B199" s="161"/>
      <c r="C199" s="24"/>
      <c r="D199" s="24"/>
      <c r="E199" s="23">
        <v>7582</v>
      </c>
      <c r="F199" s="23">
        <v>7582</v>
      </c>
      <c r="G199" s="24"/>
      <c r="H199" s="25"/>
      <c r="I199" s="26"/>
    </row>
    <row r="200" spans="1:9" ht="11.25" customHeight="1" outlineLevel="1">
      <c r="A200" s="161" t="s">
        <v>306</v>
      </c>
      <c r="B200" s="161"/>
      <c r="C200" s="24"/>
      <c r="D200" s="24"/>
      <c r="E200" s="23">
        <v>4633.51</v>
      </c>
      <c r="F200" s="23">
        <v>4633.51</v>
      </c>
      <c r="G200" s="24"/>
      <c r="H200" s="25"/>
      <c r="I200" s="26"/>
    </row>
    <row r="201" spans="1:9" ht="11.25" customHeight="1" outlineLevel="1">
      <c r="A201" s="161" t="s">
        <v>307</v>
      </c>
      <c r="B201" s="161"/>
      <c r="C201" s="24"/>
      <c r="D201" s="23">
        <v>135562.34</v>
      </c>
      <c r="E201" s="23">
        <v>147137.24</v>
      </c>
      <c r="F201" s="23">
        <v>142307.56</v>
      </c>
      <c r="G201" s="24"/>
      <c r="H201" s="162">
        <v>130732.66</v>
      </c>
      <c r="I201" s="162"/>
    </row>
    <row r="202" spans="1:9" ht="11.25" customHeight="1" outlineLevel="1">
      <c r="A202" s="161" t="s">
        <v>501</v>
      </c>
      <c r="B202" s="161"/>
      <c r="C202" s="24"/>
      <c r="D202" s="24"/>
      <c r="E202" s="23">
        <v>248862</v>
      </c>
      <c r="F202" s="23">
        <v>248862</v>
      </c>
      <c r="G202" s="24"/>
      <c r="H202" s="25"/>
      <c r="I202" s="26"/>
    </row>
    <row r="203" spans="1:9" ht="11.25" customHeight="1" outlineLevel="1">
      <c r="A203" s="161" t="s">
        <v>912</v>
      </c>
      <c r="B203" s="161"/>
      <c r="C203" s="24"/>
      <c r="D203" s="23">
        <v>14751069.44</v>
      </c>
      <c r="E203" s="23">
        <v>13183439.01</v>
      </c>
      <c r="F203" s="23">
        <v>11453133.26</v>
      </c>
      <c r="G203" s="24"/>
      <c r="H203" s="162">
        <v>13020763.69</v>
      </c>
      <c r="I203" s="162"/>
    </row>
    <row r="204" spans="1:9" ht="11.25" customHeight="1" outlineLevel="1">
      <c r="A204" s="161" t="s">
        <v>308</v>
      </c>
      <c r="B204" s="161"/>
      <c r="C204" s="24"/>
      <c r="D204" s="23">
        <v>2848.32</v>
      </c>
      <c r="E204" s="23">
        <v>2848.32</v>
      </c>
      <c r="F204" s="23">
        <v>2607.6</v>
      </c>
      <c r="G204" s="24"/>
      <c r="H204" s="162">
        <v>2607.6</v>
      </c>
      <c r="I204" s="162"/>
    </row>
    <row r="205" spans="1:9" ht="11.25" customHeight="1" outlineLevel="1">
      <c r="A205" s="161" t="s">
        <v>913</v>
      </c>
      <c r="B205" s="161"/>
      <c r="C205" s="24"/>
      <c r="D205" s="23">
        <v>497315.13</v>
      </c>
      <c r="E205" s="24"/>
      <c r="F205" s="24"/>
      <c r="G205" s="24"/>
      <c r="H205" s="162">
        <v>497315.13</v>
      </c>
      <c r="I205" s="162"/>
    </row>
    <row r="206" spans="1:9" ht="32.25" customHeight="1" outlineLevel="1">
      <c r="A206" s="161" t="s">
        <v>914</v>
      </c>
      <c r="B206" s="161"/>
      <c r="C206" s="24"/>
      <c r="D206" s="23">
        <v>49000</v>
      </c>
      <c r="E206" s="23">
        <v>49000</v>
      </c>
      <c r="F206" s="24"/>
      <c r="G206" s="24"/>
      <c r="H206" s="25"/>
      <c r="I206" s="26"/>
    </row>
    <row r="207" spans="1:9" ht="11.25" customHeight="1" outlineLevel="1">
      <c r="A207" s="161" t="s">
        <v>915</v>
      </c>
      <c r="B207" s="161"/>
      <c r="C207" s="24"/>
      <c r="D207" s="23">
        <v>91088</v>
      </c>
      <c r="E207" s="24"/>
      <c r="F207" s="24"/>
      <c r="G207" s="24"/>
      <c r="H207" s="162">
        <v>91088</v>
      </c>
      <c r="I207" s="162"/>
    </row>
    <row r="208" spans="1:9" ht="11.25" customHeight="1" outlineLevel="1">
      <c r="A208" s="161" t="s">
        <v>916</v>
      </c>
      <c r="B208" s="161"/>
      <c r="C208" s="24"/>
      <c r="D208" s="24"/>
      <c r="E208" s="23">
        <v>61960</v>
      </c>
      <c r="F208" s="23">
        <v>61960</v>
      </c>
      <c r="G208" s="24"/>
      <c r="H208" s="25"/>
      <c r="I208" s="26"/>
    </row>
    <row r="209" spans="1:9" ht="11.25" customHeight="1" outlineLevel="1">
      <c r="A209" s="161" t="s">
        <v>917</v>
      </c>
      <c r="B209" s="161"/>
      <c r="C209" s="24"/>
      <c r="D209" s="23">
        <v>213000</v>
      </c>
      <c r="E209" s="23">
        <v>213000</v>
      </c>
      <c r="F209" s="24"/>
      <c r="G209" s="24"/>
      <c r="H209" s="25"/>
      <c r="I209" s="26"/>
    </row>
    <row r="210" spans="1:9" ht="11.25" customHeight="1" outlineLevel="1">
      <c r="A210" s="161" t="s">
        <v>918</v>
      </c>
      <c r="B210" s="161"/>
      <c r="C210" s="24"/>
      <c r="D210" s="23">
        <v>2639.05</v>
      </c>
      <c r="E210" s="27">
        <v>907.65</v>
      </c>
      <c r="F210" s="27">
        <v>379.83</v>
      </c>
      <c r="G210" s="24"/>
      <c r="H210" s="162">
        <v>2111.23</v>
      </c>
      <c r="I210" s="162"/>
    </row>
    <row r="211" spans="1:9" ht="11.25" customHeight="1" outlineLevel="1">
      <c r="A211" s="161" t="s">
        <v>309</v>
      </c>
      <c r="B211" s="161"/>
      <c r="C211" s="24"/>
      <c r="D211" s="24"/>
      <c r="E211" s="23">
        <v>25300</v>
      </c>
      <c r="F211" s="23">
        <v>25300</v>
      </c>
      <c r="G211" s="24"/>
      <c r="H211" s="25"/>
      <c r="I211" s="26"/>
    </row>
    <row r="212" spans="1:9" ht="11.25" customHeight="1" outlineLevel="1">
      <c r="A212" s="161" t="s">
        <v>310</v>
      </c>
      <c r="B212" s="161"/>
      <c r="C212" s="24"/>
      <c r="D212" s="24"/>
      <c r="E212" s="24"/>
      <c r="F212" s="23">
        <v>1020460.38</v>
      </c>
      <c r="G212" s="24"/>
      <c r="H212" s="162">
        <v>1020460.38</v>
      </c>
      <c r="I212" s="162"/>
    </row>
    <row r="213" spans="1:9" ht="11.25" customHeight="1" outlineLevel="1">
      <c r="A213" s="161" t="s">
        <v>311</v>
      </c>
      <c r="B213" s="161"/>
      <c r="C213" s="24"/>
      <c r="D213" s="24"/>
      <c r="E213" s="23">
        <v>8496</v>
      </c>
      <c r="F213" s="23">
        <v>8496</v>
      </c>
      <c r="G213" s="24"/>
      <c r="H213" s="25"/>
      <c r="I213" s="26"/>
    </row>
    <row r="214" spans="1:9" ht="11.25" customHeight="1" outlineLevel="1">
      <c r="A214" s="161" t="s">
        <v>586</v>
      </c>
      <c r="B214" s="161"/>
      <c r="C214" s="24"/>
      <c r="D214" s="23">
        <v>952145</v>
      </c>
      <c r="E214" s="24"/>
      <c r="F214" s="24"/>
      <c r="G214" s="24"/>
      <c r="H214" s="162">
        <v>952145</v>
      </c>
      <c r="I214" s="162"/>
    </row>
    <row r="215" spans="1:9" ht="11.25" customHeight="1" outlineLevel="1">
      <c r="A215" s="161" t="s">
        <v>312</v>
      </c>
      <c r="B215" s="161"/>
      <c r="C215" s="24"/>
      <c r="D215" s="24"/>
      <c r="E215" s="23">
        <v>10500</v>
      </c>
      <c r="F215" s="23">
        <v>10500</v>
      </c>
      <c r="G215" s="24"/>
      <c r="H215" s="25"/>
      <c r="I215" s="26"/>
    </row>
    <row r="216" spans="1:9" ht="11.25" customHeight="1" outlineLevel="1">
      <c r="A216" s="161" t="s">
        <v>313</v>
      </c>
      <c r="B216" s="161"/>
      <c r="C216" s="24"/>
      <c r="D216" s="24"/>
      <c r="E216" s="23">
        <v>39609.04</v>
      </c>
      <c r="F216" s="23">
        <v>39609.04</v>
      </c>
      <c r="G216" s="24"/>
      <c r="H216" s="25"/>
      <c r="I216" s="26"/>
    </row>
    <row r="217" spans="1:9" ht="11.25" customHeight="1" outlineLevel="1">
      <c r="A217" s="161" t="s">
        <v>314</v>
      </c>
      <c r="B217" s="161"/>
      <c r="C217" s="24"/>
      <c r="D217" s="24"/>
      <c r="E217" s="23">
        <v>82500</v>
      </c>
      <c r="F217" s="23">
        <v>82500</v>
      </c>
      <c r="G217" s="24"/>
      <c r="H217" s="25"/>
      <c r="I217" s="26"/>
    </row>
    <row r="218" spans="1:9" ht="11.25" customHeight="1" outlineLevel="1">
      <c r="A218" s="161" t="s">
        <v>919</v>
      </c>
      <c r="B218" s="161"/>
      <c r="C218" s="24"/>
      <c r="D218" s="23">
        <v>182500</v>
      </c>
      <c r="E218" s="24"/>
      <c r="F218" s="24"/>
      <c r="G218" s="24"/>
      <c r="H218" s="162">
        <v>182500</v>
      </c>
      <c r="I218" s="162"/>
    </row>
    <row r="219" spans="1:9" ht="21.75" customHeight="1" outlineLevel="1">
      <c r="A219" s="161" t="s">
        <v>315</v>
      </c>
      <c r="B219" s="161"/>
      <c r="C219" s="24"/>
      <c r="D219" s="23">
        <v>23000</v>
      </c>
      <c r="E219" s="23">
        <v>89598</v>
      </c>
      <c r="F219" s="23">
        <v>74834.4</v>
      </c>
      <c r="G219" s="24"/>
      <c r="H219" s="162">
        <v>8236.4</v>
      </c>
      <c r="I219" s="162"/>
    </row>
    <row r="220" spans="1:9" ht="11.25" customHeight="1" outlineLevel="1">
      <c r="A220" s="161" t="s">
        <v>316</v>
      </c>
      <c r="B220" s="161"/>
      <c r="C220" s="24"/>
      <c r="D220" s="24"/>
      <c r="E220" s="23">
        <v>9699.2</v>
      </c>
      <c r="F220" s="23">
        <v>30399.2</v>
      </c>
      <c r="G220" s="24"/>
      <c r="H220" s="162">
        <v>20700</v>
      </c>
      <c r="I220" s="162"/>
    </row>
    <row r="221" spans="1:9" ht="11.25" customHeight="1" outlineLevel="1">
      <c r="A221" s="161" t="s">
        <v>317</v>
      </c>
      <c r="B221" s="161"/>
      <c r="C221" s="24"/>
      <c r="D221" s="24"/>
      <c r="E221" s="23">
        <v>28350</v>
      </c>
      <c r="F221" s="23">
        <v>28350</v>
      </c>
      <c r="G221" s="24"/>
      <c r="H221" s="25"/>
      <c r="I221" s="26"/>
    </row>
    <row r="222" spans="1:9" ht="11.25" customHeight="1" outlineLevel="1">
      <c r="A222" s="161" t="s">
        <v>318</v>
      </c>
      <c r="B222" s="161"/>
      <c r="C222" s="24"/>
      <c r="D222" s="24"/>
      <c r="E222" s="23">
        <v>58400</v>
      </c>
      <c r="F222" s="23">
        <v>58400</v>
      </c>
      <c r="G222" s="24"/>
      <c r="H222" s="25"/>
      <c r="I222" s="26"/>
    </row>
    <row r="223" spans="1:9" ht="11.25" customHeight="1" outlineLevel="1">
      <c r="A223" s="161" t="s">
        <v>319</v>
      </c>
      <c r="B223" s="161"/>
      <c r="C223" s="24"/>
      <c r="D223" s="24"/>
      <c r="E223" s="23">
        <v>221823.36</v>
      </c>
      <c r="F223" s="23">
        <v>221823.36</v>
      </c>
      <c r="G223" s="24"/>
      <c r="H223" s="25"/>
      <c r="I223" s="26"/>
    </row>
    <row r="224" spans="1:9" ht="11.25" customHeight="1" outlineLevel="1">
      <c r="A224" s="161" t="s">
        <v>920</v>
      </c>
      <c r="B224" s="161"/>
      <c r="C224" s="24"/>
      <c r="D224" s="23">
        <v>6500</v>
      </c>
      <c r="E224" s="23">
        <v>6500</v>
      </c>
      <c r="F224" s="23">
        <v>19500</v>
      </c>
      <c r="G224" s="24"/>
      <c r="H224" s="162">
        <v>19500</v>
      </c>
      <c r="I224" s="162"/>
    </row>
    <row r="225" spans="1:9" ht="11.25" customHeight="1" outlineLevel="1">
      <c r="A225" s="161" t="s">
        <v>320</v>
      </c>
      <c r="B225" s="161"/>
      <c r="C225" s="24"/>
      <c r="D225" s="24"/>
      <c r="E225" s="23">
        <v>55558</v>
      </c>
      <c r="F225" s="23">
        <v>55558</v>
      </c>
      <c r="G225" s="24"/>
      <c r="H225" s="25"/>
      <c r="I225" s="26"/>
    </row>
    <row r="226" spans="1:9" ht="11.25" customHeight="1" outlineLevel="1">
      <c r="A226" s="161" t="s">
        <v>502</v>
      </c>
      <c r="B226" s="161"/>
      <c r="C226" s="24"/>
      <c r="D226" s="23">
        <v>230493.74</v>
      </c>
      <c r="E226" s="23">
        <v>224300.29</v>
      </c>
      <c r="F226" s="23">
        <v>214688.68</v>
      </c>
      <c r="G226" s="24"/>
      <c r="H226" s="162">
        <v>220882.13</v>
      </c>
      <c r="I226" s="162"/>
    </row>
    <row r="227" spans="1:9" ht="32.25" customHeight="1" outlineLevel="1">
      <c r="A227" s="161" t="s">
        <v>921</v>
      </c>
      <c r="B227" s="161"/>
      <c r="C227" s="24"/>
      <c r="D227" s="23">
        <v>60000</v>
      </c>
      <c r="E227" s="23">
        <v>160000</v>
      </c>
      <c r="F227" s="23">
        <v>100000</v>
      </c>
      <c r="G227" s="24"/>
      <c r="H227" s="25"/>
      <c r="I227" s="26"/>
    </row>
    <row r="228" spans="1:9" ht="11.25" customHeight="1" outlineLevel="1">
      <c r="A228" s="161" t="s">
        <v>503</v>
      </c>
      <c r="B228" s="161"/>
      <c r="C228" s="24"/>
      <c r="D228" s="23">
        <v>4375.59</v>
      </c>
      <c r="E228" s="23">
        <v>7835.04</v>
      </c>
      <c r="F228" s="23">
        <v>8863.06</v>
      </c>
      <c r="G228" s="24"/>
      <c r="H228" s="162">
        <v>5403.61</v>
      </c>
      <c r="I228" s="162"/>
    </row>
    <row r="229" spans="1:9" ht="11.25" customHeight="1" outlineLevel="1">
      <c r="A229" s="161" t="s">
        <v>321</v>
      </c>
      <c r="B229" s="161"/>
      <c r="C229" s="24"/>
      <c r="D229" s="24"/>
      <c r="E229" s="23">
        <v>98180.05</v>
      </c>
      <c r="F229" s="23">
        <v>98180.05</v>
      </c>
      <c r="G229" s="24"/>
      <c r="H229" s="25"/>
      <c r="I229" s="26"/>
    </row>
    <row r="230" spans="1:9" ht="11.25" customHeight="1" outlineLevel="1">
      <c r="A230" s="161" t="s">
        <v>504</v>
      </c>
      <c r="B230" s="161"/>
      <c r="C230" s="24"/>
      <c r="D230" s="23">
        <v>1617200.14</v>
      </c>
      <c r="E230" s="23">
        <v>854426.48</v>
      </c>
      <c r="F230" s="23">
        <v>856518.29</v>
      </c>
      <c r="G230" s="24"/>
      <c r="H230" s="162">
        <v>1619291.95</v>
      </c>
      <c r="I230" s="162"/>
    </row>
    <row r="231" spans="1:9" ht="11.25" customHeight="1" outlineLevel="1">
      <c r="A231" s="161" t="s">
        <v>922</v>
      </c>
      <c r="B231" s="161"/>
      <c r="C231" s="24"/>
      <c r="D231" s="24"/>
      <c r="E231" s="23">
        <v>51808.5</v>
      </c>
      <c r="F231" s="23">
        <v>51808.5</v>
      </c>
      <c r="G231" s="24"/>
      <c r="H231" s="25"/>
      <c r="I231" s="26"/>
    </row>
    <row r="232" spans="1:9" ht="11.25" customHeight="1" outlineLevel="1">
      <c r="A232" s="161" t="s">
        <v>923</v>
      </c>
      <c r="B232" s="161"/>
      <c r="C232" s="24"/>
      <c r="D232" s="23">
        <v>120000</v>
      </c>
      <c r="E232" s="23">
        <v>4200</v>
      </c>
      <c r="F232" s="23">
        <v>4200</v>
      </c>
      <c r="G232" s="24"/>
      <c r="H232" s="162">
        <v>120000</v>
      </c>
      <c r="I232" s="162"/>
    </row>
    <row r="233" spans="1:9" ht="11.25" customHeight="1" outlineLevel="1">
      <c r="A233" s="161" t="s">
        <v>505</v>
      </c>
      <c r="B233" s="161"/>
      <c r="C233" s="24"/>
      <c r="D233" s="24"/>
      <c r="E233" s="23">
        <v>1180</v>
      </c>
      <c r="F233" s="23">
        <v>1180</v>
      </c>
      <c r="G233" s="24"/>
      <c r="H233" s="25"/>
      <c r="I233" s="26"/>
    </row>
    <row r="234" spans="1:9" ht="11.25" customHeight="1" outlineLevel="1">
      <c r="A234" s="161" t="s">
        <v>924</v>
      </c>
      <c r="B234" s="161"/>
      <c r="C234" s="24"/>
      <c r="D234" s="23">
        <v>40536.69</v>
      </c>
      <c r="E234" s="24"/>
      <c r="F234" s="24"/>
      <c r="G234" s="24"/>
      <c r="H234" s="162">
        <v>40536.69</v>
      </c>
      <c r="I234" s="162"/>
    </row>
    <row r="235" spans="1:9" ht="11.25" customHeight="1" outlineLevel="1">
      <c r="A235" s="161" t="s">
        <v>322</v>
      </c>
      <c r="B235" s="161"/>
      <c r="C235" s="24"/>
      <c r="D235" s="23">
        <v>3392465</v>
      </c>
      <c r="E235" s="23">
        <v>1979542.1</v>
      </c>
      <c r="F235" s="23">
        <v>1257904.5</v>
      </c>
      <c r="G235" s="24"/>
      <c r="H235" s="162">
        <v>2670827.4</v>
      </c>
      <c r="I235" s="162"/>
    </row>
    <row r="236" spans="1:9" ht="11.25" customHeight="1" outlineLevel="1">
      <c r="A236" s="161" t="s">
        <v>323</v>
      </c>
      <c r="B236" s="161"/>
      <c r="C236" s="24"/>
      <c r="D236" s="24"/>
      <c r="E236" s="23">
        <v>82521.43</v>
      </c>
      <c r="F236" s="23">
        <v>82521.43</v>
      </c>
      <c r="G236" s="24"/>
      <c r="H236" s="25"/>
      <c r="I236" s="26"/>
    </row>
    <row r="237" spans="1:9" ht="11.25" customHeight="1" outlineLevel="1">
      <c r="A237" s="161" t="s">
        <v>324</v>
      </c>
      <c r="B237" s="161"/>
      <c r="C237" s="24"/>
      <c r="D237" s="23">
        <v>1460380</v>
      </c>
      <c r="E237" s="23">
        <v>1162880</v>
      </c>
      <c r="F237" s="23">
        <v>520800</v>
      </c>
      <c r="G237" s="24"/>
      <c r="H237" s="162">
        <v>818300</v>
      </c>
      <c r="I237" s="162"/>
    </row>
    <row r="238" spans="1:9" ht="11.25" customHeight="1" outlineLevel="1">
      <c r="A238" s="161" t="s">
        <v>925</v>
      </c>
      <c r="B238" s="161"/>
      <c r="C238" s="24"/>
      <c r="D238" s="23">
        <v>504683.85</v>
      </c>
      <c r="E238" s="23">
        <v>504683.85</v>
      </c>
      <c r="F238" s="24"/>
      <c r="G238" s="24"/>
      <c r="H238" s="25"/>
      <c r="I238" s="26"/>
    </row>
    <row r="239" spans="1:9" ht="11.25" customHeight="1" outlineLevel="1">
      <c r="A239" s="161" t="s">
        <v>325</v>
      </c>
      <c r="B239" s="161"/>
      <c r="C239" s="24"/>
      <c r="D239" s="23">
        <v>42100</v>
      </c>
      <c r="E239" s="24"/>
      <c r="F239" s="23">
        <v>21000</v>
      </c>
      <c r="G239" s="24"/>
      <c r="H239" s="162">
        <v>63100</v>
      </c>
      <c r="I239" s="162"/>
    </row>
    <row r="240" spans="1:9" ht="21.75" customHeight="1" outlineLevel="1">
      <c r="A240" s="161" t="s">
        <v>926</v>
      </c>
      <c r="B240" s="161"/>
      <c r="C240" s="24"/>
      <c r="D240" s="24"/>
      <c r="E240" s="23">
        <v>7081</v>
      </c>
      <c r="F240" s="23">
        <v>7081</v>
      </c>
      <c r="G240" s="24"/>
      <c r="H240" s="25"/>
      <c r="I240" s="26"/>
    </row>
    <row r="241" spans="1:9" ht="21.75" customHeight="1" outlineLevel="1">
      <c r="A241" s="161" t="s">
        <v>927</v>
      </c>
      <c r="B241" s="161"/>
      <c r="C241" s="24"/>
      <c r="D241" s="23">
        <v>7081</v>
      </c>
      <c r="E241" s="23">
        <v>7081</v>
      </c>
      <c r="F241" s="23">
        <v>7081</v>
      </c>
      <c r="G241" s="24"/>
      <c r="H241" s="162">
        <v>7081</v>
      </c>
      <c r="I241" s="162"/>
    </row>
    <row r="242" spans="1:9" ht="21.75" customHeight="1" outlineLevel="1">
      <c r="A242" s="161" t="s">
        <v>928</v>
      </c>
      <c r="B242" s="161"/>
      <c r="C242" s="24"/>
      <c r="D242" s="24"/>
      <c r="E242" s="23">
        <v>7081</v>
      </c>
      <c r="F242" s="23">
        <v>7081</v>
      </c>
      <c r="G242" s="24"/>
      <c r="H242" s="25"/>
      <c r="I242" s="26"/>
    </row>
    <row r="243" spans="1:9" ht="21.75" customHeight="1" outlineLevel="1">
      <c r="A243" s="161" t="s">
        <v>929</v>
      </c>
      <c r="B243" s="161"/>
      <c r="C243" s="24"/>
      <c r="D243" s="23">
        <v>7081</v>
      </c>
      <c r="E243" s="23">
        <v>14162</v>
      </c>
      <c r="F243" s="23">
        <v>14162</v>
      </c>
      <c r="G243" s="24"/>
      <c r="H243" s="162">
        <v>7081</v>
      </c>
      <c r="I243" s="162"/>
    </row>
    <row r="244" spans="1:9" ht="11.25" customHeight="1" outlineLevel="1">
      <c r="A244" s="161" t="s">
        <v>930</v>
      </c>
      <c r="B244" s="161"/>
      <c r="C244" s="24"/>
      <c r="D244" s="23">
        <v>3729.07</v>
      </c>
      <c r="E244" s="23">
        <v>5327.24</v>
      </c>
      <c r="F244" s="23">
        <v>5327.24</v>
      </c>
      <c r="G244" s="24"/>
      <c r="H244" s="162">
        <v>3729.07</v>
      </c>
      <c r="I244" s="162"/>
    </row>
    <row r="245" spans="1:9" ht="11.25" customHeight="1" outlineLevel="1">
      <c r="A245" s="161" t="s">
        <v>326</v>
      </c>
      <c r="B245" s="161"/>
      <c r="C245" s="24"/>
      <c r="D245" s="24"/>
      <c r="E245" s="24"/>
      <c r="F245" s="23">
        <v>5488180</v>
      </c>
      <c r="G245" s="24"/>
      <c r="H245" s="162">
        <v>5488180</v>
      </c>
      <c r="I245" s="162"/>
    </row>
    <row r="246" spans="1:9" ht="11.25" customHeight="1" outlineLevel="1">
      <c r="A246" s="161" t="s">
        <v>327</v>
      </c>
      <c r="B246" s="161"/>
      <c r="C246" s="24"/>
      <c r="D246" s="24"/>
      <c r="E246" s="23">
        <v>496000</v>
      </c>
      <c r="F246" s="23">
        <v>496000</v>
      </c>
      <c r="G246" s="24"/>
      <c r="H246" s="25"/>
      <c r="I246" s="26"/>
    </row>
    <row r="247" spans="1:9" ht="11.25" customHeight="1" outlineLevel="1">
      <c r="A247" s="161" t="s">
        <v>931</v>
      </c>
      <c r="B247" s="161"/>
      <c r="C247" s="24"/>
      <c r="D247" s="23">
        <v>1200</v>
      </c>
      <c r="E247" s="23">
        <v>11800</v>
      </c>
      <c r="F247" s="23">
        <v>11080</v>
      </c>
      <c r="G247" s="24"/>
      <c r="H247" s="206">
        <v>480</v>
      </c>
      <c r="I247" s="206"/>
    </row>
    <row r="248" spans="1:9" ht="11.25" customHeight="1" outlineLevel="1">
      <c r="A248" s="161" t="s">
        <v>328</v>
      </c>
      <c r="B248" s="161"/>
      <c r="C248" s="24"/>
      <c r="D248" s="24"/>
      <c r="E248" s="23">
        <v>305031.28</v>
      </c>
      <c r="F248" s="23">
        <v>305031.28</v>
      </c>
      <c r="G248" s="24"/>
      <c r="H248" s="25"/>
      <c r="I248" s="26"/>
    </row>
    <row r="249" spans="1:9" ht="11.25" customHeight="1" outlineLevel="1">
      <c r="A249" s="161" t="s">
        <v>329</v>
      </c>
      <c r="B249" s="161"/>
      <c r="C249" s="24"/>
      <c r="D249" s="23">
        <v>556658.99</v>
      </c>
      <c r="E249" s="23">
        <v>556658.99</v>
      </c>
      <c r="F249" s="23">
        <v>1549781.24</v>
      </c>
      <c r="G249" s="24"/>
      <c r="H249" s="162">
        <v>1549781.24</v>
      </c>
      <c r="I249" s="162"/>
    </row>
    <row r="250" spans="1:9" ht="11.25" customHeight="1" outlineLevel="1">
      <c r="A250" s="161" t="s">
        <v>330</v>
      </c>
      <c r="B250" s="161"/>
      <c r="C250" s="24"/>
      <c r="D250" s="23">
        <v>235207.86</v>
      </c>
      <c r="E250" s="23">
        <v>214524</v>
      </c>
      <c r="F250" s="23">
        <v>575714</v>
      </c>
      <c r="G250" s="24"/>
      <c r="H250" s="162">
        <v>596397.86</v>
      </c>
      <c r="I250" s="162"/>
    </row>
    <row r="251" spans="1:9" ht="11.25" customHeight="1" outlineLevel="1">
      <c r="A251" s="161" t="s">
        <v>932</v>
      </c>
      <c r="B251" s="161"/>
      <c r="C251" s="24"/>
      <c r="D251" s="23">
        <v>32002.35</v>
      </c>
      <c r="E251" s="24"/>
      <c r="F251" s="24"/>
      <c r="G251" s="24"/>
      <c r="H251" s="162">
        <v>32002.35</v>
      </c>
      <c r="I251" s="162"/>
    </row>
    <row r="252" spans="1:9" ht="11.25" customHeight="1" outlineLevel="1">
      <c r="A252" s="161" t="s">
        <v>506</v>
      </c>
      <c r="B252" s="161"/>
      <c r="C252" s="24"/>
      <c r="D252" s="23">
        <v>57699.11</v>
      </c>
      <c r="E252" s="23">
        <v>51184.06</v>
      </c>
      <c r="F252" s="23">
        <v>53375.2</v>
      </c>
      <c r="G252" s="24"/>
      <c r="H252" s="162">
        <v>59890.25</v>
      </c>
      <c r="I252" s="162"/>
    </row>
    <row r="253" spans="1:9" ht="11.25" customHeight="1" outlineLevel="1">
      <c r="A253" s="161" t="s">
        <v>507</v>
      </c>
      <c r="B253" s="161"/>
      <c r="C253" s="24"/>
      <c r="D253" s="24"/>
      <c r="E253" s="23">
        <v>27053.2</v>
      </c>
      <c r="F253" s="23">
        <v>27053.2</v>
      </c>
      <c r="G253" s="24"/>
      <c r="H253" s="25"/>
      <c r="I253" s="26"/>
    </row>
    <row r="254" spans="1:9" ht="11.25" customHeight="1" outlineLevel="1">
      <c r="A254" s="161" t="s">
        <v>563</v>
      </c>
      <c r="B254" s="161"/>
      <c r="C254" s="24"/>
      <c r="D254" s="23">
        <v>29104.59</v>
      </c>
      <c r="E254" s="24"/>
      <c r="F254" s="24"/>
      <c r="G254" s="24"/>
      <c r="H254" s="162">
        <v>29104.59</v>
      </c>
      <c r="I254" s="162"/>
    </row>
    <row r="255" spans="1:9" ht="21.75" customHeight="1" outlineLevel="1">
      <c r="A255" s="161" t="s">
        <v>933</v>
      </c>
      <c r="B255" s="161"/>
      <c r="C255" s="24"/>
      <c r="D255" s="23">
        <v>198000</v>
      </c>
      <c r="E255" s="23">
        <v>198000</v>
      </c>
      <c r="F255" s="23">
        <v>99000</v>
      </c>
      <c r="G255" s="24"/>
      <c r="H255" s="162">
        <v>99000</v>
      </c>
      <c r="I255" s="162"/>
    </row>
    <row r="256" spans="1:9" ht="21.75" customHeight="1" outlineLevel="1">
      <c r="A256" s="161" t="s">
        <v>934</v>
      </c>
      <c r="B256" s="161"/>
      <c r="C256" s="24"/>
      <c r="D256" s="23">
        <v>99000</v>
      </c>
      <c r="E256" s="23">
        <v>99000</v>
      </c>
      <c r="F256" s="23">
        <v>99000</v>
      </c>
      <c r="G256" s="24"/>
      <c r="H256" s="162">
        <v>99000</v>
      </c>
      <c r="I256" s="162"/>
    </row>
    <row r="257" spans="1:9" ht="11.25" customHeight="1" outlineLevel="1">
      <c r="A257" s="161" t="s">
        <v>935</v>
      </c>
      <c r="B257" s="161"/>
      <c r="C257" s="24"/>
      <c r="D257" s="23">
        <v>8280</v>
      </c>
      <c r="E257" s="23">
        <v>97122</v>
      </c>
      <c r="F257" s="23">
        <v>135293</v>
      </c>
      <c r="G257" s="24"/>
      <c r="H257" s="162">
        <v>46451</v>
      </c>
      <c r="I257" s="162"/>
    </row>
    <row r="258" spans="1:9" ht="11.25" customHeight="1" outlineLevel="1">
      <c r="A258" s="161" t="s">
        <v>936</v>
      </c>
      <c r="B258" s="161"/>
      <c r="C258" s="24"/>
      <c r="D258" s="23">
        <v>182268.48</v>
      </c>
      <c r="E258" s="23">
        <v>182268.48</v>
      </c>
      <c r="F258" s="23">
        <v>182268.48</v>
      </c>
      <c r="G258" s="24"/>
      <c r="H258" s="162">
        <v>182268.48</v>
      </c>
      <c r="I258" s="162"/>
    </row>
    <row r="259" spans="1:9" ht="11.25" customHeight="1" outlineLevel="1">
      <c r="A259" s="161" t="s">
        <v>937</v>
      </c>
      <c r="B259" s="161"/>
      <c r="C259" s="24"/>
      <c r="D259" s="23">
        <v>5492.9</v>
      </c>
      <c r="E259" s="24"/>
      <c r="F259" s="24"/>
      <c r="G259" s="24"/>
      <c r="H259" s="162">
        <v>5492.9</v>
      </c>
      <c r="I259" s="162"/>
    </row>
    <row r="260" spans="1:9" ht="11.25" customHeight="1" outlineLevel="1">
      <c r="A260" s="161" t="s">
        <v>938</v>
      </c>
      <c r="B260" s="161"/>
      <c r="C260" s="24"/>
      <c r="D260" s="27">
        <v>821.12</v>
      </c>
      <c r="E260" s="27">
        <v>821.12</v>
      </c>
      <c r="F260" s="23">
        <v>11228.22</v>
      </c>
      <c r="G260" s="24"/>
      <c r="H260" s="162">
        <v>11228.22</v>
      </c>
      <c r="I260" s="162"/>
    </row>
    <row r="261" spans="1:9" ht="11.25" customHeight="1" outlineLevel="1">
      <c r="A261" s="161" t="s">
        <v>508</v>
      </c>
      <c r="B261" s="161"/>
      <c r="C261" s="24"/>
      <c r="D261" s="23">
        <v>215267.68</v>
      </c>
      <c r="E261" s="23">
        <v>388461.86</v>
      </c>
      <c r="F261" s="23">
        <v>507051.55</v>
      </c>
      <c r="G261" s="24"/>
      <c r="H261" s="162">
        <v>333857.37</v>
      </c>
      <c r="I261" s="162"/>
    </row>
    <row r="262" spans="1:9" ht="11.25" customHeight="1" outlineLevel="1">
      <c r="A262" s="161" t="s">
        <v>509</v>
      </c>
      <c r="B262" s="161"/>
      <c r="C262" s="24"/>
      <c r="D262" s="23">
        <v>142500</v>
      </c>
      <c r="E262" s="23">
        <v>142500</v>
      </c>
      <c r="F262" s="23">
        <v>37500</v>
      </c>
      <c r="G262" s="24"/>
      <c r="H262" s="162">
        <v>37500</v>
      </c>
      <c r="I262" s="162"/>
    </row>
    <row r="263" spans="1:9" ht="11.25" customHeight="1" outlineLevel="1">
      <c r="A263" s="161" t="s">
        <v>331</v>
      </c>
      <c r="B263" s="161"/>
      <c r="C263" s="24"/>
      <c r="D263" s="23">
        <v>53395</v>
      </c>
      <c r="E263" s="23">
        <v>115835</v>
      </c>
      <c r="F263" s="23">
        <v>80844</v>
      </c>
      <c r="G263" s="24"/>
      <c r="H263" s="162">
        <v>18404</v>
      </c>
      <c r="I263" s="162"/>
    </row>
    <row r="264" spans="1:9" ht="11.25" customHeight="1" outlineLevel="1">
      <c r="A264" s="161" t="s">
        <v>939</v>
      </c>
      <c r="B264" s="161"/>
      <c r="C264" s="24"/>
      <c r="D264" s="23">
        <v>129528.6</v>
      </c>
      <c r="E264" s="24"/>
      <c r="F264" s="24"/>
      <c r="G264" s="24"/>
      <c r="H264" s="162">
        <v>129528.6</v>
      </c>
      <c r="I264" s="162"/>
    </row>
    <row r="265" spans="1:9" ht="11.25" customHeight="1" outlineLevel="1">
      <c r="A265" s="161" t="s">
        <v>510</v>
      </c>
      <c r="B265" s="161"/>
      <c r="C265" s="24"/>
      <c r="D265" s="23">
        <v>24986.48</v>
      </c>
      <c r="E265" s="23">
        <v>16191.9</v>
      </c>
      <c r="F265" s="23">
        <v>38578.21</v>
      </c>
      <c r="G265" s="24"/>
      <c r="H265" s="162">
        <v>47372.79</v>
      </c>
      <c r="I265" s="162"/>
    </row>
    <row r="266" spans="1:9" ht="11.25" customHeight="1" outlineLevel="1">
      <c r="A266" s="161" t="s">
        <v>511</v>
      </c>
      <c r="B266" s="161"/>
      <c r="C266" s="24"/>
      <c r="D266" s="24"/>
      <c r="E266" s="23">
        <v>49074.64</v>
      </c>
      <c r="F266" s="23">
        <v>49074.64</v>
      </c>
      <c r="G266" s="24"/>
      <c r="H266" s="25"/>
      <c r="I266" s="26"/>
    </row>
    <row r="267" spans="1:9" ht="11.25" customHeight="1" outlineLevel="1">
      <c r="A267" s="161" t="s">
        <v>940</v>
      </c>
      <c r="B267" s="161"/>
      <c r="C267" s="24"/>
      <c r="D267" s="23">
        <v>104751.63</v>
      </c>
      <c r="E267" s="23">
        <v>209503.26</v>
      </c>
      <c r="F267" s="23">
        <v>104751.63</v>
      </c>
      <c r="G267" s="24"/>
      <c r="H267" s="25"/>
      <c r="I267" s="26"/>
    </row>
    <row r="268" spans="1:9" ht="21.75" customHeight="1" outlineLevel="1">
      <c r="A268" s="161" t="s">
        <v>941</v>
      </c>
      <c r="B268" s="161"/>
      <c r="C268" s="24"/>
      <c r="D268" s="24"/>
      <c r="E268" s="23">
        <v>35400</v>
      </c>
      <c r="F268" s="23">
        <v>35400</v>
      </c>
      <c r="G268" s="24"/>
      <c r="H268" s="25"/>
      <c r="I268" s="26"/>
    </row>
    <row r="269" spans="1:9" ht="11.25" customHeight="1" outlineLevel="1">
      <c r="A269" s="161" t="s">
        <v>332</v>
      </c>
      <c r="B269" s="161"/>
      <c r="C269" s="24"/>
      <c r="D269" s="23">
        <v>6290810.27</v>
      </c>
      <c r="E269" s="23">
        <v>2296352.91</v>
      </c>
      <c r="F269" s="23">
        <v>1284573.51</v>
      </c>
      <c r="G269" s="24"/>
      <c r="H269" s="162">
        <v>5279030.87</v>
      </c>
      <c r="I269" s="162"/>
    </row>
    <row r="270" spans="1:9" ht="11.25" customHeight="1" outlineLevel="1">
      <c r="A270" s="161" t="s">
        <v>942</v>
      </c>
      <c r="B270" s="161"/>
      <c r="C270" s="24"/>
      <c r="D270" s="24"/>
      <c r="E270" s="23">
        <v>36450</v>
      </c>
      <c r="F270" s="23">
        <v>36450</v>
      </c>
      <c r="G270" s="24"/>
      <c r="H270" s="25"/>
      <c r="I270" s="26"/>
    </row>
    <row r="271" spans="1:9" ht="11.25" customHeight="1" outlineLevel="1">
      <c r="A271" s="161" t="s">
        <v>943</v>
      </c>
      <c r="B271" s="161"/>
      <c r="C271" s="24"/>
      <c r="D271" s="24"/>
      <c r="E271" s="23">
        <v>1500</v>
      </c>
      <c r="F271" s="23">
        <v>1500</v>
      </c>
      <c r="G271" s="24"/>
      <c r="H271" s="25"/>
      <c r="I271" s="26"/>
    </row>
    <row r="272" spans="1:9" ht="11.25" customHeight="1" outlineLevel="1">
      <c r="A272" s="161" t="s">
        <v>944</v>
      </c>
      <c r="B272" s="161"/>
      <c r="C272" s="24"/>
      <c r="D272" s="23">
        <v>51330</v>
      </c>
      <c r="E272" s="23">
        <v>51330</v>
      </c>
      <c r="F272" s="24"/>
      <c r="G272" s="24"/>
      <c r="H272" s="25"/>
      <c r="I272" s="26"/>
    </row>
    <row r="273" spans="1:9" ht="11.25" customHeight="1" outlineLevel="1">
      <c r="A273" s="161" t="s">
        <v>333</v>
      </c>
      <c r="B273" s="161"/>
      <c r="C273" s="24"/>
      <c r="D273" s="24"/>
      <c r="E273" s="23">
        <v>133200</v>
      </c>
      <c r="F273" s="23">
        <v>133200</v>
      </c>
      <c r="G273" s="24"/>
      <c r="H273" s="25"/>
      <c r="I273" s="26"/>
    </row>
    <row r="274" spans="1:9" ht="11.25" customHeight="1" outlineLevel="1">
      <c r="A274" s="161" t="s">
        <v>334</v>
      </c>
      <c r="B274" s="161"/>
      <c r="C274" s="24"/>
      <c r="D274" s="24"/>
      <c r="E274" s="23">
        <v>15752</v>
      </c>
      <c r="F274" s="23">
        <v>15752</v>
      </c>
      <c r="G274" s="24"/>
      <c r="H274" s="25"/>
      <c r="I274" s="26"/>
    </row>
    <row r="275" spans="1:9" ht="11.25" customHeight="1" outlineLevel="1">
      <c r="A275" s="161" t="s">
        <v>945</v>
      </c>
      <c r="B275" s="161"/>
      <c r="C275" s="24"/>
      <c r="D275" s="24"/>
      <c r="E275" s="23">
        <v>40000</v>
      </c>
      <c r="F275" s="23">
        <v>40000</v>
      </c>
      <c r="G275" s="24"/>
      <c r="H275" s="25"/>
      <c r="I275" s="26"/>
    </row>
    <row r="276" spans="1:9" ht="11.25" customHeight="1" outlineLevel="1">
      <c r="A276" s="161" t="s">
        <v>512</v>
      </c>
      <c r="B276" s="161"/>
      <c r="C276" s="24"/>
      <c r="D276" s="23">
        <v>22097.31</v>
      </c>
      <c r="E276" s="24"/>
      <c r="F276" s="23">
        <v>3190.21</v>
      </c>
      <c r="G276" s="24"/>
      <c r="H276" s="162">
        <v>25287.52</v>
      </c>
      <c r="I276" s="162"/>
    </row>
    <row r="277" spans="1:9" ht="21.75" customHeight="1" outlineLevel="1">
      <c r="A277" s="161" t="s">
        <v>513</v>
      </c>
      <c r="B277" s="161"/>
      <c r="C277" s="24"/>
      <c r="D277" s="23">
        <v>16846.35</v>
      </c>
      <c r="E277" s="24"/>
      <c r="F277" s="23">
        <v>9346.35</v>
      </c>
      <c r="G277" s="24"/>
      <c r="H277" s="162">
        <v>26192.7</v>
      </c>
      <c r="I277" s="162"/>
    </row>
    <row r="278" spans="1:9" ht="21.75" customHeight="1" outlineLevel="1">
      <c r="A278" s="161" t="s">
        <v>514</v>
      </c>
      <c r="B278" s="161"/>
      <c r="C278" s="24"/>
      <c r="D278" s="23">
        <v>35647.08</v>
      </c>
      <c r="E278" s="24"/>
      <c r="F278" s="23">
        <v>4419.96</v>
      </c>
      <c r="G278" s="24"/>
      <c r="H278" s="162">
        <v>40067.04</v>
      </c>
      <c r="I278" s="162"/>
    </row>
    <row r="279" spans="1:9" ht="21.75" customHeight="1" outlineLevel="1">
      <c r="A279" s="161" t="s">
        <v>946</v>
      </c>
      <c r="B279" s="161"/>
      <c r="C279" s="24"/>
      <c r="D279" s="23">
        <v>25582.19</v>
      </c>
      <c r="E279" s="24"/>
      <c r="F279" s="24"/>
      <c r="G279" s="24"/>
      <c r="H279" s="162">
        <v>25582.19</v>
      </c>
      <c r="I279" s="162"/>
    </row>
    <row r="280" spans="1:9" ht="21.75" customHeight="1" outlineLevel="1">
      <c r="A280" s="161" t="s">
        <v>515</v>
      </c>
      <c r="B280" s="161"/>
      <c r="C280" s="24"/>
      <c r="D280" s="23">
        <v>5056.3</v>
      </c>
      <c r="E280" s="23">
        <v>5056.3</v>
      </c>
      <c r="F280" s="23">
        <v>5056.3</v>
      </c>
      <c r="G280" s="24"/>
      <c r="H280" s="162">
        <v>5056.3</v>
      </c>
      <c r="I280" s="162"/>
    </row>
    <row r="281" spans="1:9" ht="21.75" customHeight="1" outlineLevel="1">
      <c r="A281" s="161" t="s">
        <v>516</v>
      </c>
      <c r="B281" s="161"/>
      <c r="C281" s="24"/>
      <c r="D281" s="23">
        <v>22181426.2</v>
      </c>
      <c r="E281" s="23">
        <v>14169401.39</v>
      </c>
      <c r="F281" s="23">
        <v>15068108.71</v>
      </c>
      <c r="G281" s="24"/>
      <c r="H281" s="162">
        <v>23080133.52</v>
      </c>
      <c r="I281" s="162"/>
    </row>
    <row r="282" spans="1:9" ht="42.75" customHeight="1" outlineLevel="1">
      <c r="A282" s="161" t="s">
        <v>517</v>
      </c>
      <c r="B282" s="161"/>
      <c r="C282" s="24"/>
      <c r="D282" s="23">
        <v>95466682.96</v>
      </c>
      <c r="E282" s="23">
        <v>39312918.02</v>
      </c>
      <c r="F282" s="23">
        <v>34675559.9</v>
      </c>
      <c r="G282" s="24"/>
      <c r="H282" s="162">
        <v>90829324.84</v>
      </c>
      <c r="I282" s="162"/>
    </row>
    <row r="283" spans="1:9" ht="11.25" customHeight="1" outlineLevel="1">
      <c r="A283" s="161" t="s">
        <v>335</v>
      </c>
      <c r="B283" s="161"/>
      <c r="C283" s="24"/>
      <c r="D283" s="24"/>
      <c r="E283" s="23">
        <v>1832.5</v>
      </c>
      <c r="F283" s="23">
        <v>1832.5</v>
      </c>
      <c r="G283" s="24"/>
      <c r="H283" s="25"/>
      <c r="I283" s="26"/>
    </row>
    <row r="284" spans="1:9" ht="11.25" customHeight="1" outlineLevel="1">
      <c r="A284" s="161" t="s">
        <v>947</v>
      </c>
      <c r="B284" s="161"/>
      <c r="C284" s="24"/>
      <c r="D284" s="27">
        <v>0.01</v>
      </c>
      <c r="E284" s="24"/>
      <c r="F284" s="24"/>
      <c r="G284" s="24"/>
      <c r="H284" s="206">
        <v>0.01</v>
      </c>
      <c r="I284" s="206"/>
    </row>
    <row r="285" spans="1:9" ht="11.25" customHeight="1" outlineLevel="1">
      <c r="A285" s="161" t="s">
        <v>336</v>
      </c>
      <c r="B285" s="161"/>
      <c r="C285" s="24"/>
      <c r="D285" s="24"/>
      <c r="E285" s="23">
        <v>6350</v>
      </c>
      <c r="F285" s="23">
        <v>6350</v>
      </c>
      <c r="G285" s="24"/>
      <c r="H285" s="25"/>
      <c r="I285" s="26"/>
    </row>
    <row r="286" spans="1:9" ht="11.25" customHeight="1" outlineLevel="1">
      <c r="A286" s="161" t="s">
        <v>948</v>
      </c>
      <c r="B286" s="161"/>
      <c r="C286" s="24"/>
      <c r="D286" s="24"/>
      <c r="E286" s="23">
        <v>76565</v>
      </c>
      <c r="F286" s="23">
        <v>76565</v>
      </c>
      <c r="G286" s="24"/>
      <c r="H286" s="25"/>
      <c r="I286" s="26"/>
    </row>
    <row r="287" spans="1:9" ht="11.25" customHeight="1" outlineLevel="1">
      <c r="A287" s="161" t="s">
        <v>337</v>
      </c>
      <c r="B287" s="161"/>
      <c r="C287" s="24"/>
      <c r="D287" s="24"/>
      <c r="E287" s="23">
        <v>1682.22</v>
      </c>
      <c r="F287" s="23">
        <v>1682.22</v>
      </c>
      <c r="G287" s="24"/>
      <c r="H287" s="25"/>
      <c r="I287" s="26"/>
    </row>
    <row r="288" spans="1:9" ht="11.25" customHeight="1" outlineLevel="1">
      <c r="A288" s="161" t="s">
        <v>949</v>
      </c>
      <c r="B288" s="161"/>
      <c r="C288" s="24"/>
      <c r="D288" s="23">
        <v>11383.22</v>
      </c>
      <c r="E288" s="24"/>
      <c r="F288" s="24"/>
      <c r="G288" s="24"/>
      <c r="H288" s="162">
        <v>11383.22</v>
      </c>
      <c r="I288" s="162"/>
    </row>
    <row r="289" spans="1:9" ht="11.25" customHeight="1" outlineLevel="1">
      <c r="A289" s="161" t="s">
        <v>950</v>
      </c>
      <c r="B289" s="161"/>
      <c r="C289" s="24"/>
      <c r="D289" s="23">
        <v>46838</v>
      </c>
      <c r="E289" s="23">
        <v>46838</v>
      </c>
      <c r="F289" s="23">
        <v>66000</v>
      </c>
      <c r="G289" s="24"/>
      <c r="H289" s="162">
        <v>66000</v>
      </c>
      <c r="I289" s="162"/>
    </row>
    <row r="290" spans="1:9" ht="11.25" customHeight="1" outlineLevel="1">
      <c r="A290" s="161" t="s">
        <v>951</v>
      </c>
      <c r="B290" s="161"/>
      <c r="C290" s="24"/>
      <c r="D290" s="23">
        <v>2360</v>
      </c>
      <c r="E290" s="24"/>
      <c r="F290" s="24"/>
      <c r="G290" s="24"/>
      <c r="H290" s="162">
        <v>2360</v>
      </c>
      <c r="I290" s="162"/>
    </row>
    <row r="291" spans="1:9" ht="11.25" customHeight="1" outlineLevel="1">
      <c r="A291" s="161" t="s">
        <v>518</v>
      </c>
      <c r="B291" s="161"/>
      <c r="C291" s="24"/>
      <c r="D291" s="23">
        <v>19500</v>
      </c>
      <c r="E291" s="23">
        <v>19500</v>
      </c>
      <c r="F291" s="23">
        <v>19500</v>
      </c>
      <c r="G291" s="24"/>
      <c r="H291" s="162">
        <v>19500</v>
      </c>
      <c r="I291" s="162"/>
    </row>
    <row r="292" spans="1:9" ht="11.25" customHeight="1" outlineLevel="1">
      <c r="A292" s="161" t="s">
        <v>519</v>
      </c>
      <c r="B292" s="161"/>
      <c r="C292" s="24"/>
      <c r="D292" s="23">
        <v>5100</v>
      </c>
      <c r="E292" s="23">
        <v>3400</v>
      </c>
      <c r="F292" s="23">
        <v>1700</v>
      </c>
      <c r="G292" s="24"/>
      <c r="H292" s="162">
        <v>3400</v>
      </c>
      <c r="I292" s="162"/>
    </row>
    <row r="293" spans="1:9" ht="11.25" customHeight="1" outlineLevel="1">
      <c r="A293" s="161" t="s">
        <v>952</v>
      </c>
      <c r="B293" s="161"/>
      <c r="C293" s="24"/>
      <c r="D293" s="23">
        <v>9170.96</v>
      </c>
      <c r="E293" s="23">
        <v>9170.96</v>
      </c>
      <c r="F293" s="24"/>
      <c r="G293" s="24"/>
      <c r="H293" s="25"/>
      <c r="I293" s="26"/>
    </row>
    <row r="294" spans="1:9" ht="11.25" customHeight="1" outlineLevel="1">
      <c r="A294" s="161" t="s">
        <v>338</v>
      </c>
      <c r="B294" s="161"/>
      <c r="C294" s="24"/>
      <c r="D294" s="24"/>
      <c r="E294" s="23">
        <v>59450</v>
      </c>
      <c r="F294" s="23">
        <v>59450</v>
      </c>
      <c r="G294" s="24"/>
      <c r="H294" s="25"/>
      <c r="I294" s="26"/>
    </row>
    <row r="295" spans="1:9" ht="11.25" customHeight="1" outlineLevel="1">
      <c r="A295" s="161" t="s">
        <v>953</v>
      </c>
      <c r="B295" s="161"/>
      <c r="C295" s="24"/>
      <c r="D295" s="23">
        <v>8027.34</v>
      </c>
      <c r="E295" s="23">
        <v>8027.34</v>
      </c>
      <c r="F295" s="24"/>
      <c r="G295" s="24"/>
      <c r="H295" s="25"/>
      <c r="I295" s="26"/>
    </row>
    <row r="296" spans="1:9" ht="11.25" customHeight="1" outlineLevel="1">
      <c r="A296" s="161" t="s">
        <v>954</v>
      </c>
      <c r="B296" s="161"/>
      <c r="C296" s="24"/>
      <c r="D296" s="23">
        <v>10160</v>
      </c>
      <c r="E296" s="24"/>
      <c r="F296" s="24"/>
      <c r="G296" s="24"/>
      <c r="H296" s="162">
        <v>10160</v>
      </c>
      <c r="I296" s="162"/>
    </row>
    <row r="297" spans="1:9" ht="11.25" customHeight="1" outlineLevel="1">
      <c r="A297" s="161" t="s">
        <v>339</v>
      </c>
      <c r="B297" s="161"/>
      <c r="C297" s="24"/>
      <c r="D297" s="24"/>
      <c r="E297" s="23">
        <v>4360</v>
      </c>
      <c r="F297" s="23">
        <v>4360</v>
      </c>
      <c r="G297" s="24"/>
      <c r="H297" s="25"/>
      <c r="I297" s="26"/>
    </row>
    <row r="298" spans="1:9" ht="11.25" customHeight="1" outlineLevel="1">
      <c r="A298" s="161" t="s">
        <v>955</v>
      </c>
      <c r="B298" s="161"/>
      <c r="C298" s="24"/>
      <c r="D298" s="23">
        <v>124194.5</v>
      </c>
      <c r="E298" s="24"/>
      <c r="F298" s="24"/>
      <c r="G298" s="24"/>
      <c r="H298" s="162">
        <v>124194.5</v>
      </c>
      <c r="I298" s="162"/>
    </row>
    <row r="299" spans="1:9" ht="11.25" customHeight="1" outlineLevel="1">
      <c r="A299" s="161" t="s">
        <v>956</v>
      </c>
      <c r="B299" s="161"/>
      <c r="C299" s="24"/>
      <c r="D299" s="23">
        <v>17019.36</v>
      </c>
      <c r="E299" s="23">
        <v>17019.36</v>
      </c>
      <c r="F299" s="24"/>
      <c r="G299" s="24"/>
      <c r="H299" s="25"/>
      <c r="I299" s="26"/>
    </row>
    <row r="300" spans="1:9" ht="21.75" customHeight="1" outlineLevel="1">
      <c r="A300" s="161" t="s">
        <v>520</v>
      </c>
      <c r="B300" s="161"/>
      <c r="C300" s="24"/>
      <c r="D300" s="23">
        <v>34084.92</v>
      </c>
      <c r="E300" s="23">
        <v>19282.89</v>
      </c>
      <c r="F300" s="23">
        <v>13893.55</v>
      </c>
      <c r="G300" s="24"/>
      <c r="H300" s="162">
        <v>28695.58</v>
      </c>
      <c r="I300" s="162"/>
    </row>
    <row r="301" spans="1:9" ht="11.25" customHeight="1" outlineLevel="1">
      <c r="A301" s="161" t="s">
        <v>957</v>
      </c>
      <c r="B301" s="161"/>
      <c r="C301" s="24"/>
      <c r="D301" s="23">
        <v>7983.7</v>
      </c>
      <c r="E301" s="23">
        <v>7983.7</v>
      </c>
      <c r="F301" s="23">
        <v>3749.76</v>
      </c>
      <c r="G301" s="24"/>
      <c r="H301" s="162">
        <v>3749.76</v>
      </c>
      <c r="I301" s="162"/>
    </row>
    <row r="302" spans="1:9" ht="11.25" customHeight="1" outlineLevel="1">
      <c r="A302" s="161" t="s">
        <v>958</v>
      </c>
      <c r="B302" s="161"/>
      <c r="C302" s="24"/>
      <c r="D302" s="23">
        <v>2953259.3</v>
      </c>
      <c r="E302" s="24"/>
      <c r="F302" s="24"/>
      <c r="G302" s="24"/>
      <c r="H302" s="162">
        <v>2953259.3</v>
      </c>
      <c r="I302" s="162"/>
    </row>
    <row r="303" spans="1:9" ht="11.25" customHeight="1" outlineLevel="1">
      <c r="A303" s="161" t="s">
        <v>959</v>
      </c>
      <c r="B303" s="161"/>
      <c r="C303" s="24"/>
      <c r="D303" s="23">
        <v>4480.69</v>
      </c>
      <c r="E303" s="23">
        <v>4480.69</v>
      </c>
      <c r="F303" s="24"/>
      <c r="G303" s="24"/>
      <c r="H303" s="25"/>
      <c r="I303" s="26"/>
    </row>
    <row r="304" spans="1:9" ht="11.25" customHeight="1" outlineLevel="1">
      <c r="A304" s="161" t="s">
        <v>521</v>
      </c>
      <c r="B304" s="161"/>
      <c r="C304" s="24"/>
      <c r="D304" s="24"/>
      <c r="E304" s="23">
        <v>5500</v>
      </c>
      <c r="F304" s="23">
        <v>5500</v>
      </c>
      <c r="G304" s="24"/>
      <c r="H304" s="25"/>
      <c r="I304" s="26"/>
    </row>
    <row r="305" spans="1:9" ht="11.25" customHeight="1" outlineLevel="1">
      <c r="A305" s="161" t="s">
        <v>960</v>
      </c>
      <c r="B305" s="161"/>
      <c r="C305" s="24"/>
      <c r="D305" s="23">
        <v>4950</v>
      </c>
      <c r="E305" s="23">
        <v>4950</v>
      </c>
      <c r="F305" s="23">
        <v>4950</v>
      </c>
      <c r="G305" s="24"/>
      <c r="H305" s="162">
        <v>4950</v>
      </c>
      <c r="I305" s="162"/>
    </row>
    <row r="306" spans="1:9" ht="11.25" customHeight="1" outlineLevel="1">
      <c r="A306" s="161" t="s">
        <v>522</v>
      </c>
      <c r="B306" s="161"/>
      <c r="C306" s="24"/>
      <c r="D306" s="23">
        <v>1680</v>
      </c>
      <c r="E306" s="23">
        <v>1680</v>
      </c>
      <c r="F306" s="23">
        <v>17116.8</v>
      </c>
      <c r="G306" s="24"/>
      <c r="H306" s="162">
        <v>17116.8</v>
      </c>
      <c r="I306" s="162"/>
    </row>
    <row r="307" spans="1:9" ht="11.25" customHeight="1" outlineLevel="1">
      <c r="A307" s="161" t="s">
        <v>340</v>
      </c>
      <c r="B307" s="161"/>
      <c r="C307" s="24"/>
      <c r="D307" s="23">
        <v>1000</v>
      </c>
      <c r="E307" s="23">
        <v>13320</v>
      </c>
      <c r="F307" s="23">
        <v>13320</v>
      </c>
      <c r="G307" s="24"/>
      <c r="H307" s="162">
        <v>1000</v>
      </c>
      <c r="I307" s="162"/>
    </row>
    <row r="308" spans="1:9" ht="11.25" customHeight="1" outlineLevel="1">
      <c r="A308" s="161" t="s">
        <v>961</v>
      </c>
      <c r="B308" s="161"/>
      <c r="C308" s="24"/>
      <c r="D308" s="23">
        <v>4157.71</v>
      </c>
      <c r="E308" s="23">
        <v>4157.71</v>
      </c>
      <c r="F308" s="23">
        <v>2126.76</v>
      </c>
      <c r="G308" s="24"/>
      <c r="H308" s="162">
        <v>2126.76</v>
      </c>
      <c r="I308" s="162"/>
    </row>
    <row r="309" spans="1:9" ht="11.25" customHeight="1" outlineLevel="1">
      <c r="A309" s="161" t="s">
        <v>962</v>
      </c>
      <c r="B309" s="161"/>
      <c r="C309" s="24"/>
      <c r="D309" s="23">
        <v>9510.69</v>
      </c>
      <c r="E309" s="24"/>
      <c r="F309" s="24"/>
      <c r="G309" s="24"/>
      <c r="H309" s="162">
        <v>9510.69</v>
      </c>
      <c r="I309" s="162"/>
    </row>
    <row r="310" spans="1:9" ht="11.25" customHeight="1" outlineLevel="1">
      <c r="A310" s="161" t="s">
        <v>963</v>
      </c>
      <c r="B310" s="161"/>
      <c r="C310" s="24"/>
      <c r="D310" s="23">
        <v>10708.5</v>
      </c>
      <c r="E310" s="23">
        <v>2141.7</v>
      </c>
      <c r="F310" s="24"/>
      <c r="G310" s="24"/>
      <c r="H310" s="162">
        <v>8566.8</v>
      </c>
      <c r="I310" s="162"/>
    </row>
    <row r="311" spans="1:9" ht="11.25" customHeight="1" outlineLevel="1">
      <c r="A311" s="161" t="s">
        <v>523</v>
      </c>
      <c r="B311" s="161"/>
      <c r="C311" s="24"/>
      <c r="D311" s="24"/>
      <c r="E311" s="23">
        <v>93378.12</v>
      </c>
      <c r="F311" s="23">
        <v>93378.12</v>
      </c>
      <c r="G311" s="24"/>
      <c r="H311" s="25"/>
      <c r="I311" s="26"/>
    </row>
    <row r="312" spans="1:9" ht="11.25" customHeight="1" outlineLevel="1">
      <c r="A312" s="161" t="s">
        <v>964</v>
      </c>
      <c r="B312" s="161"/>
      <c r="C312" s="24"/>
      <c r="D312" s="23">
        <v>11508.39</v>
      </c>
      <c r="E312" s="24"/>
      <c r="F312" s="23">
        <v>3836.13</v>
      </c>
      <c r="G312" s="24"/>
      <c r="H312" s="162">
        <v>15344.52</v>
      </c>
      <c r="I312" s="162"/>
    </row>
    <row r="313" spans="1:9" ht="11.25" customHeight="1" outlineLevel="1">
      <c r="A313" s="161" t="s">
        <v>965</v>
      </c>
      <c r="B313" s="161"/>
      <c r="C313" s="24"/>
      <c r="D313" s="23">
        <v>1310.63</v>
      </c>
      <c r="E313" s="24"/>
      <c r="F313" s="24"/>
      <c r="G313" s="24"/>
      <c r="H313" s="162">
        <v>1310.63</v>
      </c>
      <c r="I313" s="162"/>
    </row>
    <row r="314" spans="1:9" ht="11.25" customHeight="1" outlineLevel="1">
      <c r="A314" s="161" t="s">
        <v>966</v>
      </c>
      <c r="B314" s="161"/>
      <c r="C314" s="24"/>
      <c r="D314" s="23">
        <v>13097.29</v>
      </c>
      <c r="E314" s="23">
        <v>4585.04</v>
      </c>
      <c r="F314" s="23">
        <v>4585.04</v>
      </c>
      <c r="G314" s="24"/>
      <c r="H314" s="162">
        <v>13097.29</v>
      </c>
      <c r="I314" s="162"/>
    </row>
    <row r="315" spans="1:9" ht="21.75" customHeight="1" outlineLevel="1">
      <c r="A315" s="161" t="s">
        <v>967</v>
      </c>
      <c r="B315" s="161"/>
      <c r="C315" s="24"/>
      <c r="D315" s="23">
        <v>22320.1</v>
      </c>
      <c r="E315" s="23">
        <v>22320.1</v>
      </c>
      <c r="F315" s="24"/>
      <c r="G315" s="24"/>
      <c r="H315" s="25"/>
      <c r="I315" s="26"/>
    </row>
    <row r="316" spans="1:9" ht="11.25" customHeight="1" outlineLevel="1">
      <c r="A316" s="161" t="s">
        <v>968</v>
      </c>
      <c r="B316" s="161"/>
      <c r="C316" s="24"/>
      <c r="D316" s="23">
        <v>1935.2</v>
      </c>
      <c r="E316" s="23">
        <v>1935.2</v>
      </c>
      <c r="F316" s="24"/>
      <c r="G316" s="24"/>
      <c r="H316" s="25"/>
      <c r="I316" s="26"/>
    </row>
    <row r="317" spans="1:9" ht="11.25" customHeight="1" outlineLevel="1">
      <c r="A317" s="161" t="s">
        <v>969</v>
      </c>
      <c r="B317" s="161"/>
      <c r="C317" s="24"/>
      <c r="D317" s="24"/>
      <c r="E317" s="23">
        <v>25000</v>
      </c>
      <c r="F317" s="23">
        <v>25000</v>
      </c>
      <c r="G317" s="24"/>
      <c r="H317" s="25"/>
      <c r="I317" s="26"/>
    </row>
    <row r="318" spans="1:9" ht="11.25" customHeight="1" outlineLevel="1">
      <c r="A318" s="161" t="s">
        <v>342</v>
      </c>
      <c r="B318" s="161"/>
      <c r="C318" s="24"/>
      <c r="D318" s="24"/>
      <c r="E318" s="23">
        <v>48400</v>
      </c>
      <c r="F318" s="23">
        <v>48400</v>
      </c>
      <c r="G318" s="24"/>
      <c r="H318" s="25"/>
      <c r="I318" s="26"/>
    </row>
    <row r="319" spans="1:9" ht="11.25" customHeight="1" outlineLevel="1">
      <c r="A319" s="161" t="s">
        <v>970</v>
      </c>
      <c r="B319" s="161"/>
      <c r="C319" s="24"/>
      <c r="D319" s="23">
        <v>350000</v>
      </c>
      <c r="E319" s="23">
        <v>350000</v>
      </c>
      <c r="F319" s="24"/>
      <c r="G319" s="24"/>
      <c r="H319" s="25"/>
      <c r="I319" s="26"/>
    </row>
    <row r="320" spans="1:9" ht="11.25" customHeight="1" outlineLevel="1">
      <c r="A320" s="161" t="s">
        <v>343</v>
      </c>
      <c r="B320" s="161"/>
      <c r="C320" s="24"/>
      <c r="D320" s="24"/>
      <c r="E320" s="23">
        <v>52968.77</v>
      </c>
      <c r="F320" s="23">
        <v>52968.77</v>
      </c>
      <c r="G320" s="24"/>
      <c r="H320" s="25"/>
      <c r="I320" s="26"/>
    </row>
    <row r="321" spans="1:9" ht="11.25" customHeight="1" outlineLevel="1">
      <c r="A321" s="161" t="s">
        <v>971</v>
      </c>
      <c r="B321" s="161"/>
      <c r="C321" s="24"/>
      <c r="D321" s="23">
        <v>199207.47</v>
      </c>
      <c r="E321" s="24"/>
      <c r="F321" s="24"/>
      <c r="G321" s="24"/>
      <c r="H321" s="162">
        <v>199207.47</v>
      </c>
      <c r="I321" s="162"/>
    </row>
    <row r="322" spans="1:9" ht="11.25" customHeight="1" outlineLevel="1">
      <c r="A322" s="161" t="s">
        <v>972</v>
      </c>
      <c r="B322" s="161"/>
      <c r="C322" s="24"/>
      <c r="D322" s="23">
        <v>1130721</v>
      </c>
      <c r="E322" s="24"/>
      <c r="F322" s="24"/>
      <c r="G322" s="24"/>
      <c r="H322" s="162">
        <v>1130721</v>
      </c>
      <c r="I322" s="162"/>
    </row>
    <row r="323" spans="1:9" ht="11.25" customHeight="1" outlineLevel="1">
      <c r="A323" s="161" t="s">
        <v>524</v>
      </c>
      <c r="B323" s="161"/>
      <c r="C323" s="24"/>
      <c r="D323" s="23">
        <v>1329.46</v>
      </c>
      <c r="E323" s="23">
        <v>17804.21</v>
      </c>
      <c r="F323" s="23">
        <v>19558.29</v>
      </c>
      <c r="G323" s="24"/>
      <c r="H323" s="162">
        <v>3083.54</v>
      </c>
      <c r="I323" s="162"/>
    </row>
    <row r="324" spans="1:9" ht="11.25" customHeight="1" outlineLevel="1">
      <c r="A324" s="161" t="s">
        <v>973</v>
      </c>
      <c r="B324" s="161"/>
      <c r="C324" s="24"/>
      <c r="D324" s="23">
        <v>6466.75</v>
      </c>
      <c r="E324" s="23">
        <v>6466.75</v>
      </c>
      <c r="F324" s="23">
        <v>6028.94</v>
      </c>
      <c r="G324" s="24"/>
      <c r="H324" s="162">
        <v>6028.94</v>
      </c>
      <c r="I324" s="162"/>
    </row>
    <row r="325" spans="1:9" ht="11.25" customHeight="1" outlineLevel="1">
      <c r="A325" s="161" t="s">
        <v>974</v>
      </c>
      <c r="B325" s="161"/>
      <c r="C325" s="24"/>
      <c r="D325" s="24"/>
      <c r="E325" s="24"/>
      <c r="F325" s="23">
        <v>1250000</v>
      </c>
      <c r="G325" s="24"/>
      <c r="H325" s="162">
        <v>1250000</v>
      </c>
      <c r="I325" s="162"/>
    </row>
    <row r="326" spans="1:9" ht="11.25" customHeight="1" outlineLevel="1">
      <c r="A326" s="161" t="s">
        <v>975</v>
      </c>
      <c r="B326" s="161"/>
      <c r="C326" s="24"/>
      <c r="D326" s="24"/>
      <c r="E326" s="23">
        <v>2010</v>
      </c>
      <c r="F326" s="23">
        <v>2010</v>
      </c>
      <c r="G326" s="24"/>
      <c r="H326" s="25"/>
      <c r="I326" s="26"/>
    </row>
    <row r="327" spans="1:9" ht="11.25" customHeight="1" outlineLevel="1">
      <c r="A327" s="161" t="s">
        <v>344</v>
      </c>
      <c r="B327" s="161"/>
      <c r="C327" s="24"/>
      <c r="D327" s="24"/>
      <c r="E327" s="23">
        <v>13500</v>
      </c>
      <c r="F327" s="23">
        <v>13500</v>
      </c>
      <c r="G327" s="24"/>
      <c r="H327" s="25"/>
      <c r="I327" s="26"/>
    </row>
    <row r="328" spans="1:9" ht="11.25" customHeight="1" outlineLevel="1">
      <c r="A328" s="161" t="s">
        <v>345</v>
      </c>
      <c r="B328" s="161"/>
      <c r="C328" s="24"/>
      <c r="D328" s="24"/>
      <c r="E328" s="23">
        <v>97399.5</v>
      </c>
      <c r="F328" s="23">
        <v>97399.5</v>
      </c>
      <c r="G328" s="24"/>
      <c r="H328" s="25"/>
      <c r="I328" s="26"/>
    </row>
    <row r="329" spans="1:9" ht="11.25" customHeight="1" outlineLevel="1">
      <c r="A329" s="161" t="s">
        <v>346</v>
      </c>
      <c r="B329" s="161"/>
      <c r="C329" s="24"/>
      <c r="D329" s="23">
        <v>596344.2</v>
      </c>
      <c r="E329" s="23">
        <v>431686.2</v>
      </c>
      <c r="F329" s="23">
        <v>12800</v>
      </c>
      <c r="G329" s="24"/>
      <c r="H329" s="162">
        <v>177458</v>
      </c>
      <c r="I329" s="162"/>
    </row>
    <row r="330" spans="1:9" ht="11.25" customHeight="1" outlineLevel="1">
      <c r="A330" s="161" t="s">
        <v>347</v>
      </c>
      <c r="B330" s="161"/>
      <c r="C330" s="24"/>
      <c r="D330" s="24"/>
      <c r="E330" s="23">
        <v>10296</v>
      </c>
      <c r="F330" s="23">
        <v>10296</v>
      </c>
      <c r="G330" s="24"/>
      <c r="H330" s="25"/>
      <c r="I330" s="26"/>
    </row>
    <row r="331" spans="1:9" ht="11.25" customHeight="1" outlineLevel="1">
      <c r="A331" s="161" t="s">
        <v>348</v>
      </c>
      <c r="B331" s="161"/>
      <c r="C331" s="24"/>
      <c r="D331" s="23">
        <v>1604483.87</v>
      </c>
      <c r="E331" s="23">
        <v>1595446.49</v>
      </c>
      <c r="F331" s="23">
        <v>2338773.28</v>
      </c>
      <c r="G331" s="24"/>
      <c r="H331" s="162">
        <v>2347810.66</v>
      </c>
      <c r="I331" s="162"/>
    </row>
    <row r="332" spans="1:9" ht="11.25" customHeight="1" outlineLevel="1">
      <c r="A332" s="161" t="s">
        <v>976</v>
      </c>
      <c r="B332" s="161"/>
      <c r="C332" s="24"/>
      <c r="D332" s="24"/>
      <c r="E332" s="23">
        <v>412000</v>
      </c>
      <c r="F332" s="23">
        <v>412000</v>
      </c>
      <c r="G332" s="24"/>
      <c r="H332" s="25"/>
      <c r="I332" s="26"/>
    </row>
    <row r="333" spans="1:9" ht="11.25" customHeight="1" outlineLevel="1">
      <c r="A333" s="161" t="s">
        <v>349</v>
      </c>
      <c r="B333" s="161"/>
      <c r="C333" s="24"/>
      <c r="D333" s="23">
        <v>325143.48</v>
      </c>
      <c r="E333" s="23">
        <v>63461.58</v>
      </c>
      <c r="F333" s="23">
        <v>31730.79</v>
      </c>
      <c r="G333" s="24"/>
      <c r="H333" s="162">
        <v>293412.69</v>
      </c>
      <c r="I333" s="162"/>
    </row>
    <row r="334" spans="1:9" ht="11.25" customHeight="1" outlineLevel="1">
      <c r="A334" s="161" t="s">
        <v>977</v>
      </c>
      <c r="B334" s="161"/>
      <c r="C334" s="24"/>
      <c r="D334" s="27">
        <v>316.43</v>
      </c>
      <c r="E334" s="24"/>
      <c r="F334" s="24"/>
      <c r="G334" s="24"/>
      <c r="H334" s="206">
        <v>316.43</v>
      </c>
      <c r="I334" s="206"/>
    </row>
    <row r="335" spans="1:9" ht="11.25" customHeight="1" outlineLevel="1">
      <c r="A335" s="161" t="s">
        <v>978</v>
      </c>
      <c r="B335" s="161"/>
      <c r="C335" s="24"/>
      <c r="D335" s="23">
        <v>217000</v>
      </c>
      <c r="E335" s="24"/>
      <c r="F335" s="24"/>
      <c r="G335" s="24"/>
      <c r="H335" s="162">
        <v>217000</v>
      </c>
      <c r="I335" s="162"/>
    </row>
    <row r="336" spans="1:9" ht="11.25" customHeight="1" outlineLevel="1">
      <c r="A336" s="161" t="s">
        <v>979</v>
      </c>
      <c r="B336" s="161"/>
      <c r="C336" s="24"/>
      <c r="D336" s="23">
        <v>11345.71</v>
      </c>
      <c r="E336" s="23">
        <v>6155.17</v>
      </c>
      <c r="F336" s="24"/>
      <c r="G336" s="24"/>
      <c r="H336" s="162">
        <v>5190.54</v>
      </c>
      <c r="I336" s="162"/>
    </row>
    <row r="337" spans="1:9" ht="11.25" customHeight="1" outlineLevel="1">
      <c r="A337" s="161" t="s">
        <v>350</v>
      </c>
      <c r="B337" s="161"/>
      <c r="C337" s="24"/>
      <c r="D337" s="24"/>
      <c r="E337" s="23">
        <v>10244.1</v>
      </c>
      <c r="F337" s="23">
        <v>10244.1</v>
      </c>
      <c r="G337" s="24"/>
      <c r="H337" s="25"/>
      <c r="I337" s="26"/>
    </row>
    <row r="338" spans="1:9" ht="11.25" customHeight="1" outlineLevel="1">
      <c r="A338" s="161" t="s">
        <v>351</v>
      </c>
      <c r="B338" s="161"/>
      <c r="C338" s="24"/>
      <c r="D338" s="24"/>
      <c r="E338" s="23">
        <v>249154.05</v>
      </c>
      <c r="F338" s="23">
        <v>498308.1</v>
      </c>
      <c r="G338" s="24"/>
      <c r="H338" s="162">
        <v>249154.05</v>
      </c>
      <c r="I338" s="162"/>
    </row>
    <row r="339" spans="1:9" ht="11.25" customHeight="1" outlineLevel="1">
      <c r="A339" s="161" t="s">
        <v>352</v>
      </c>
      <c r="B339" s="161"/>
      <c r="C339" s="24"/>
      <c r="D339" s="23">
        <v>125966.65</v>
      </c>
      <c r="E339" s="23">
        <v>9335.31</v>
      </c>
      <c r="F339" s="23">
        <v>117580.84</v>
      </c>
      <c r="G339" s="24"/>
      <c r="H339" s="162">
        <v>234212.18</v>
      </c>
      <c r="I339" s="162"/>
    </row>
    <row r="340" spans="1:9" ht="11.25" customHeight="1" outlineLevel="1">
      <c r="A340" s="161" t="s">
        <v>980</v>
      </c>
      <c r="B340" s="161"/>
      <c r="C340" s="24"/>
      <c r="D340" s="23">
        <v>18937.26</v>
      </c>
      <c r="E340" s="24"/>
      <c r="F340" s="24"/>
      <c r="G340" s="24"/>
      <c r="H340" s="162">
        <v>18937.26</v>
      </c>
      <c r="I340" s="162"/>
    </row>
    <row r="341" spans="1:9" ht="11.25" customHeight="1" outlineLevel="1">
      <c r="A341" s="161" t="s">
        <v>525</v>
      </c>
      <c r="B341" s="161"/>
      <c r="C341" s="24"/>
      <c r="D341" s="24"/>
      <c r="E341" s="23">
        <v>651326</v>
      </c>
      <c r="F341" s="23">
        <v>651326</v>
      </c>
      <c r="G341" s="24"/>
      <c r="H341" s="25"/>
      <c r="I341" s="26"/>
    </row>
    <row r="342" spans="1:9" ht="11.25" customHeight="1" outlineLevel="1">
      <c r="A342" s="161" t="s">
        <v>981</v>
      </c>
      <c r="B342" s="161"/>
      <c r="C342" s="24"/>
      <c r="D342" s="24"/>
      <c r="E342" s="23">
        <v>183000</v>
      </c>
      <c r="F342" s="23">
        <v>210400</v>
      </c>
      <c r="G342" s="24"/>
      <c r="H342" s="162">
        <v>27400</v>
      </c>
      <c r="I342" s="162"/>
    </row>
    <row r="343" spans="1:9" ht="21.75" customHeight="1" outlineLevel="1">
      <c r="A343" s="161" t="s">
        <v>526</v>
      </c>
      <c r="B343" s="161"/>
      <c r="C343" s="24"/>
      <c r="D343" s="24"/>
      <c r="E343" s="23">
        <v>1650</v>
      </c>
      <c r="F343" s="23">
        <v>1650</v>
      </c>
      <c r="G343" s="24"/>
      <c r="H343" s="25"/>
      <c r="I343" s="26"/>
    </row>
    <row r="344" spans="1:9" ht="11.25" customHeight="1" outlineLevel="1">
      <c r="A344" s="161" t="s">
        <v>353</v>
      </c>
      <c r="B344" s="161"/>
      <c r="C344" s="24"/>
      <c r="D344" s="24"/>
      <c r="E344" s="23">
        <v>21322</v>
      </c>
      <c r="F344" s="23">
        <v>21322</v>
      </c>
      <c r="G344" s="24"/>
      <c r="H344" s="25"/>
      <c r="I344" s="26"/>
    </row>
    <row r="345" spans="1:9" ht="11.25" customHeight="1" outlineLevel="1">
      <c r="A345" s="161" t="s">
        <v>354</v>
      </c>
      <c r="B345" s="161"/>
      <c r="C345" s="24"/>
      <c r="D345" s="23">
        <v>130559.92</v>
      </c>
      <c r="E345" s="23">
        <v>37029.58</v>
      </c>
      <c r="F345" s="23">
        <v>42110.66</v>
      </c>
      <c r="G345" s="24"/>
      <c r="H345" s="162">
        <v>135641</v>
      </c>
      <c r="I345" s="162"/>
    </row>
    <row r="346" spans="1:9" ht="11.25" customHeight="1" outlineLevel="1">
      <c r="A346" s="161" t="s">
        <v>355</v>
      </c>
      <c r="B346" s="161"/>
      <c r="C346" s="24"/>
      <c r="D346" s="23">
        <v>533432.25</v>
      </c>
      <c r="E346" s="23">
        <v>45986.6</v>
      </c>
      <c r="F346" s="23">
        <v>273534.24</v>
      </c>
      <c r="G346" s="24"/>
      <c r="H346" s="162">
        <v>760979.89</v>
      </c>
      <c r="I346" s="162"/>
    </row>
    <row r="347" spans="1:9" ht="11.25" customHeight="1" outlineLevel="1">
      <c r="A347" s="161" t="s">
        <v>982</v>
      </c>
      <c r="B347" s="161"/>
      <c r="C347" s="24"/>
      <c r="D347" s="23">
        <v>474700</v>
      </c>
      <c r="E347" s="24"/>
      <c r="F347" s="24"/>
      <c r="G347" s="24"/>
      <c r="H347" s="162">
        <v>474700</v>
      </c>
      <c r="I347" s="162"/>
    </row>
    <row r="348" spans="1:9" ht="11.25" customHeight="1" outlineLevel="1">
      <c r="A348" s="161" t="s">
        <v>356</v>
      </c>
      <c r="B348" s="161"/>
      <c r="C348" s="24"/>
      <c r="D348" s="23">
        <v>4500</v>
      </c>
      <c r="E348" s="23">
        <v>18000</v>
      </c>
      <c r="F348" s="23">
        <v>18000</v>
      </c>
      <c r="G348" s="24"/>
      <c r="H348" s="162">
        <v>4500</v>
      </c>
      <c r="I348" s="162"/>
    </row>
    <row r="349" spans="1:9" ht="11.25" customHeight="1" outlineLevel="1">
      <c r="A349" s="161" t="s">
        <v>357</v>
      </c>
      <c r="B349" s="161"/>
      <c r="C349" s="24"/>
      <c r="D349" s="24"/>
      <c r="E349" s="23">
        <v>458960</v>
      </c>
      <c r="F349" s="23">
        <v>642270</v>
      </c>
      <c r="G349" s="24"/>
      <c r="H349" s="162">
        <v>183310</v>
      </c>
      <c r="I349" s="162"/>
    </row>
    <row r="350" spans="1:9" ht="21.75" customHeight="1" outlineLevel="1">
      <c r="A350" s="161" t="s">
        <v>358</v>
      </c>
      <c r="B350" s="161"/>
      <c r="C350" s="24"/>
      <c r="D350" s="23">
        <v>21889.86</v>
      </c>
      <c r="E350" s="23">
        <v>209652.07</v>
      </c>
      <c r="F350" s="23">
        <v>187762.21</v>
      </c>
      <c r="G350" s="24"/>
      <c r="H350" s="25"/>
      <c r="I350" s="26"/>
    </row>
    <row r="351" spans="1:9" ht="11.25" customHeight="1" outlineLevel="1">
      <c r="A351" s="161" t="s">
        <v>983</v>
      </c>
      <c r="B351" s="161"/>
      <c r="C351" s="24"/>
      <c r="D351" s="23">
        <v>49500</v>
      </c>
      <c r="E351" s="24"/>
      <c r="F351" s="24"/>
      <c r="G351" s="24"/>
      <c r="H351" s="162">
        <v>49500</v>
      </c>
      <c r="I351" s="162"/>
    </row>
    <row r="352" spans="1:9" ht="11.25" customHeight="1" outlineLevel="1">
      <c r="A352" s="161" t="s">
        <v>528</v>
      </c>
      <c r="B352" s="161"/>
      <c r="C352" s="24"/>
      <c r="D352" s="27">
        <v>242.89</v>
      </c>
      <c r="E352" s="23">
        <v>3310.89</v>
      </c>
      <c r="F352" s="23">
        <v>3478.72</v>
      </c>
      <c r="G352" s="24"/>
      <c r="H352" s="206">
        <v>410.72</v>
      </c>
      <c r="I352" s="206"/>
    </row>
    <row r="353" spans="1:9" ht="11.25" customHeight="1" outlineLevel="1">
      <c r="A353" s="161" t="s">
        <v>529</v>
      </c>
      <c r="B353" s="161"/>
      <c r="C353" s="24"/>
      <c r="D353" s="24"/>
      <c r="E353" s="23">
        <v>3044.4</v>
      </c>
      <c r="F353" s="23">
        <v>3044.4</v>
      </c>
      <c r="G353" s="24"/>
      <c r="H353" s="25"/>
      <c r="I353" s="26"/>
    </row>
    <row r="354" spans="1:9" ht="11.25" customHeight="1" outlineLevel="1">
      <c r="A354" s="161" t="s">
        <v>530</v>
      </c>
      <c r="B354" s="161"/>
      <c r="C354" s="24"/>
      <c r="D354" s="23">
        <v>13498.02</v>
      </c>
      <c r="E354" s="23">
        <v>11466.06</v>
      </c>
      <c r="F354" s="23">
        <v>9788.1</v>
      </c>
      <c r="G354" s="24"/>
      <c r="H354" s="162">
        <v>11820.06</v>
      </c>
      <c r="I354" s="162"/>
    </row>
    <row r="355" spans="1:9" ht="11.25" customHeight="1" outlineLevel="1">
      <c r="A355" s="161" t="s">
        <v>984</v>
      </c>
      <c r="B355" s="161"/>
      <c r="C355" s="24"/>
      <c r="D355" s="23">
        <v>28900</v>
      </c>
      <c r="E355" s="24"/>
      <c r="F355" s="24"/>
      <c r="G355" s="24"/>
      <c r="H355" s="162">
        <v>28900</v>
      </c>
      <c r="I355" s="162"/>
    </row>
    <row r="356" spans="1:9" ht="11.25" customHeight="1" outlineLevel="1">
      <c r="A356" s="161" t="s">
        <v>531</v>
      </c>
      <c r="B356" s="161"/>
      <c r="C356" s="24"/>
      <c r="D356" s="24"/>
      <c r="E356" s="23">
        <v>7900</v>
      </c>
      <c r="F356" s="23">
        <v>7900</v>
      </c>
      <c r="G356" s="24"/>
      <c r="H356" s="25"/>
      <c r="I356" s="26"/>
    </row>
    <row r="357" spans="1:9" ht="11.25" customHeight="1" outlineLevel="1">
      <c r="A357" s="161" t="s">
        <v>985</v>
      </c>
      <c r="B357" s="161"/>
      <c r="C357" s="24"/>
      <c r="D357" s="23">
        <v>40000</v>
      </c>
      <c r="E357" s="24"/>
      <c r="F357" s="24"/>
      <c r="G357" s="24"/>
      <c r="H357" s="162">
        <v>40000</v>
      </c>
      <c r="I357" s="162"/>
    </row>
    <row r="358" spans="1:9" ht="11.25" customHeight="1" outlineLevel="1">
      <c r="A358" s="161" t="s">
        <v>986</v>
      </c>
      <c r="B358" s="161"/>
      <c r="C358" s="24"/>
      <c r="D358" s="23">
        <v>7466357</v>
      </c>
      <c r="E358" s="23">
        <v>3363339</v>
      </c>
      <c r="F358" s="23">
        <v>3525321.03</v>
      </c>
      <c r="G358" s="24"/>
      <c r="H358" s="162">
        <v>7628339.03</v>
      </c>
      <c r="I358" s="162"/>
    </row>
    <row r="359" spans="1:9" ht="11.25" customHeight="1" outlineLevel="1">
      <c r="A359" s="161" t="s">
        <v>532</v>
      </c>
      <c r="B359" s="161"/>
      <c r="C359" s="24"/>
      <c r="D359" s="23">
        <v>4806.6</v>
      </c>
      <c r="E359" s="24"/>
      <c r="F359" s="23">
        <v>2370.37</v>
      </c>
      <c r="G359" s="24"/>
      <c r="H359" s="162">
        <v>7176.97</v>
      </c>
      <c r="I359" s="162"/>
    </row>
    <row r="360" spans="1:9" ht="11.25" customHeight="1" outlineLevel="1">
      <c r="A360" s="161" t="s">
        <v>359</v>
      </c>
      <c r="B360" s="161"/>
      <c r="C360" s="24"/>
      <c r="D360" s="24"/>
      <c r="E360" s="23">
        <v>14396</v>
      </c>
      <c r="F360" s="23">
        <v>14396</v>
      </c>
      <c r="G360" s="24"/>
      <c r="H360" s="25"/>
      <c r="I360" s="26"/>
    </row>
    <row r="361" spans="1:9" ht="11.25" customHeight="1" outlineLevel="1">
      <c r="A361" s="161" t="s">
        <v>360</v>
      </c>
      <c r="B361" s="161"/>
      <c r="C361" s="24"/>
      <c r="D361" s="24"/>
      <c r="E361" s="23">
        <v>1225</v>
      </c>
      <c r="F361" s="23">
        <v>1225</v>
      </c>
      <c r="G361" s="24"/>
      <c r="H361" s="25"/>
      <c r="I361" s="26"/>
    </row>
    <row r="362" spans="1:9" ht="11.25" customHeight="1" outlineLevel="1">
      <c r="A362" s="161" t="s">
        <v>361</v>
      </c>
      <c r="B362" s="161"/>
      <c r="C362" s="24"/>
      <c r="D362" s="24"/>
      <c r="E362" s="23">
        <v>273812</v>
      </c>
      <c r="F362" s="23">
        <v>273812</v>
      </c>
      <c r="G362" s="24"/>
      <c r="H362" s="25"/>
      <c r="I362" s="26"/>
    </row>
    <row r="363" spans="1:9" ht="11.25" customHeight="1" outlineLevel="1">
      <c r="A363" s="161" t="s">
        <v>362</v>
      </c>
      <c r="B363" s="161"/>
      <c r="C363" s="24"/>
      <c r="D363" s="23">
        <v>338247</v>
      </c>
      <c r="E363" s="24"/>
      <c r="F363" s="23">
        <v>843405</v>
      </c>
      <c r="G363" s="24"/>
      <c r="H363" s="162">
        <v>1181652</v>
      </c>
      <c r="I363" s="162"/>
    </row>
    <row r="364" spans="1:9" ht="11.25" customHeight="1" outlineLevel="1">
      <c r="A364" s="161" t="s">
        <v>987</v>
      </c>
      <c r="B364" s="161"/>
      <c r="C364" s="24"/>
      <c r="D364" s="24"/>
      <c r="E364" s="23">
        <v>1442</v>
      </c>
      <c r="F364" s="23">
        <v>1442</v>
      </c>
      <c r="G364" s="24"/>
      <c r="H364" s="25"/>
      <c r="I364" s="26"/>
    </row>
    <row r="365" spans="1:9" ht="11.25" customHeight="1" outlineLevel="1">
      <c r="A365" s="161" t="s">
        <v>533</v>
      </c>
      <c r="B365" s="161"/>
      <c r="C365" s="24"/>
      <c r="D365" s="23">
        <v>3966.66</v>
      </c>
      <c r="E365" s="23">
        <v>7933.32</v>
      </c>
      <c r="F365" s="23">
        <v>3966.66</v>
      </c>
      <c r="G365" s="24"/>
      <c r="H365" s="25"/>
      <c r="I365" s="26"/>
    </row>
    <row r="366" spans="1:9" ht="11.25" customHeight="1" outlineLevel="1">
      <c r="A366" s="161" t="s">
        <v>363</v>
      </c>
      <c r="B366" s="161"/>
      <c r="C366" s="24"/>
      <c r="D366" s="24"/>
      <c r="E366" s="23">
        <v>8400</v>
      </c>
      <c r="F366" s="23">
        <v>8400</v>
      </c>
      <c r="G366" s="24"/>
      <c r="H366" s="25"/>
      <c r="I366" s="26"/>
    </row>
    <row r="367" spans="1:9" ht="11.25" customHeight="1" outlineLevel="1">
      <c r="A367" s="161" t="s">
        <v>988</v>
      </c>
      <c r="B367" s="161"/>
      <c r="C367" s="24"/>
      <c r="D367" s="23">
        <v>72500</v>
      </c>
      <c r="E367" s="24"/>
      <c r="F367" s="24"/>
      <c r="G367" s="24"/>
      <c r="H367" s="162">
        <v>72500</v>
      </c>
      <c r="I367" s="162"/>
    </row>
    <row r="368" spans="1:9" ht="11.25" customHeight="1" outlineLevel="1">
      <c r="A368" s="161" t="s">
        <v>989</v>
      </c>
      <c r="B368" s="161"/>
      <c r="C368" s="24"/>
      <c r="D368" s="23">
        <v>30300</v>
      </c>
      <c r="E368" s="23">
        <v>196870.66</v>
      </c>
      <c r="F368" s="23">
        <v>411019.32</v>
      </c>
      <c r="G368" s="24"/>
      <c r="H368" s="162">
        <v>244448.66</v>
      </c>
      <c r="I368" s="162"/>
    </row>
    <row r="369" spans="1:9" ht="11.25" customHeight="1" outlineLevel="1">
      <c r="A369" s="161" t="s">
        <v>990</v>
      </c>
      <c r="B369" s="161"/>
      <c r="C369" s="24"/>
      <c r="D369" s="23">
        <v>175000</v>
      </c>
      <c r="E369" s="24"/>
      <c r="F369" s="24"/>
      <c r="G369" s="24"/>
      <c r="H369" s="162">
        <v>175000</v>
      </c>
      <c r="I369" s="162"/>
    </row>
    <row r="370" spans="1:9" ht="11.25" customHeight="1" outlineLevel="1">
      <c r="A370" s="161" t="s">
        <v>991</v>
      </c>
      <c r="B370" s="161"/>
      <c r="C370" s="24"/>
      <c r="D370" s="23">
        <v>184493</v>
      </c>
      <c r="E370" s="23">
        <v>184493</v>
      </c>
      <c r="F370" s="24"/>
      <c r="G370" s="24"/>
      <c r="H370" s="25"/>
      <c r="I370" s="26"/>
    </row>
    <row r="371" spans="1:9" ht="11.25" customHeight="1" outlineLevel="1">
      <c r="A371" s="161" t="s">
        <v>534</v>
      </c>
      <c r="B371" s="161"/>
      <c r="C371" s="24"/>
      <c r="D371" s="24"/>
      <c r="E371" s="23">
        <v>2999.25</v>
      </c>
      <c r="F371" s="23">
        <v>2999.25</v>
      </c>
      <c r="G371" s="24"/>
      <c r="H371" s="25"/>
      <c r="I371" s="26"/>
    </row>
    <row r="372" spans="1:9" ht="11.25" customHeight="1" outlineLevel="1">
      <c r="A372" s="161" t="s">
        <v>364</v>
      </c>
      <c r="B372" s="161"/>
      <c r="C372" s="24"/>
      <c r="D372" s="24"/>
      <c r="E372" s="24"/>
      <c r="F372" s="23">
        <v>643690</v>
      </c>
      <c r="G372" s="24"/>
      <c r="H372" s="162">
        <v>643690</v>
      </c>
      <c r="I372" s="162"/>
    </row>
    <row r="373" spans="1:9" ht="11.25" customHeight="1" outlineLevel="1">
      <c r="A373" s="161" t="s">
        <v>992</v>
      </c>
      <c r="B373" s="161"/>
      <c r="C373" s="24"/>
      <c r="D373" s="24"/>
      <c r="E373" s="23">
        <v>10000</v>
      </c>
      <c r="F373" s="23">
        <v>10000</v>
      </c>
      <c r="G373" s="24"/>
      <c r="H373" s="25"/>
      <c r="I373" s="26"/>
    </row>
    <row r="374" spans="1:9" ht="11.25" customHeight="1" outlineLevel="1">
      <c r="A374" s="161" t="s">
        <v>535</v>
      </c>
      <c r="B374" s="161"/>
      <c r="C374" s="24"/>
      <c r="D374" s="24"/>
      <c r="E374" s="23">
        <v>3141.37</v>
      </c>
      <c r="F374" s="23">
        <v>3141.37</v>
      </c>
      <c r="G374" s="24"/>
      <c r="H374" s="25"/>
      <c r="I374" s="26"/>
    </row>
    <row r="375" spans="1:9" ht="11.25" customHeight="1" outlineLevel="1">
      <c r="A375" s="161" t="s">
        <v>993</v>
      </c>
      <c r="B375" s="161"/>
      <c r="C375" s="24"/>
      <c r="D375" s="23">
        <v>6829.38</v>
      </c>
      <c r="E375" s="24"/>
      <c r="F375" s="24"/>
      <c r="G375" s="24"/>
      <c r="H375" s="162">
        <v>6829.38</v>
      </c>
      <c r="I375" s="162"/>
    </row>
    <row r="376" spans="1:9" ht="11.25" customHeight="1" outlineLevel="1">
      <c r="A376" s="161" t="s">
        <v>365</v>
      </c>
      <c r="B376" s="161"/>
      <c r="C376" s="24"/>
      <c r="D376" s="23">
        <v>2043691.24</v>
      </c>
      <c r="E376" s="23">
        <v>997157.95</v>
      </c>
      <c r="F376" s="23">
        <v>13098</v>
      </c>
      <c r="G376" s="24"/>
      <c r="H376" s="162">
        <v>1059631.29</v>
      </c>
      <c r="I376" s="162"/>
    </row>
    <row r="377" spans="1:9" ht="11.25" customHeight="1" outlineLevel="1">
      <c r="A377" s="161" t="s">
        <v>366</v>
      </c>
      <c r="B377" s="161"/>
      <c r="C377" s="24"/>
      <c r="D377" s="24"/>
      <c r="E377" s="23">
        <v>95733.4</v>
      </c>
      <c r="F377" s="23">
        <v>95733.4</v>
      </c>
      <c r="G377" s="24"/>
      <c r="H377" s="25"/>
      <c r="I377" s="26"/>
    </row>
    <row r="378" spans="1:9" ht="11.25" customHeight="1" outlineLevel="1">
      <c r="A378" s="161" t="s">
        <v>367</v>
      </c>
      <c r="B378" s="161"/>
      <c r="C378" s="24"/>
      <c r="D378" s="24"/>
      <c r="E378" s="23">
        <v>346330</v>
      </c>
      <c r="F378" s="23">
        <v>346330</v>
      </c>
      <c r="G378" s="24"/>
      <c r="H378" s="25"/>
      <c r="I378" s="26"/>
    </row>
    <row r="379" spans="1:9" ht="11.25" customHeight="1" outlineLevel="1">
      <c r="A379" s="161" t="s">
        <v>537</v>
      </c>
      <c r="B379" s="161"/>
      <c r="C379" s="24"/>
      <c r="D379" s="23">
        <v>6205622.04</v>
      </c>
      <c r="E379" s="23">
        <v>5308057.72</v>
      </c>
      <c r="F379" s="23">
        <v>2979244.03</v>
      </c>
      <c r="G379" s="24"/>
      <c r="H379" s="162">
        <v>3876808.35</v>
      </c>
      <c r="I379" s="162"/>
    </row>
    <row r="380" spans="1:9" ht="11.25" customHeight="1" outlineLevel="1">
      <c r="A380" s="161" t="s">
        <v>994</v>
      </c>
      <c r="B380" s="161"/>
      <c r="C380" s="24"/>
      <c r="D380" s="24"/>
      <c r="E380" s="23">
        <v>83400</v>
      </c>
      <c r="F380" s="23">
        <v>83400</v>
      </c>
      <c r="G380" s="24"/>
      <c r="H380" s="25"/>
      <c r="I380" s="26"/>
    </row>
    <row r="381" spans="1:9" ht="11.25" customHeight="1" outlineLevel="1">
      <c r="A381" s="161" t="s">
        <v>538</v>
      </c>
      <c r="B381" s="161"/>
      <c r="C381" s="24"/>
      <c r="D381" s="23">
        <v>104163.96</v>
      </c>
      <c r="E381" s="23">
        <v>104163.96</v>
      </c>
      <c r="F381" s="23">
        <v>104163.96</v>
      </c>
      <c r="G381" s="24"/>
      <c r="H381" s="162">
        <v>104163.96</v>
      </c>
      <c r="I381" s="162"/>
    </row>
    <row r="382" spans="1:9" ht="11.25" customHeight="1" outlineLevel="1">
      <c r="A382" s="161" t="s">
        <v>567</v>
      </c>
      <c r="B382" s="161"/>
      <c r="C382" s="24"/>
      <c r="D382" s="23">
        <v>1559683.11</v>
      </c>
      <c r="E382" s="24"/>
      <c r="F382" s="24"/>
      <c r="G382" s="24"/>
      <c r="H382" s="162">
        <v>1559683.11</v>
      </c>
      <c r="I382" s="162"/>
    </row>
    <row r="383" spans="1:9" ht="11.25" customHeight="1" outlineLevel="1">
      <c r="A383" s="161" t="s">
        <v>368</v>
      </c>
      <c r="B383" s="161"/>
      <c r="C383" s="24"/>
      <c r="D383" s="23">
        <v>1770</v>
      </c>
      <c r="E383" s="23">
        <v>245841.2</v>
      </c>
      <c r="F383" s="23">
        <v>245841.2</v>
      </c>
      <c r="G383" s="24"/>
      <c r="H383" s="162">
        <v>1770</v>
      </c>
      <c r="I383" s="162"/>
    </row>
    <row r="384" spans="1:9" ht="11.25" customHeight="1" outlineLevel="1">
      <c r="A384" s="161" t="s">
        <v>369</v>
      </c>
      <c r="B384" s="161"/>
      <c r="C384" s="24"/>
      <c r="D384" s="24"/>
      <c r="E384" s="23">
        <v>49740.38</v>
      </c>
      <c r="F384" s="23">
        <v>49740.38</v>
      </c>
      <c r="G384" s="24"/>
      <c r="H384" s="25"/>
      <c r="I384" s="26"/>
    </row>
    <row r="385" spans="1:9" ht="11.25" customHeight="1" outlineLevel="1">
      <c r="A385" s="161" t="s">
        <v>370</v>
      </c>
      <c r="B385" s="161"/>
      <c r="C385" s="24"/>
      <c r="D385" s="24"/>
      <c r="E385" s="23">
        <v>1400000</v>
      </c>
      <c r="F385" s="23">
        <v>1400000</v>
      </c>
      <c r="G385" s="24"/>
      <c r="H385" s="25"/>
      <c r="I385" s="26"/>
    </row>
    <row r="386" spans="1:9" ht="21.75" customHeight="1" outlineLevel="1">
      <c r="A386" s="161" t="s">
        <v>568</v>
      </c>
      <c r="B386" s="161"/>
      <c r="C386" s="24"/>
      <c r="D386" s="23">
        <v>1205506.8</v>
      </c>
      <c r="E386" s="24"/>
      <c r="F386" s="24"/>
      <c r="G386" s="24"/>
      <c r="H386" s="162">
        <v>1205506.8</v>
      </c>
      <c r="I386" s="162"/>
    </row>
    <row r="387" spans="1:9" ht="11.25" customHeight="1" outlineLevel="1">
      <c r="A387" s="161" t="s">
        <v>371</v>
      </c>
      <c r="B387" s="161"/>
      <c r="C387" s="24"/>
      <c r="D387" s="24"/>
      <c r="E387" s="23">
        <v>6270</v>
      </c>
      <c r="F387" s="23">
        <v>6270</v>
      </c>
      <c r="G387" s="24"/>
      <c r="H387" s="25"/>
      <c r="I387" s="26"/>
    </row>
    <row r="388" spans="1:9" ht="11.25" customHeight="1" outlineLevel="1">
      <c r="A388" s="161" t="s">
        <v>995</v>
      </c>
      <c r="B388" s="161"/>
      <c r="C388" s="24"/>
      <c r="D388" s="23">
        <v>67750</v>
      </c>
      <c r="E388" s="23">
        <v>67750</v>
      </c>
      <c r="F388" s="24"/>
      <c r="G388" s="24"/>
      <c r="H388" s="25"/>
      <c r="I388" s="26"/>
    </row>
    <row r="389" spans="1:9" ht="11.25" customHeight="1" outlineLevel="1">
      <c r="A389" s="161" t="s">
        <v>372</v>
      </c>
      <c r="B389" s="161"/>
      <c r="C389" s="24"/>
      <c r="D389" s="23">
        <v>586216</v>
      </c>
      <c r="E389" s="23">
        <v>586216</v>
      </c>
      <c r="F389" s="23">
        <v>172148</v>
      </c>
      <c r="G389" s="24"/>
      <c r="H389" s="162">
        <v>172148</v>
      </c>
      <c r="I389" s="162"/>
    </row>
    <row r="390" spans="1:9" ht="21.75" customHeight="1" outlineLevel="1">
      <c r="A390" s="161" t="s">
        <v>373</v>
      </c>
      <c r="B390" s="161"/>
      <c r="C390" s="24"/>
      <c r="D390" s="24"/>
      <c r="E390" s="23">
        <v>4010</v>
      </c>
      <c r="F390" s="23">
        <v>4010</v>
      </c>
      <c r="G390" s="24"/>
      <c r="H390" s="25"/>
      <c r="I390" s="26"/>
    </row>
    <row r="391" spans="1:9" ht="11.25" customHeight="1" outlineLevel="1">
      <c r="A391" s="161" t="s">
        <v>996</v>
      </c>
      <c r="B391" s="161"/>
      <c r="C391" s="24"/>
      <c r="D391" s="23">
        <v>8000</v>
      </c>
      <c r="E391" s="23">
        <v>8000</v>
      </c>
      <c r="F391" s="24"/>
      <c r="G391" s="24"/>
      <c r="H391" s="25"/>
      <c r="I391" s="26"/>
    </row>
    <row r="392" spans="1:9" ht="11.25" customHeight="1" outlineLevel="1">
      <c r="A392" s="161" t="s">
        <v>374</v>
      </c>
      <c r="B392" s="161"/>
      <c r="C392" s="24"/>
      <c r="D392" s="24"/>
      <c r="E392" s="24"/>
      <c r="F392" s="23">
        <v>727592.72</v>
      </c>
      <c r="G392" s="24"/>
      <c r="H392" s="162">
        <v>727592.72</v>
      </c>
      <c r="I392" s="162"/>
    </row>
    <row r="393" spans="1:9" ht="11.25" customHeight="1" outlineLevel="1">
      <c r="A393" s="161" t="s">
        <v>539</v>
      </c>
      <c r="B393" s="161"/>
      <c r="C393" s="24"/>
      <c r="D393" s="23">
        <v>42590</v>
      </c>
      <c r="E393" s="23">
        <v>277245</v>
      </c>
      <c r="F393" s="23">
        <v>234655</v>
      </c>
      <c r="G393" s="24"/>
      <c r="H393" s="25"/>
      <c r="I393" s="26"/>
    </row>
    <row r="394" spans="1:9" ht="11.25" customHeight="1" outlineLevel="1">
      <c r="A394" s="161" t="s">
        <v>540</v>
      </c>
      <c r="B394" s="161"/>
      <c r="C394" s="24"/>
      <c r="D394" s="24"/>
      <c r="E394" s="23">
        <v>59480</v>
      </c>
      <c r="F394" s="23">
        <v>65160</v>
      </c>
      <c r="G394" s="24"/>
      <c r="H394" s="162">
        <v>5680</v>
      </c>
      <c r="I394" s="162"/>
    </row>
    <row r="395" spans="1:9" ht="11.25" customHeight="1" outlineLevel="1">
      <c r="A395" s="161" t="s">
        <v>375</v>
      </c>
      <c r="B395" s="161"/>
      <c r="C395" s="24"/>
      <c r="D395" s="24"/>
      <c r="E395" s="23">
        <v>180281.83</v>
      </c>
      <c r="F395" s="23">
        <v>180281.83</v>
      </c>
      <c r="G395" s="24"/>
      <c r="H395" s="25"/>
      <c r="I395" s="26"/>
    </row>
    <row r="396" spans="1:9" ht="11.25" customHeight="1" outlineLevel="1">
      <c r="A396" s="161" t="s">
        <v>376</v>
      </c>
      <c r="B396" s="161"/>
      <c r="C396" s="24"/>
      <c r="D396" s="24"/>
      <c r="E396" s="23">
        <v>5100</v>
      </c>
      <c r="F396" s="23">
        <v>5100</v>
      </c>
      <c r="G396" s="24"/>
      <c r="H396" s="25"/>
      <c r="I396" s="26"/>
    </row>
    <row r="397" spans="1:9" ht="11.25" customHeight="1" outlineLevel="1">
      <c r="A397" s="161" t="s">
        <v>377</v>
      </c>
      <c r="B397" s="161"/>
      <c r="C397" s="24"/>
      <c r="D397" s="24"/>
      <c r="E397" s="23">
        <v>66743.06</v>
      </c>
      <c r="F397" s="23">
        <v>66743.06</v>
      </c>
      <c r="G397" s="24"/>
      <c r="H397" s="25"/>
      <c r="I397" s="26"/>
    </row>
    <row r="398" spans="1:9" ht="11.25" customHeight="1" outlineLevel="1">
      <c r="A398" s="161" t="s">
        <v>378</v>
      </c>
      <c r="B398" s="161"/>
      <c r="C398" s="24"/>
      <c r="D398" s="24"/>
      <c r="E398" s="23">
        <v>20223.72</v>
      </c>
      <c r="F398" s="23">
        <v>20223.72</v>
      </c>
      <c r="G398" s="24"/>
      <c r="H398" s="25"/>
      <c r="I398" s="26"/>
    </row>
    <row r="399" spans="1:9" ht="11.25" customHeight="1" outlineLevel="1">
      <c r="A399" s="161" t="s">
        <v>997</v>
      </c>
      <c r="B399" s="161"/>
      <c r="C399" s="24"/>
      <c r="D399" s="23">
        <v>47011.75</v>
      </c>
      <c r="E399" s="23">
        <v>47011.75</v>
      </c>
      <c r="F399" s="24"/>
      <c r="G399" s="24"/>
      <c r="H399" s="25"/>
      <c r="I399" s="26"/>
    </row>
    <row r="400" spans="1:9" ht="11.25" customHeight="1" outlineLevel="1">
      <c r="A400" s="161" t="s">
        <v>379</v>
      </c>
      <c r="B400" s="161"/>
      <c r="C400" s="24"/>
      <c r="D400" s="24"/>
      <c r="E400" s="23">
        <v>11950</v>
      </c>
      <c r="F400" s="23">
        <v>11950</v>
      </c>
      <c r="G400" s="24"/>
      <c r="H400" s="25"/>
      <c r="I400" s="26"/>
    </row>
    <row r="401" spans="1:9" ht="11.25" customHeight="1" outlineLevel="1">
      <c r="A401" s="161" t="s">
        <v>380</v>
      </c>
      <c r="B401" s="161"/>
      <c r="C401" s="24"/>
      <c r="D401" s="23">
        <v>72442.38</v>
      </c>
      <c r="E401" s="23">
        <v>649798.07</v>
      </c>
      <c r="F401" s="23">
        <v>577355.69</v>
      </c>
      <c r="G401" s="24"/>
      <c r="H401" s="25"/>
      <c r="I401" s="26"/>
    </row>
    <row r="402" spans="1:9" ht="11.25" customHeight="1" outlineLevel="1">
      <c r="A402" s="161" t="s">
        <v>998</v>
      </c>
      <c r="B402" s="161"/>
      <c r="C402" s="24"/>
      <c r="D402" s="24"/>
      <c r="E402" s="23">
        <v>21948</v>
      </c>
      <c r="F402" s="23">
        <v>21948</v>
      </c>
      <c r="G402" s="24"/>
      <c r="H402" s="25"/>
      <c r="I402" s="26"/>
    </row>
    <row r="403" spans="1:9" ht="21.75" customHeight="1" outlineLevel="1">
      <c r="A403" s="161" t="s">
        <v>381</v>
      </c>
      <c r="B403" s="161"/>
      <c r="C403" s="24"/>
      <c r="D403" s="24"/>
      <c r="E403" s="23">
        <v>51684</v>
      </c>
      <c r="F403" s="23">
        <v>51684</v>
      </c>
      <c r="G403" s="24"/>
      <c r="H403" s="25"/>
      <c r="I403" s="26"/>
    </row>
    <row r="404" spans="1:9" ht="11.25" customHeight="1" outlineLevel="1">
      <c r="A404" s="161" t="s">
        <v>382</v>
      </c>
      <c r="B404" s="161"/>
      <c r="C404" s="24"/>
      <c r="D404" s="23">
        <v>5419.74</v>
      </c>
      <c r="E404" s="23">
        <v>5419.74</v>
      </c>
      <c r="F404" s="23">
        <v>1159.94</v>
      </c>
      <c r="G404" s="24"/>
      <c r="H404" s="162">
        <v>1159.94</v>
      </c>
      <c r="I404" s="162"/>
    </row>
    <row r="405" spans="1:9" ht="11.25" customHeight="1" outlineLevel="1">
      <c r="A405" s="161" t="s">
        <v>383</v>
      </c>
      <c r="B405" s="161"/>
      <c r="C405" s="24"/>
      <c r="D405" s="24"/>
      <c r="E405" s="23">
        <v>99273.4</v>
      </c>
      <c r="F405" s="23">
        <v>99273.4</v>
      </c>
      <c r="G405" s="24"/>
      <c r="H405" s="25"/>
      <c r="I405" s="26"/>
    </row>
    <row r="406" spans="1:9" ht="11.25" customHeight="1" outlineLevel="1">
      <c r="A406" s="161" t="s">
        <v>384</v>
      </c>
      <c r="B406" s="161"/>
      <c r="C406" s="24"/>
      <c r="D406" s="24"/>
      <c r="E406" s="23">
        <v>21918.5</v>
      </c>
      <c r="F406" s="23">
        <v>21918.5</v>
      </c>
      <c r="G406" s="24"/>
      <c r="H406" s="25"/>
      <c r="I406" s="26"/>
    </row>
    <row r="407" spans="1:9" ht="11.25" customHeight="1" outlineLevel="1">
      <c r="A407" s="161" t="s">
        <v>385</v>
      </c>
      <c r="B407" s="161"/>
      <c r="C407" s="24"/>
      <c r="D407" s="23">
        <v>76250</v>
      </c>
      <c r="E407" s="23">
        <v>149892.6</v>
      </c>
      <c r="F407" s="23">
        <v>149892.6</v>
      </c>
      <c r="G407" s="24"/>
      <c r="H407" s="162">
        <v>76250</v>
      </c>
      <c r="I407" s="162"/>
    </row>
    <row r="408" spans="1:9" ht="11.25" customHeight="1" outlineLevel="1">
      <c r="A408" s="161" t="s">
        <v>999</v>
      </c>
      <c r="B408" s="161"/>
      <c r="C408" s="24"/>
      <c r="D408" s="23">
        <v>88524.2</v>
      </c>
      <c r="E408" s="23">
        <v>88524.2</v>
      </c>
      <c r="F408" s="24"/>
      <c r="G408" s="24"/>
      <c r="H408" s="25"/>
      <c r="I408" s="26"/>
    </row>
    <row r="409" spans="1:9" ht="11.25" customHeight="1" outlineLevel="1">
      <c r="A409" s="161" t="s">
        <v>386</v>
      </c>
      <c r="B409" s="161"/>
      <c r="C409" s="24"/>
      <c r="D409" s="24"/>
      <c r="E409" s="23">
        <v>77976.53</v>
      </c>
      <c r="F409" s="23">
        <v>902513.71</v>
      </c>
      <c r="G409" s="24"/>
      <c r="H409" s="162">
        <v>824537.18</v>
      </c>
      <c r="I409" s="162"/>
    </row>
    <row r="410" spans="1:9" ht="11.25" customHeight="1" outlineLevel="1">
      <c r="A410" s="161" t="s">
        <v>387</v>
      </c>
      <c r="B410" s="161"/>
      <c r="C410" s="24"/>
      <c r="D410" s="24"/>
      <c r="E410" s="23">
        <v>74038.21</v>
      </c>
      <c r="F410" s="23">
        <v>74038.21</v>
      </c>
      <c r="G410" s="24"/>
      <c r="H410" s="25"/>
      <c r="I410" s="26"/>
    </row>
    <row r="411" spans="1:9" ht="11.25" customHeight="1" outlineLevel="1">
      <c r="A411" s="161" t="s">
        <v>1000</v>
      </c>
      <c r="B411" s="161"/>
      <c r="C411" s="24"/>
      <c r="D411" s="24"/>
      <c r="E411" s="23">
        <v>10000</v>
      </c>
      <c r="F411" s="23">
        <v>10000</v>
      </c>
      <c r="G411" s="24"/>
      <c r="H411" s="25"/>
      <c r="I411" s="26"/>
    </row>
    <row r="412" spans="1:9" ht="11.25" customHeight="1" outlineLevel="1">
      <c r="A412" s="161" t="s">
        <v>388</v>
      </c>
      <c r="B412" s="161"/>
      <c r="C412" s="24"/>
      <c r="D412" s="24"/>
      <c r="E412" s="23">
        <v>110649.98</v>
      </c>
      <c r="F412" s="23">
        <v>110649.98</v>
      </c>
      <c r="G412" s="24"/>
      <c r="H412" s="25"/>
      <c r="I412" s="26"/>
    </row>
    <row r="413" spans="1:9" ht="11.25" customHeight="1" outlineLevel="1">
      <c r="A413" s="161" t="s">
        <v>389</v>
      </c>
      <c r="B413" s="161"/>
      <c r="C413" s="24"/>
      <c r="D413" s="24"/>
      <c r="E413" s="23">
        <v>22066</v>
      </c>
      <c r="F413" s="23">
        <v>22066</v>
      </c>
      <c r="G413" s="24"/>
      <c r="H413" s="25"/>
      <c r="I413" s="26"/>
    </row>
    <row r="414" spans="1:9" ht="11.25" customHeight="1" outlineLevel="1">
      <c r="A414" s="161" t="s">
        <v>590</v>
      </c>
      <c r="B414" s="161"/>
      <c r="C414" s="24"/>
      <c r="D414" s="24"/>
      <c r="E414" s="23">
        <v>7081</v>
      </c>
      <c r="F414" s="23">
        <v>7081</v>
      </c>
      <c r="G414" s="24"/>
      <c r="H414" s="25"/>
      <c r="I414" s="26"/>
    </row>
    <row r="415" spans="1:9" ht="11.25" customHeight="1" outlineLevel="1">
      <c r="A415" s="161" t="s">
        <v>1001</v>
      </c>
      <c r="B415" s="161"/>
      <c r="C415" s="24"/>
      <c r="D415" s="23">
        <v>3123.75</v>
      </c>
      <c r="E415" s="23">
        <v>3123.75</v>
      </c>
      <c r="F415" s="24"/>
      <c r="G415" s="24"/>
      <c r="H415" s="25"/>
      <c r="I415" s="26"/>
    </row>
    <row r="416" spans="1:9" ht="11.25" customHeight="1" outlineLevel="1">
      <c r="A416" s="161" t="s">
        <v>541</v>
      </c>
      <c r="B416" s="161"/>
      <c r="C416" s="24"/>
      <c r="D416" s="23">
        <v>22048.9</v>
      </c>
      <c r="E416" s="23">
        <v>22048.9</v>
      </c>
      <c r="F416" s="23">
        <v>4409.78</v>
      </c>
      <c r="G416" s="24"/>
      <c r="H416" s="162">
        <v>4409.78</v>
      </c>
      <c r="I416" s="162"/>
    </row>
    <row r="417" spans="1:9" ht="11.25" customHeight="1" outlineLevel="1">
      <c r="A417" s="161" t="s">
        <v>1002</v>
      </c>
      <c r="B417" s="161"/>
      <c r="C417" s="24"/>
      <c r="D417" s="24"/>
      <c r="E417" s="23">
        <v>5536.78</v>
      </c>
      <c r="F417" s="23">
        <v>5536.78</v>
      </c>
      <c r="G417" s="24"/>
      <c r="H417" s="25"/>
      <c r="I417" s="26"/>
    </row>
    <row r="418" spans="1:9" ht="11.25" customHeight="1" outlineLevel="1">
      <c r="A418" s="161" t="s">
        <v>542</v>
      </c>
      <c r="B418" s="161"/>
      <c r="C418" s="24"/>
      <c r="D418" s="23">
        <v>2966</v>
      </c>
      <c r="E418" s="23">
        <v>5932</v>
      </c>
      <c r="F418" s="23">
        <v>2966</v>
      </c>
      <c r="G418" s="24"/>
      <c r="H418" s="25"/>
      <c r="I418" s="26"/>
    </row>
    <row r="419" spans="1:9" ht="11.25" customHeight="1" outlineLevel="1">
      <c r="A419" s="161" t="s">
        <v>390</v>
      </c>
      <c r="B419" s="161"/>
      <c r="C419" s="24"/>
      <c r="D419" s="23">
        <v>192291.8</v>
      </c>
      <c r="E419" s="23">
        <v>192291.8</v>
      </c>
      <c r="F419" s="23">
        <v>151788</v>
      </c>
      <c r="G419" s="24"/>
      <c r="H419" s="162">
        <v>151788</v>
      </c>
      <c r="I419" s="162"/>
    </row>
    <row r="420" spans="1:9" ht="11.25" customHeight="1" outlineLevel="1">
      <c r="A420" s="161" t="s">
        <v>543</v>
      </c>
      <c r="B420" s="161"/>
      <c r="C420" s="24"/>
      <c r="D420" s="24"/>
      <c r="E420" s="24"/>
      <c r="F420" s="23">
        <v>10000</v>
      </c>
      <c r="G420" s="24"/>
      <c r="H420" s="162">
        <v>10000</v>
      </c>
      <c r="I420" s="162"/>
    </row>
    <row r="421" spans="1:9" ht="11.25" customHeight="1" outlineLevel="1">
      <c r="A421" s="161" t="s">
        <v>1003</v>
      </c>
      <c r="B421" s="161"/>
      <c r="C421" s="24"/>
      <c r="D421" s="23">
        <v>6056.5</v>
      </c>
      <c r="E421" s="24"/>
      <c r="F421" s="24"/>
      <c r="G421" s="24"/>
      <c r="H421" s="162">
        <v>6056.5</v>
      </c>
      <c r="I421" s="162"/>
    </row>
    <row r="422" spans="1:9" ht="21.75" customHeight="1" outlineLevel="1">
      <c r="A422" s="161" t="s">
        <v>544</v>
      </c>
      <c r="B422" s="161"/>
      <c r="C422" s="24"/>
      <c r="D422" s="24"/>
      <c r="E422" s="23">
        <v>7080</v>
      </c>
      <c r="F422" s="23">
        <v>7080</v>
      </c>
      <c r="G422" s="24"/>
      <c r="H422" s="25"/>
      <c r="I422" s="26"/>
    </row>
    <row r="423" spans="1:9" ht="21.75" customHeight="1" outlineLevel="1">
      <c r="A423" s="161" t="s">
        <v>545</v>
      </c>
      <c r="B423" s="161"/>
      <c r="C423" s="24"/>
      <c r="D423" s="23">
        <v>201980.52</v>
      </c>
      <c r="E423" s="23">
        <v>196706.15</v>
      </c>
      <c r="F423" s="23">
        <v>150385.87</v>
      </c>
      <c r="G423" s="24"/>
      <c r="H423" s="162">
        <v>155660.24</v>
      </c>
      <c r="I423" s="162"/>
    </row>
    <row r="424" spans="1:9" ht="11.25" customHeight="1" outlineLevel="1">
      <c r="A424" s="161" t="s">
        <v>546</v>
      </c>
      <c r="B424" s="161"/>
      <c r="C424" s="24"/>
      <c r="D424" s="23">
        <v>409330.14</v>
      </c>
      <c r="E424" s="23">
        <v>415457.96</v>
      </c>
      <c r="F424" s="23">
        <v>205518.53</v>
      </c>
      <c r="G424" s="24"/>
      <c r="H424" s="162">
        <v>199390.71</v>
      </c>
      <c r="I424" s="162"/>
    </row>
    <row r="425" spans="1:9" ht="11.25" customHeight="1" outlineLevel="1">
      <c r="A425" s="161" t="s">
        <v>1004</v>
      </c>
      <c r="B425" s="161"/>
      <c r="C425" s="24"/>
      <c r="D425" s="23">
        <v>4380</v>
      </c>
      <c r="E425" s="24"/>
      <c r="F425" s="23">
        <v>1950</v>
      </c>
      <c r="G425" s="24"/>
      <c r="H425" s="162">
        <v>6330</v>
      </c>
      <c r="I425" s="162"/>
    </row>
    <row r="426" spans="1:9" ht="11.25" customHeight="1" outlineLevel="1">
      <c r="A426" s="161" t="s">
        <v>391</v>
      </c>
      <c r="B426" s="161"/>
      <c r="C426" s="24"/>
      <c r="D426" s="24"/>
      <c r="E426" s="23">
        <v>17305.09</v>
      </c>
      <c r="F426" s="23">
        <v>17305.09</v>
      </c>
      <c r="G426" s="24"/>
      <c r="H426" s="25"/>
      <c r="I426" s="26"/>
    </row>
    <row r="427" spans="1:9" ht="11.25" customHeight="1" outlineLevel="1">
      <c r="A427" s="161" t="s">
        <v>392</v>
      </c>
      <c r="B427" s="161"/>
      <c r="C427" s="24"/>
      <c r="D427" s="23">
        <v>637513.41</v>
      </c>
      <c r="E427" s="23">
        <v>648377.67</v>
      </c>
      <c r="F427" s="23">
        <v>10864.26</v>
      </c>
      <c r="G427" s="24"/>
      <c r="H427" s="25"/>
      <c r="I427" s="26"/>
    </row>
    <row r="428" spans="1:9" ht="11.25" customHeight="1" outlineLevel="1">
      <c r="A428" s="161" t="s">
        <v>1005</v>
      </c>
      <c r="B428" s="161"/>
      <c r="C428" s="24"/>
      <c r="D428" s="23">
        <v>193400</v>
      </c>
      <c r="E428" s="23">
        <v>179900</v>
      </c>
      <c r="F428" s="24"/>
      <c r="G428" s="24"/>
      <c r="H428" s="162">
        <v>13500</v>
      </c>
      <c r="I428" s="162"/>
    </row>
    <row r="429" spans="1:9" ht="11.25" customHeight="1" outlineLevel="1">
      <c r="A429" s="161" t="s">
        <v>572</v>
      </c>
      <c r="B429" s="161"/>
      <c r="C429" s="24"/>
      <c r="D429" s="23">
        <v>31222.2</v>
      </c>
      <c r="E429" s="24"/>
      <c r="F429" s="23">
        <v>31222.2</v>
      </c>
      <c r="G429" s="24"/>
      <c r="H429" s="162">
        <v>62444.4</v>
      </c>
      <c r="I429" s="162"/>
    </row>
    <row r="430" spans="1:9" ht="11.25" customHeight="1" outlineLevel="1">
      <c r="A430" s="161" t="s">
        <v>1006</v>
      </c>
      <c r="B430" s="161"/>
      <c r="C430" s="24"/>
      <c r="D430" s="24"/>
      <c r="E430" s="23">
        <v>1000</v>
      </c>
      <c r="F430" s="23">
        <v>1000</v>
      </c>
      <c r="G430" s="24"/>
      <c r="H430" s="25"/>
      <c r="I430" s="26"/>
    </row>
    <row r="431" spans="1:9" ht="11.25" customHeight="1" outlineLevel="1">
      <c r="A431" s="161" t="s">
        <v>393</v>
      </c>
      <c r="B431" s="161"/>
      <c r="C431" s="24"/>
      <c r="D431" s="24"/>
      <c r="E431" s="23">
        <v>4780</v>
      </c>
      <c r="F431" s="23">
        <v>4780</v>
      </c>
      <c r="G431" s="24"/>
      <c r="H431" s="25"/>
      <c r="I431" s="26"/>
    </row>
    <row r="432" spans="1:9" ht="11.25" customHeight="1" outlineLevel="1">
      <c r="A432" s="161" t="s">
        <v>394</v>
      </c>
      <c r="B432" s="161"/>
      <c r="C432" s="24"/>
      <c r="D432" s="24"/>
      <c r="E432" s="23">
        <v>26500</v>
      </c>
      <c r="F432" s="23">
        <v>26500</v>
      </c>
      <c r="G432" s="24"/>
      <c r="H432" s="25"/>
      <c r="I432" s="26"/>
    </row>
    <row r="433" spans="1:9" ht="11.25" customHeight="1" outlineLevel="1">
      <c r="A433" s="161" t="s">
        <v>1007</v>
      </c>
      <c r="B433" s="161"/>
      <c r="C433" s="24"/>
      <c r="D433" s="24"/>
      <c r="E433" s="23">
        <v>21000</v>
      </c>
      <c r="F433" s="23">
        <v>21000</v>
      </c>
      <c r="G433" s="24"/>
      <c r="H433" s="25"/>
      <c r="I433" s="26"/>
    </row>
    <row r="434" spans="1:9" ht="11.25" customHeight="1" outlineLevel="1">
      <c r="A434" s="161" t="s">
        <v>395</v>
      </c>
      <c r="B434" s="161"/>
      <c r="C434" s="24"/>
      <c r="D434" s="24"/>
      <c r="E434" s="23">
        <v>14139.42</v>
      </c>
      <c r="F434" s="23">
        <v>14139.42</v>
      </c>
      <c r="G434" s="24"/>
      <c r="H434" s="25"/>
      <c r="I434" s="26"/>
    </row>
    <row r="435" spans="1:9" ht="11.25" customHeight="1" outlineLevel="1">
      <c r="A435" s="161" t="s">
        <v>1008</v>
      </c>
      <c r="B435" s="161"/>
      <c r="C435" s="24"/>
      <c r="D435" s="24"/>
      <c r="E435" s="23">
        <v>70000</v>
      </c>
      <c r="F435" s="23">
        <v>70000</v>
      </c>
      <c r="G435" s="24"/>
      <c r="H435" s="25"/>
      <c r="I435" s="26"/>
    </row>
    <row r="436" spans="1:9" ht="11.25" customHeight="1" outlineLevel="1">
      <c r="A436" s="161" t="s">
        <v>396</v>
      </c>
      <c r="B436" s="161"/>
      <c r="C436" s="24"/>
      <c r="D436" s="24"/>
      <c r="E436" s="23">
        <v>6667</v>
      </c>
      <c r="F436" s="23">
        <v>6667</v>
      </c>
      <c r="G436" s="24"/>
      <c r="H436" s="25"/>
      <c r="I436" s="26"/>
    </row>
    <row r="437" spans="1:9" ht="11.25" customHeight="1" outlineLevel="1">
      <c r="A437" s="161" t="s">
        <v>547</v>
      </c>
      <c r="B437" s="161"/>
      <c r="C437" s="24"/>
      <c r="D437" s="23">
        <v>3001.76</v>
      </c>
      <c r="E437" s="23">
        <v>63314.31</v>
      </c>
      <c r="F437" s="23">
        <v>64168.35</v>
      </c>
      <c r="G437" s="24"/>
      <c r="H437" s="162">
        <v>3855.8</v>
      </c>
      <c r="I437" s="162"/>
    </row>
    <row r="438" spans="1:9" ht="11.25" customHeight="1" outlineLevel="1">
      <c r="A438" s="161" t="s">
        <v>397</v>
      </c>
      <c r="B438" s="161"/>
      <c r="C438" s="24"/>
      <c r="D438" s="24"/>
      <c r="E438" s="23">
        <v>8586</v>
      </c>
      <c r="F438" s="23">
        <v>8586</v>
      </c>
      <c r="G438" s="24"/>
      <c r="H438" s="25"/>
      <c r="I438" s="26"/>
    </row>
    <row r="439" spans="1:9" ht="11.25" customHeight="1" outlineLevel="1">
      <c r="A439" s="161" t="s">
        <v>1009</v>
      </c>
      <c r="B439" s="161"/>
      <c r="C439" s="24"/>
      <c r="D439" s="23">
        <v>396465.17</v>
      </c>
      <c r="E439" s="23">
        <v>396465.17</v>
      </c>
      <c r="F439" s="24"/>
      <c r="G439" s="24"/>
      <c r="H439" s="25"/>
      <c r="I439" s="26"/>
    </row>
    <row r="440" spans="1:9" ht="11.25" customHeight="1" outlineLevel="1">
      <c r="A440" s="161" t="s">
        <v>548</v>
      </c>
      <c r="B440" s="161"/>
      <c r="C440" s="24"/>
      <c r="D440" s="24"/>
      <c r="E440" s="23">
        <v>51035</v>
      </c>
      <c r="F440" s="23">
        <v>51035</v>
      </c>
      <c r="G440" s="24"/>
      <c r="H440" s="25"/>
      <c r="I440" s="26"/>
    </row>
    <row r="441" spans="1:9" ht="11.25" customHeight="1" outlineLevel="1">
      <c r="A441" s="161" t="s">
        <v>1010</v>
      </c>
      <c r="B441" s="161"/>
      <c r="C441" s="24"/>
      <c r="D441" s="24"/>
      <c r="E441" s="23">
        <v>7500</v>
      </c>
      <c r="F441" s="23">
        <v>7500</v>
      </c>
      <c r="G441" s="24"/>
      <c r="H441" s="25"/>
      <c r="I441" s="26"/>
    </row>
    <row r="442" spans="1:9" ht="11.25" customHeight="1" outlineLevel="1">
      <c r="A442" s="161" t="s">
        <v>1011</v>
      </c>
      <c r="B442" s="161"/>
      <c r="C442" s="24"/>
      <c r="D442" s="23">
        <v>15046.87</v>
      </c>
      <c r="E442" s="23">
        <v>15046.87</v>
      </c>
      <c r="F442" s="23">
        <v>14594.59</v>
      </c>
      <c r="G442" s="24"/>
      <c r="H442" s="162">
        <v>14594.59</v>
      </c>
      <c r="I442" s="162"/>
    </row>
    <row r="443" spans="1:9" ht="11.25" customHeight="1" outlineLevel="1">
      <c r="A443" s="161" t="s">
        <v>1012</v>
      </c>
      <c r="B443" s="161"/>
      <c r="C443" s="24"/>
      <c r="D443" s="23">
        <v>9940</v>
      </c>
      <c r="E443" s="23">
        <v>4600</v>
      </c>
      <c r="F443" s="24"/>
      <c r="G443" s="24"/>
      <c r="H443" s="162">
        <v>5340</v>
      </c>
      <c r="I443" s="162"/>
    </row>
    <row r="444" spans="1:9" ht="11.25" customHeight="1" outlineLevel="1">
      <c r="A444" s="161" t="s">
        <v>549</v>
      </c>
      <c r="B444" s="161"/>
      <c r="C444" s="24"/>
      <c r="D444" s="23">
        <v>1946357.8</v>
      </c>
      <c r="E444" s="23">
        <v>1946357.8</v>
      </c>
      <c r="F444" s="23">
        <v>1915479.6</v>
      </c>
      <c r="G444" s="24"/>
      <c r="H444" s="162">
        <v>1915479.6</v>
      </c>
      <c r="I444" s="162"/>
    </row>
    <row r="445" spans="1:9" ht="11.25" customHeight="1" outlineLevel="1">
      <c r="A445" s="161" t="s">
        <v>1013</v>
      </c>
      <c r="B445" s="161"/>
      <c r="C445" s="24"/>
      <c r="D445" s="24"/>
      <c r="E445" s="24"/>
      <c r="F445" s="27">
        <v>290</v>
      </c>
      <c r="G445" s="24"/>
      <c r="H445" s="206">
        <v>290</v>
      </c>
      <c r="I445" s="206"/>
    </row>
    <row r="446" spans="1:9" ht="11.25" customHeight="1" outlineLevel="1">
      <c r="A446" s="161" t="s">
        <v>1014</v>
      </c>
      <c r="B446" s="161"/>
      <c r="C446" s="24"/>
      <c r="D446" s="23">
        <v>12479241.52</v>
      </c>
      <c r="E446" s="23">
        <v>12479241.52</v>
      </c>
      <c r="F446" s="24"/>
      <c r="G446" s="24"/>
      <c r="H446" s="25"/>
      <c r="I446" s="26"/>
    </row>
    <row r="447" spans="1:9" ht="11.25" customHeight="1" outlineLevel="1">
      <c r="A447" s="161" t="s">
        <v>1015</v>
      </c>
      <c r="B447" s="161"/>
      <c r="C447" s="24"/>
      <c r="D447" s="24"/>
      <c r="E447" s="23">
        <v>12000</v>
      </c>
      <c r="F447" s="23">
        <v>12000</v>
      </c>
      <c r="G447" s="24"/>
      <c r="H447" s="25"/>
      <c r="I447" s="26"/>
    </row>
    <row r="448" spans="1:9" ht="11.25" customHeight="1" outlineLevel="1">
      <c r="A448" s="161" t="s">
        <v>550</v>
      </c>
      <c r="B448" s="161"/>
      <c r="C448" s="24"/>
      <c r="D448" s="23">
        <v>133969.79</v>
      </c>
      <c r="E448" s="23">
        <v>131152.89</v>
      </c>
      <c r="F448" s="23">
        <v>96701.5</v>
      </c>
      <c r="G448" s="24"/>
      <c r="H448" s="162">
        <v>99518.4</v>
      </c>
      <c r="I448" s="162"/>
    </row>
    <row r="449" spans="1:9" ht="11.25" customHeight="1" outlineLevel="1">
      <c r="A449" s="161" t="s">
        <v>398</v>
      </c>
      <c r="B449" s="161"/>
      <c r="C449" s="24"/>
      <c r="D449" s="24"/>
      <c r="E449" s="23">
        <v>29462</v>
      </c>
      <c r="F449" s="23">
        <v>29462</v>
      </c>
      <c r="G449" s="24"/>
      <c r="H449" s="25"/>
      <c r="I449" s="26"/>
    </row>
    <row r="450" spans="1:9" ht="11.25" customHeight="1" outlineLevel="1">
      <c r="A450" s="161" t="s">
        <v>551</v>
      </c>
      <c r="B450" s="161"/>
      <c r="C450" s="24"/>
      <c r="D450" s="23">
        <v>32948.35</v>
      </c>
      <c r="E450" s="23">
        <v>4347.76</v>
      </c>
      <c r="F450" s="23">
        <v>10400</v>
      </c>
      <c r="G450" s="24"/>
      <c r="H450" s="162">
        <v>39000.59</v>
      </c>
      <c r="I450" s="162"/>
    </row>
    <row r="451" spans="1:9" ht="11.25" customHeight="1" outlineLevel="1">
      <c r="A451" s="161" t="s">
        <v>552</v>
      </c>
      <c r="B451" s="161"/>
      <c r="C451" s="24"/>
      <c r="D451" s="23">
        <v>12600</v>
      </c>
      <c r="E451" s="23">
        <v>12600</v>
      </c>
      <c r="F451" s="23">
        <v>4000</v>
      </c>
      <c r="G451" s="24"/>
      <c r="H451" s="162">
        <v>4000</v>
      </c>
      <c r="I451" s="162"/>
    </row>
    <row r="452" spans="1:9" ht="11.25" customHeight="1" outlineLevel="1">
      <c r="A452" s="161" t="s">
        <v>553</v>
      </c>
      <c r="B452" s="161"/>
      <c r="C452" s="24"/>
      <c r="D452" s="23">
        <v>7905.21</v>
      </c>
      <c r="E452" s="24"/>
      <c r="F452" s="23">
        <v>8171.41</v>
      </c>
      <c r="G452" s="24"/>
      <c r="H452" s="162">
        <v>16076.62</v>
      </c>
      <c r="I452" s="162"/>
    </row>
    <row r="453" spans="1:9" ht="11.25" customHeight="1" outlineLevel="1">
      <c r="A453" s="161" t="s">
        <v>399</v>
      </c>
      <c r="B453" s="161"/>
      <c r="C453" s="24"/>
      <c r="D453" s="24"/>
      <c r="E453" s="23">
        <v>14079.77</v>
      </c>
      <c r="F453" s="23">
        <v>14079.77</v>
      </c>
      <c r="G453" s="24"/>
      <c r="H453" s="25"/>
      <c r="I453" s="26"/>
    </row>
    <row r="454" spans="1:9" ht="11.25" customHeight="1" outlineLevel="1">
      <c r="A454" s="161" t="s">
        <v>400</v>
      </c>
      <c r="B454" s="161"/>
      <c r="C454" s="24"/>
      <c r="D454" s="24"/>
      <c r="E454" s="23">
        <v>20033.4</v>
      </c>
      <c r="F454" s="23">
        <v>20033.4</v>
      </c>
      <c r="G454" s="24"/>
      <c r="H454" s="25"/>
      <c r="I454" s="26"/>
    </row>
    <row r="455" spans="1:9" ht="11.25" customHeight="1" outlineLevel="1">
      <c r="A455" s="161" t="s">
        <v>401</v>
      </c>
      <c r="B455" s="161"/>
      <c r="C455" s="24"/>
      <c r="D455" s="23">
        <v>30572.62</v>
      </c>
      <c r="E455" s="23">
        <v>78887.08</v>
      </c>
      <c r="F455" s="23">
        <v>48314.46</v>
      </c>
      <c r="G455" s="24"/>
      <c r="H455" s="25"/>
      <c r="I455" s="26"/>
    </row>
    <row r="456" spans="1:9" ht="11.25" customHeight="1" outlineLevel="1">
      <c r="A456" s="161" t="s">
        <v>402</v>
      </c>
      <c r="B456" s="161"/>
      <c r="C456" s="24"/>
      <c r="D456" s="24"/>
      <c r="E456" s="23">
        <v>85150.99</v>
      </c>
      <c r="F456" s="23">
        <v>85150.99</v>
      </c>
      <c r="G456" s="24"/>
      <c r="H456" s="25"/>
      <c r="I456" s="26"/>
    </row>
    <row r="457" spans="1:9" ht="11.25" customHeight="1" outlineLevel="1">
      <c r="A457" s="161" t="s">
        <v>554</v>
      </c>
      <c r="B457" s="161"/>
      <c r="C457" s="24"/>
      <c r="D457" s="23">
        <v>136500</v>
      </c>
      <c r="E457" s="23">
        <v>160110</v>
      </c>
      <c r="F457" s="23">
        <v>160110</v>
      </c>
      <c r="G457" s="24"/>
      <c r="H457" s="162">
        <v>136500</v>
      </c>
      <c r="I457" s="162"/>
    </row>
    <row r="458" spans="1:9" ht="11.25" customHeight="1" outlineLevel="1">
      <c r="A458" s="161" t="s">
        <v>403</v>
      </c>
      <c r="B458" s="161"/>
      <c r="C458" s="24"/>
      <c r="D458" s="24"/>
      <c r="E458" s="23">
        <v>16401.41</v>
      </c>
      <c r="F458" s="23">
        <v>24661.41</v>
      </c>
      <c r="G458" s="24"/>
      <c r="H458" s="162">
        <v>8260</v>
      </c>
      <c r="I458" s="162"/>
    </row>
    <row r="459" spans="1:9" ht="11.25" customHeight="1" outlineLevel="1">
      <c r="A459" s="161" t="s">
        <v>404</v>
      </c>
      <c r="B459" s="161"/>
      <c r="C459" s="24"/>
      <c r="D459" s="24"/>
      <c r="E459" s="23">
        <v>4113.32</v>
      </c>
      <c r="F459" s="23">
        <v>4113.32</v>
      </c>
      <c r="G459" s="24"/>
      <c r="H459" s="25"/>
      <c r="I459" s="26"/>
    </row>
    <row r="460" spans="1:9" ht="11.25" customHeight="1" outlineLevel="1">
      <c r="A460" s="161" t="s">
        <v>405</v>
      </c>
      <c r="B460" s="161"/>
      <c r="C460" s="24"/>
      <c r="D460" s="24"/>
      <c r="E460" s="24"/>
      <c r="F460" s="23">
        <v>16521.42</v>
      </c>
      <c r="G460" s="24"/>
      <c r="H460" s="162">
        <v>16521.42</v>
      </c>
      <c r="I460" s="162"/>
    </row>
    <row r="461" spans="1:9" ht="11.25" customHeight="1" outlineLevel="1">
      <c r="A461" s="161" t="s">
        <v>406</v>
      </c>
      <c r="B461" s="161"/>
      <c r="C461" s="24"/>
      <c r="D461" s="23">
        <v>14224.66</v>
      </c>
      <c r="E461" s="23">
        <v>562686.27</v>
      </c>
      <c r="F461" s="23">
        <v>548461.61</v>
      </c>
      <c r="G461" s="24"/>
      <c r="H461" s="25"/>
      <c r="I461" s="26"/>
    </row>
    <row r="462" spans="1:9" ht="11.25" customHeight="1" outlineLevel="1">
      <c r="A462" s="161" t="s">
        <v>407</v>
      </c>
      <c r="B462" s="161"/>
      <c r="C462" s="24"/>
      <c r="D462" s="23">
        <v>28128.6</v>
      </c>
      <c r="E462" s="23">
        <v>31728.6</v>
      </c>
      <c r="F462" s="23">
        <v>869066.5</v>
      </c>
      <c r="G462" s="24"/>
      <c r="H462" s="162">
        <v>865466.5</v>
      </c>
      <c r="I462" s="162"/>
    </row>
    <row r="463" spans="1:9" ht="11.25" customHeight="1" outlineLevel="1">
      <c r="A463" s="161" t="s">
        <v>408</v>
      </c>
      <c r="B463" s="161"/>
      <c r="C463" s="24"/>
      <c r="D463" s="24"/>
      <c r="E463" s="23">
        <v>4674</v>
      </c>
      <c r="F463" s="23">
        <v>4674</v>
      </c>
      <c r="G463" s="24"/>
      <c r="H463" s="25"/>
      <c r="I463" s="26"/>
    </row>
    <row r="464" spans="1:9" ht="11.25" customHeight="1" outlineLevel="1">
      <c r="A464" s="161" t="s">
        <v>409</v>
      </c>
      <c r="B464" s="161"/>
      <c r="C464" s="24"/>
      <c r="D464" s="24"/>
      <c r="E464" s="23">
        <v>53730</v>
      </c>
      <c r="F464" s="23">
        <v>53730</v>
      </c>
      <c r="G464" s="24"/>
      <c r="H464" s="25"/>
      <c r="I464" s="26"/>
    </row>
    <row r="465" spans="1:9" ht="11.25" customHeight="1" outlineLevel="1">
      <c r="A465" s="161" t="s">
        <v>410</v>
      </c>
      <c r="B465" s="161"/>
      <c r="C465" s="24"/>
      <c r="D465" s="24"/>
      <c r="E465" s="23">
        <v>126059.12</v>
      </c>
      <c r="F465" s="23">
        <v>126059.12</v>
      </c>
      <c r="G465" s="24"/>
      <c r="H465" s="25"/>
      <c r="I465" s="26"/>
    </row>
    <row r="466" spans="1:9" ht="11.25" customHeight="1" outlineLevel="1">
      <c r="A466" s="161" t="s">
        <v>411</v>
      </c>
      <c r="B466" s="161"/>
      <c r="C466" s="24"/>
      <c r="D466" s="23">
        <v>25353533.79</v>
      </c>
      <c r="E466" s="23">
        <v>23148015.03</v>
      </c>
      <c r="F466" s="23">
        <v>8640486.32</v>
      </c>
      <c r="G466" s="24"/>
      <c r="H466" s="162">
        <v>10846005.08</v>
      </c>
      <c r="I466" s="162"/>
    </row>
    <row r="467" spans="1:9" ht="11.25" customHeight="1" outlineLevel="1">
      <c r="A467" s="161" t="s">
        <v>412</v>
      </c>
      <c r="B467" s="161"/>
      <c r="C467" s="24"/>
      <c r="D467" s="23">
        <v>9827756</v>
      </c>
      <c r="E467" s="23">
        <v>15781254</v>
      </c>
      <c r="F467" s="23">
        <v>23472752.5</v>
      </c>
      <c r="G467" s="24"/>
      <c r="H467" s="162">
        <v>17519254.5</v>
      </c>
      <c r="I467" s="162"/>
    </row>
    <row r="468" spans="1:9" ht="11.25" customHeight="1" outlineLevel="1">
      <c r="A468" s="161" t="s">
        <v>413</v>
      </c>
      <c r="B468" s="161"/>
      <c r="C468" s="24"/>
      <c r="D468" s="23">
        <v>47905</v>
      </c>
      <c r="E468" s="23">
        <v>47905</v>
      </c>
      <c r="F468" s="23">
        <v>3592875</v>
      </c>
      <c r="G468" s="24"/>
      <c r="H468" s="162">
        <v>3592875</v>
      </c>
      <c r="I468" s="162"/>
    </row>
    <row r="469" spans="1:9" ht="11.25" customHeight="1" outlineLevel="1">
      <c r="A469" s="161" t="s">
        <v>1016</v>
      </c>
      <c r="B469" s="161"/>
      <c r="C469" s="24"/>
      <c r="D469" s="24"/>
      <c r="E469" s="23">
        <v>6620</v>
      </c>
      <c r="F469" s="23">
        <v>6620</v>
      </c>
      <c r="G469" s="24"/>
      <c r="H469" s="25"/>
      <c r="I469" s="26"/>
    </row>
    <row r="470" spans="1:9" ht="11.25" customHeight="1" outlineLevel="1">
      <c r="A470" s="161" t="s">
        <v>414</v>
      </c>
      <c r="B470" s="161"/>
      <c r="C470" s="24"/>
      <c r="D470" s="23">
        <v>1497774</v>
      </c>
      <c r="E470" s="23">
        <v>1497774</v>
      </c>
      <c r="F470" s="23">
        <v>1371042</v>
      </c>
      <c r="G470" s="24"/>
      <c r="H470" s="162">
        <v>1371042</v>
      </c>
      <c r="I470" s="162"/>
    </row>
    <row r="471" spans="1:9" ht="11.25" customHeight="1" outlineLevel="1">
      <c r="A471" s="161" t="s">
        <v>1017</v>
      </c>
      <c r="B471" s="161"/>
      <c r="C471" s="24"/>
      <c r="D471" s="23">
        <v>90458.8</v>
      </c>
      <c r="E471" s="23">
        <v>90458.8</v>
      </c>
      <c r="F471" s="24"/>
      <c r="G471" s="24"/>
      <c r="H471" s="25"/>
      <c r="I471" s="26"/>
    </row>
    <row r="472" spans="1:9" ht="11.25" customHeight="1" outlineLevel="1">
      <c r="A472" s="161" t="s">
        <v>555</v>
      </c>
      <c r="B472" s="161"/>
      <c r="C472" s="24"/>
      <c r="D472" s="23">
        <v>34408.8</v>
      </c>
      <c r="E472" s="23">
        <v>11313.84</v>
      </c>
      <c r="F472" s="23">
        <v>57989.92</v>
      </c>
      <c r="G472" s="24"/>
      <c r="H472" s="162">
        <v>81084.88</v>
      </c>
      <c r="I472" s="162"/>
    </row>
    <row r="473" spans="1:9" ht="11.25" customHeight="1" outlineLevel="1">
      <c r="A473" s="161" t="s">
        <v>1018</v>
      </c>
      <c r="B473" s="161"/>
      <c r="C473" s="24"/>
      <c r="D473" s="23">
        <v>744650</v>
      </c>
      <c r="E473" s="23">
        <v>372900</v>
      </c>
      <c r="F473" s="24"/>
      <c r="G473" s="24"/>
      <c r="H473" s="162">
        <v>371750</v>
      </c>
      <c r="I473" s="162"/>
    </row>
    <row r="474" spans="1:9" ht="11.25" customHeight="1" outlineLevel="1">
      <c r="A474" s="161" t="s">
        <v>556</v>
      </c>
      <c r="B474" s="161"/>
      <c r="C474" s="24"/>
      <c r="D474" s="23">
        <v>90740.82</v>
      </c>
      <c r="E474" s="23">
        <v>90740.82</v>
      </c>
      <c r="F474" s="23">
        <v>50409.6</v>
      </c>
      <c r="G474" s="24"/>
      <c r="H474" s="162">
        <v>50409.6</v>
      </c>
      <c r="I474" s="162"/>
    </row>
    <row r="475" spans="1:9" ht="12.75" customHeight="1">
      <c r="A475" s="159" t="s">
        <v>177</v>
      </c>
      <c r="B475" s="159"/>
      <c r="C475" s="32"/>
      <c r="D475" s="33">
        <v>371406475.4</v>
      </c>
      <c r="E475" s="33">
        <v>196720713.2</v>
      </c>
      <c r="F475" s="33">
        <v>200411456.89</v>
      </c>
      <c r="G475" s="32"/>
      <c r="H475" s="163">
        <v>375097219.09</v>
      </c>
      <c r="I475" s="163"/>
    </row>
  </sheetData>
  <sheetProtection/>
  <mergeCells count="756">
    <mergeCell ref="A473:B473"/>
    <mergeCell ref="H473:I473"/>
    <mergeCell ref="A474:B474"/>
    <mergeCell ref="H474:I474"/>
    <mergeCell ref="A475:B475"/>
    <mergeCell ref="H475:I475"/>
    <mergeCell ref="A469:B469"/>
    <mergeCell ref="A470:B470"/>
    <mergeCell ref="H470:I470"/>
    <mergeCell ref="A471:B471"/>
    <mergeCell ref="A472:B472"/>
    <mergeCell ref="H472:I472"/>
    <mergeCell ref="A466:B466"/>
    <mergeCell ref="H466:I466"/>
    <mergeCell ref="A467:B467"/>
    <mergeCell ref="H467:I467"/>
    <mergeCell ref="A468:B468"/>
    <mergeCell ref="H468:I468"/>
    <mergeCell ref="A461:B461"/>
    <mergeCell ref="A462:B462"/>
    <mergeCell ref="H462:I462"/>
    <mergeCell ref="A463:B463"/>
    <mergeCell ref="A464:B464"/>
    <mergeCell ref="A465:B465"/>
    <mergeCell ref="A457:B457"/>
    <mergeCell ref="H457:I457"/>
    <mergeCell ref="A458:B458"/>
    <mergeCell ref="H458:I458"/>
    <mergeCell ref="A459:B459"/>
    <mergeCell ref="A460:B460"/>
    <mergeCell ref="H460:I460"/>
    <mergeCell ref="A452:B452"/>
    <mergeCell ref="H452:I452"/>
    <mergeCell ref="A453:B453"/>
    <mergeCell ref="A454:B454"/>
    <mergeCell ref="A455:B455"/>
    <mergeCell ref="A456:B456"/>
    <mergeCell ref="A448:B448"/>
    <mergeCell ref="H448:I448"/>
    <mergeCell ref="A449:B449"/>
    <mergeCell ref="A450:B450"/>
    <mergeCell ref="H450:I450"/>
    <mergeCell ref="A451:B451"/>
    <mergeCell ref="H451:I451"/>
    <mergeCell ref="A444:B444"/>
    <mergeCell ref="H444:I444"/>
    <mergeCell ref="A445:B445"/>
    <mergeCell ref="H445:I445"/>
    <mergeCell ref="A446:B446"/>
    <mergeCell ref="A447:B447"/>
    <mergeCell ref="A439:B439"/>
    <mergeCell ref="A440:B440"/>
    <mergeCell ref="A441:B441"/>
    <mergeCell ref="A442:B442"/>
    <mergeCell ref="H442:I442"/>
    <mergeCell ref="A443:B443"/>
    <mergeCell ref="H443:I443"/>
    <mergeCell ref="A434:B434"/>
    <mergeCell ref="A435:B435"/>
    <mergeCell ref="A436:B436"/>
    <mergeCell ref="A437:B437"/>
    <mergeCell ref="H437:I437"/>
    <mergeCell ref="A438:B438"/>
    <mergeCell ref="A429:B429"/>
    <mergeCell ref="H429:I429"/>
    <mergeCell ref="A430:B430"/>
    <mergeCell ref="A431:B431"/>
    <mergeCell ref="A432:B432"/>
    <mergeCell ref="A433:B433"/>
    <mergeCell ref="A425:B425"/>
    <mergeCell ref="H425:I425"/>
    <mergeCell ref="A426:B426"/>
    <mergeCell ref="A427:B427"/>
    <mergeCell ref="A428:B428"/>
    <mergeCell ref="H428:I428"/>
    <mergeCell ref="A421:B421"/>
    <mergeCell ref="H421:I421"/>
    <mergeCell ref="A422:B422"/>
    <mergeCell ref="A423:B423"/>
    <mergeCell ref="H423:I423"/>
    <mergeCell ref="A424:B424"/>
    <mergeCell ref="H424:I424"/>
    <mergeCell ref="H416:I416"/>
    <mergeCell ref="A417:B417"/>
    <mergeCell ref="A418:B418"/>
    <mergeCell ref="A419:B419"/>
    <mergeCell ref="H419:I419"/>
    <mergeCell ref="A420:B420"/>
    <mergeCell ref="H420:I420"/>
    <mergeCell ref="A411:B411"/>
    <mergeCell ref="A412:B412"/>
    <mergeCell ref="A413:B413"/>
    <mergeCell ref="A414:B414"/>
    <mergeCell ref="A415:B415"/>
    <mergeCell ref="A416:B416"/>
    <mergeCell ref="A407:B407"/>
    <mergeCell ref="H407:I407"/>
    <mergeCell ref="A408:B408"/>
    <mergeCell ref="A409:B409"/>
    <mergeCell ref="H409:I409"/>
    <mergeCell ref="A410:B410"/>
    <mergeCell ref="A402:B402"/>
    <mergeCell ref="A403:B403"/>
    <mergeCell ref="A404:B404"/>
    <mergeCell ref="H404:I404"/>
    <mergeCell ref="A405:B405"/>
    <mergeCell ref="A406:B406"/>
    <mergeCell ref="A396:B396"/>
    <mergeCell ref="A397:B397"/>
    <mergeCell ref="A398:B398"/>
    <mergeCell ref="A399:B399"/>
    <mergeCell ref="A400:B400"/>
    <mergeCell ref="A401:B401"/>
    <mergeCell ref="A392:B392"/>
    <mergeCell ref="H392:I392"/>
    <mergeCell ref="A393:B393"/>
    <mergeCell ref="A394:B394"/>
    <mergeCell ref="H394:I394"/>
    <mergeCell ref="A395:B395"/>
    <mergeCell ref="A387:B387"/>
    <mergeCell ref="A388:B388"/>
    <mergeCell ref="A389:B389"/>
    <mergeCell ref="H389:I389"/>
    <mergeCell ref="A390:B390"/>
    <mergeCell ref="A391:B391"/>
    <mergeCell ref="A383:B383"/>
    <mergeCell ref="H383:I383"/>
    <mergeCell ref="A384:B384"/>
    <mergeCell ref="A385:B385"/>
    <mergeCell ref="A386:B386"/>
    <mergeCell ref="H386:I386"/>
    <mergeCell ref="A379:B379"/>
    <mergeCell ref="H379:I379"/>
    <mergeCell ref="A380:B380"/>
    <mergeCell ref="A381:B381"/>
    <mergeCell ref="H381:I381"/>
    <mergeCell ref="A382:B382"/>
    <mergeCell ref="H382:I382"/>
    <mergeCell ref="A375:B375"/>
    <mergeCell ref="H375:I375"/>
    <mergeCell ref="A376:B376"/>
    <mergeCell ref="H376:I376"/>
    <mergeCell ref="A377:B377"/>
    <mergeCell ref="A378:B378"/>
    <mergeCell ref="A370:B370"/>
    <mergeCell ref="A371:B371"/>
    <mergeCell ref="A372:B372"/>
    <mergeCell ref="H372:I372"/>
    <mergeCell ref="A373:B373"/>
    <mergeCell ref="A374:B374"/>
    <mergeCell ref="A367:B367"/>
    <mergeCell ref="H367:I367"/>
    <mergeCell ref="A368:B368"/>
    <mergeCell ref="H368:I368"/>
    <mergeCell ref="A369:B369"/>
    <mergeCell ref="H369:I369"/>
    <mergeCell ref="A362:B362"/>
    <mergeCell ref="A363:B363"/>
    <mergeCell ref="H363:I363"/>
    <mergeCell ref="A364:B364"/>
    <mergeCell ref="A365:B365"/>
    <mergeCell ref="A366:B366"/>
    <mergeCell ref="A358:B358"/>
    <mergeCell ref="H358:I358"/>
    <mergeCell ref="A359:B359"/>
    <mergeCell ref="H359:I359"/>
    <mergeCell ref="A360:B360"/>
    <mergeCell ref="A361:B361"/>
    <mergeCell ref="A354:B354"/>
    <mergeCell ref="H354:I354"/>
    <mergeCell ref="A355:B355"/>
    <mergeCell ref="H355:I355"/>
    <mergeCell ref="A356:B356"/>
    <mergeCell ref="A357:B357"/>
    <mergeCell ref="H357:I357"/>
    <mergeCell ref="A350:B350"/>
    <mergeCell ref="A351:B351"/>
    <mergeCell ref="H351:I351"/>
    <mergeCell ref="A352:B352"/>
    <mergeCell ref="H352:I352"/>
    <mergeCell ref="A353:B353"/>
    <mergeCell ref="A347:B347"/>
    <mergeCell ref="H347:I347"/>
    <mergeCell ref="A348:B348"/>
    <mergeCell ref="H348:I348"/>
    <mergeCell ref="A349:B349"/>
    <mergeCell ref="H349:I349"/>
    <mergeCell ref="A343:B343"/>
    <mergeCell ref="A344:B344"/>
    <mergeCell ref="A345:B345"/>
    <mergeCell ref="H345:I345"/>
    <mergeCell ref="A346:B346"/>
    <mergeCell ref="H346:I346"/>
    <mergeCell ref="A339:B339"/>
    <mergeCell ref="H339:I339"/>
    <mergeCell ref="A340:B340"/>
    <mergeCell ref="H340:I340"/>
    <mergeCell ref="A341:B341"/>
    <mergeCell ref="A342:B342"/>
    <mergeCell ref="H342:I342"/>
    <mergeCell ref="A335:B335"/>
    <mergeCell ref="H335:I335"/>
    <mergeCell ref="A336:B336"/>
    <mergeCell ref="H336:I336"/>
    <mergeCell ref="A337:B337"/>
    <mergeCell ref="A338:B338"/>
    <mergeCell ref="H338:I338"/>
    <mergeCell ref="A331:B331"/>
    <mergeCell ref="H331:I331"/>
    <mergeCell ref="A332:B332"/>
    <mergeCell ref="A333:B333"/>
    <mergeCell ref="H333:I333"/>
    <mergeCell ref="A334:B334"/>
    <mergeCell ref="H334:I334"/>
    <mergeCell ref="A326:B326"/>
    <mergeCell ref="A327:B327"/>
    <mergeCell ref="A328:B328"/>
    <mergeCell ref="A329:B329"/>
    <mergeCell ref="H329:I329"/>
    <mergeCell ref="A330:B330"/>
    <mergeCell ref="A323:B323"/>
    <mergeCell ref="H323:I323"/>
    <mergeCell ref="A324:B324"/>
    <mergeCell ref="H324:I324"/>
    <mergeCell ref="A325:B325"/>
    <mergeCell ref="H325:I325"/>
    <mergeCell ref="A319:B319"/>
    <mergeCell ref="A320:B320"/>
    <mergeCell ref="A321:B321"/>
    <mergeCell ref="H321:I321"/>
    <mergeCell ref="A322:B322"/>
    <mergeCell ref="H322:I322"/>
    <mergeCell ref="A314:B314"/>
    <mergeCell ref="H314:I314"/>
    <mergeCell ref="A315:B315"/>
    <mergeCell ref="A316:B316"/>
    <mergeCell ref="A317:B317"/>
    <mergeCell ref="A318:B318"/>
    <mergeCell ref="A310:B310"/>
    <mergeCell ref="H310:I310"/>
    <mergeCell ref="A311:B311"/>
    <mergeCell ref="A312:B312"/>
    <mergeCell ref="H312:I312"/>
    <mergeCell ref="A313:B313"/>
    <mergeCell ref="H313:I313"/>
    <mergeCell ref="A307:B307"/>
    <mergeCell ref="H307:I307"/>
    <mergeCell ref="A308:B308"/>
    <mergeCell ref="H308:I308"/>
    <mergeCell ref="A309:B309"/>
    <mergeCell ref="H309:I309"/>
    <mergeCell ref="A303:B303"/>
    <mergeCell ref="A304:B304"/>
    <mergeCell ref="A305:B305"/>
    <mergeCell ref="H305:I305"/>
    <mergeCell ref="A306:B306"/>
    <mergeCell ref="H306:I306"/>
    <mergeCell ref="A299:B299"/>
    <mergeCell ref="A300:B300"/>
    <mergeCell ref="H300:I300"/>
    <mergeCell ref="A301:B301"/>
    <mergeCell ref="H301:I301"/>
    <mergeCell ref="A302:B302"/>
    <mergeCell ref="H302:I302"/>
    <mergeCell ref="A295:B295"/>
    <mergeCell ref="A296:B296"/>
    <mergeCell ref="H296:I296"/>
    <mergeCell ref="A297:B297"/>
    <mergeCell ref="A298:B298"/>
    <mergeCell ref="H298:I298"/>
    <mergeCell ref="A291:B291"/>
    <mergeCell ref="H291:I291"/>
    <mergeCell ref="A292:B292"/>
    <mergeCell ref="H292:I292"/>
    <mergeCell ref="A293:B293"/>
    <mergeCell ref="A294:B294"/>
    <mergeCell ref="A288:B288"/>
    <mergeCell ref="H288:I288"/>
    <mergeCell ref="A289:B289"/>
    <mergeCell ref="H289:I289"/>
    <mergeCell ref="A290:B290"/>
    <mergeCell ref="H290:I290"/>
    <mergeCell ref="A283:B283"/>
    <mergeCell ref="A284:B284"/>
    <mergeCell ref="H284:I284"/>
    <mergeCell ref="A285:B285"/>
    <mergeCell ref="A286:B286"/>
    <mergeCell ref="A287:B287"/>
    <mergeCell ref="A280:B280"/>
    <mergeCell ref="H280:I280"/>
    <mergeCell ref="A281:B281"/>
    <mergeCell ref="H281:I281"/>
    <mergeCell ref="A282:B282"/>
    <mergeCell ref="H282:I282"/>
    <mergeCell ref="H276:I276"/>
    <mergeCell ref="A277:B277"/>
    <mergeCell ref="H277:I277"/>
    <mergeCell ref="A278:B278"/>
    <mergeCell ref="H278:I278"/>
    <mergeCell ref="A279:B279"/>
    <mergeCell ref="H279:I279"/>
    <mergeCell ref="A271:B271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H269:I269"/>
    <mergeCell ref="A270:B270"/>
    <mergeCell ref="A263:B263"/>
    <mergeCell ref="H263:I263"/>
    <mergeCell ref="A264:B264"/>
    <mergeCell ref="H264:I264"/>
    <mergeCell ref="A265:B265"/>
    <mergeCell ref="H265:I265"/>
    <mergeCell ref="A260:B260"/>
    <mergeCell ref="H260:I260"/>
    <mergeCell ref="A261:B261"/>
    <mergeCell ref="H261:I261"/>
    <mergeCell ref="A262:B262"/>
    <mergeCell ref="H262:I262"/>
    <mergeCell ref="A257:B257"/>
    <mergeCell ref="H257:I257"/>
    <mergeCell ref="A258:B258"/>
    <mergeCell ref="H258:I258"/>
    <mergeCell ref="A259:B259"/>
    <mergeCell ref="H259:I259"/>
    <mergeCell ref="A253:B253"/>
    <mergeCell ref="A254:B254"/>
    <mergeCell ref="H254:I254"/>
    <mergeCell ref="A255:B255"/>
    <mergeCell ref="H255:I255"/>
    <mergeCell ref="A256:B256"/>
    <mergeCell ref="H256:I256"/>
    <mergeCell ref="A250:B250"/>
    <mergeCell ref="H250:I250"/>
    <mergeCell ref="A251:B251"/>
    <mergeCell ref="H251:I251"/>
    <mergeCell ref="A252:B252"/>
    <mergeCell ref="H252:I252"/>
    <mergeCell ref="A246:B246"/>
    <mergeCell ref="A247:B247"/>
    <mergeCell ref="H247:I247"/>
    <mergeCell ref="A248:B248"/>
    <mergeCell ref="A249:B249"/>
    <mergeCell ref="H249:I249"/>
    <mergeCell ref="A242:B242"/>
    <mergeCell ref="A243:B243"/>
    <mergeCell ref="H243:I243"/>
    <mergeCell ref="A244:B244"/>
    <mergeCell ref="H244:I244"/>
    <mergeCell ref="A245:B245"/>
    <mergeCell ref="H245:I245"/>
    <mergeCell ref="A238:B238"/>
    <mergeCell ref="A239:B239"/>
    <mergeCell ref="H239:I239"/>
    <mergeCell ref="A240:B240"/>
    <mergeCell ref="A241:B241"/>
    <mergeCell ref="H241:I241"/>
    <mergeCell ref="A234:B234"/>
    <mergeCell ref="H234:I234"/>
    <mergeCell ref="A235:B235"/>
    <mergeCell ref="H235:I235"/>
    <mergeCell ref="A236:B236"/>
    <mergeCell ref="A237:B237"/>
    <mergeCell ref="H237:I237"/>
    <mergeCell ref="A230:B230"/>
    <mergeCell ref="H230:I230"/>
    <mergeCell ref="A231:B231"/>
    <mergeCell ref="A232:B232"/>
    <mergeCell ref="H232:I232"/>
    <mergeCell ref="A233:B233"/>
    <mergeCell ref="A226:B226"/>
    <mergeCell ref="H226:I226"/>
    <mergeCell ref="A227:B227"/>
    <mergeCell ref="A228:B228"/>
    <mergeCell ref="H228:I228"/>
    <mergeCell ref="A229:B229"/>
    <mergeCell ref="A221:B221"/>
    <mergeCell ref="A222:B222"/>
    <mergeCell ref="A223:B223"/>
    <mergeCell ref="A224:B224"/>
    <mergeCell ref="H224:I224"/>
    <mergeCell ref="A225:B225"/>
    <mergeCell ref="A218:B218"/>
    <mergeCell ref="H218:I218"/>
    <mergeCell ref="A219:B219"/>
    <mergeCell ref="H219:I219"/>
    <mergeCell ref="A220:B220"/>
    <mergeCell ref="H220:I220"/>
    <mergeCell ref="A213:B213"/>
    <mergeCell ref="A214:B214"/>
    <mergeCell ref="H214:I214"/>
    <mergeCell ref="A215:B215"/>
    <mergeCell ref="A216:B216"/>
    <mergeCell ref="A217:B217"/>
    <mergeCell ref="A208:B208"/>
    <mergeCell ref="A209:B209"/>
    <mergeCell ref="A210:B210"/>
    <mergeCell ref="H210:I210"/>
    <mergeCell ref="A211:B211"/>
    <mergeCell ref="A212:B212"/>
    <mergeCell ref="H212:I212"/>
    <mergeCell ref="A204:B204"/>
    <mergeCell ref="H204:I204"/>
    <mergeCell ref="A205:B205"/>
    <mergeCell ref="H205:I205"/>
    <mergeCell ref="A206:B206"/>
    <mergeCell ref="A207:B207"/>
    <mergeCell ref="H207:I207"/>
    <mergeCell ref="A199:B199"/>
    <mergeCell ref="A200:B200"/>
    <mergeCell ref="A201:B201"/>
    <mergeCell ref="H201:I201"/>
    <mergeCell ref="A202:B202"/>
    <mergeCell ref="A203:B203"/>
    <mergeCell ref="H203:I203"/>
    <mergeCell ref="A195:B195"/>
    <mergeCell ref="A196:B196"/>
    <mergeCell ref="H196:I196"/>
    <mergeCell ref="A197:B197"/>
    <mergeCell ref="A198:B198"/>
    <mergeCell ref="H198:I198"/>
    <mergeCell ref="A191:B191"/>
    <mergeCell ref="H191:I191"/>
    <mergeCell ref="A192:B192"/>
    <mergeCell ref="A193:B193"/>
    <mergeCell ref="A194:B194"/>
    <mergeCell ref="H194:I194"/>
    <mergeCell ref="A187:B187"/>
    <mergeCell ref="A188:B188"/>
    <mergeCell ref="H188:I188"/>
    <mergeCell ref="A189:B189"/>
    <mergeCell ref="A190:B190"/>
    <mergeCell ref="H190:I190"/>
    <mergeCell ref="A181:B181"/>
    <mergeCell ref="A182:B182"/>
    <mergeCell ref="A183:B183"/>
    <mergeCell ref="A184:B184"/>
    <mergeCell ref="A185:B185"/>
    <mergeCell ref="A186:B186"/>
    <mergeCell ref="A177:B177"/>
    <mergeCell ref="A178:B178"/>
    <mergeCell ref="H178:I178"/>
    <mergeCell ref="A179:B179"/>
    <mergeCell ref="H179:I179"/>
    <mergeCell ref="A180:B180"/>
    <mergeCell ref="H180:I180"/>
    <mergeCell ref="A173:B173"/>
    <mergeCell ref="H173:I173"/>
    <mergeCell ref="A174:B174"/>
    <mergeCell ref="H174:I174"/>
    <mergeCell ref="A175:B175"/>
    <mergeCell ref="A176:B176"/>
    <mergeCell ref="A170:B170"/>
    <mergeCell ref="H170:I170"/>
    <mergeCell ref="A171:B171"/>
    <mergeCell ref="H171:I171"/>
    <mergeCell ref="A172:B172"/>
    <mergeCell ref="H172:I172"/>
    <mergeCell ref="A166:B166"/>
    <mergeCell ref="A167:B167"/>
    <mergeCell ref="H167:I167"/>
    <mergeCell ref="A168:B168"/>
    <mergeCell ref="A169:B169"/>
    <mergeCell ref="H169:I169"/>
    <mergeCell ref="A163:B163"/>
    <mergeCell ref="H163:I163"/>
    <mergeCell ref="A164:B164"/>
    <mergeCell ref="H164:I164"/>
    <mergeCell ref="A165:B165"/>
    <mergeCell ref="H165:I165"/>
    <mergeCell ref="A159:B159"/>
    <mergeCell ref="H159:I159"/>
    <mergeCell ref="A160:B160"/>
    <mergeCell ref="A161:B161"/>
    <mergeCell ref="H161:I161"/>
    <mergeCell ref="A162:B162"/>
    <mergeCell ref="A155:B155"/>
    <mergeCell ref="H155:I155"/>
    <mergeCell ref="A156:B156"/>
    <mergeCell ref="A157:B157"/>
    <mergeCell ref="H157:I157"/>
    <mergeCell ref="A158:B158"/>
    <mergeCell ref="H158:I158"/>
    <mergeCell ref="A152:B152"/>
    <mergeCell ref="H152:I152"/>
    <mergeCell ref="A153:B153"/>
    <mergeCell ref="H153:I153"/>
    <mergeCell ref="A154:B154"/>
    <mergeCell ref="H154:I154"/>
    <mergeCell ref="A149:B149"/>
    <mergeCell ref="H149:I149"/>
    <mergeCell ref="A150:B150"/>
    <mergeCell ref="H150:I150"/>
    <mergeCell ref="A151:B151"/>
    <mergeCell ref="H151:I151"/>
    <mergeCell ref="A146:B146"/>
    <mergeCell ref="H146:I146"/>
    <mergeCell ref="A147:B147"/>
    <mergeCell ref="H147:I147"/>
    <mergeCell ref="A148:B148"/>
    <mergeCell ref="H148:I148"/>
    <mergeCell ref="A143:B143"/>
    <mergeCell ref="H143:I143"/>
    <mergeCell ref="A144:B144"/>
    <mergeCell ref="H144:I144"/>
    <mergeCell ref="A145:B145"/>
    <mergeCell ref="H145:I145"/>
    <mergeCell ref="A140:B140"/>
    <mergeCell ref="H140:I140"/>
    <mergeCell ref="A141:B141"/>
    <mergeCell ref="H141:I141"/>
    <mergeCell ref="A142:B142"/>
    <mergeCell ref="H142:I142"/>
    <mergeCell ref="A137:B137"/>
    <mergeCell ref="H137:I137"/>
    <mergeCell ref="A138:B138"/>
    <mergeCell ref="H138:I138"/>
    <mergeCell ref="A139:B139"/>
    <mergeCell ref="H139:I139"/>
    <mergeCell ref="A134:B134"/>
    <mergeCell ref="H134:I134"/>
    <mergeCell ref="A135:B135"/>
    <mergeCell ref="H135:I135"/>
    <mergeCell ref="A136:B136"/>
    <mergeCell ref="H136:I136"/>
    <mergeCell ref="A131:B131"/>
    <mergeCell ref="H131:I131"/>
    <mergeCell ref="A132:B132"/>
    <mergeCell ref="H132:I132"/>
    <mergeCell ref="A133:B133"/>
    <mergeCell ref="H133:I133"/>
    <mergeCell ref="A127:B127"/>
    <mergeCell ref="H127:I127"/>
    <mergeCell ref="A128:B128"/>
    <mergeCell ref="A129:B129"/>
    <mergeCell ref="H129:I129"/>
    <mergeCell ref="A130:B130"/>
    <mergeCell ref="H130:I130"/>
    <mergeCell ref="A123:B123"/>
    <mergeCell ref="A124:B124"/>
    <mergeCell ref="H124:I124"/>
    <mergeCell ref="A125:B125"/>
    <mergeCell ref="H125:I125"/>
    <mergeCell ref="A126:B126"/>
    <mergeCell ref="H126:I126"/>
    <mergeCell ref="A118:B118"/>
    <mergeCell ref="A119:B119"/>
    <mergeCell ref="A120:B120"/>
    <mergeCell ref="A121:B121"/>
    <mergeCell ref="A122:B122"/>
    <mergeCell ref="H122:I122"/>
    <mergeCell ref="A114:B114"/>
    <mergeCell ref="H114:I114"/>
    <mergeCell ref="A115:B115"/>
    <mergeCell ref="A116:B116"/>
    <mergeCell ref="A117:B117"/>
    <mergeCell ref="H117:I117"/>
    <mergeCell ref="A110:B110"/>
    <mergeCell ref="H110:I110"/>
    <mergeCell ref="A111:B111"/>
    <mergeCell ref="H111:I111"/>
    <mergeCell ref="A112:B112"/>
    <mergeCell ref="A113:B113"/>
    <mergeCell ref="H113:I113"/>
    <mergeCell ref="A107:B107"/>
    <mergeCell ref="H107:I107"/>
    <mergeCell ref="A108:B108"/>
    <mergeCell ref="H108:I108"/>
    <mergeCell ref="A109:B109"/>
    <mergeCell ref="H109:I109"/>
    <mergeCell ref="A103:B103"/>
    <mergeCell ref="H103:I103"/>
    <mergeCell ref="A104:B104"/>
    <mergeCell ref="H104:I104"/>
    <mergeCell ref="A105:B105"/>
    <mergeCell ref="A106:B106"/>
    <mergeCell ref="H106:I106"/>
    <mergeCell ref="A100:B100"/>
    <mergeCell ref="H100:I100"/>
    <mergeCell ref="A101:B101"/>
    <mergeCell ref="H101:I101"/>
    <mergeCell ref="A102:B102"/>
    <mergeCell ref="H102:I102"/>
    <mergeCell ref="A97:B97"/>
    <mergeCell ref="H97:I97"/>
    <mergeCell ref="A98:B98"/>
    <mergeCell ref="H98:I98"/>
    <mergeCell ref="A99:B99"/>
    <mergeCell ref="H99:I99"/>
    <mergeCell ref="A93:B93"/>
    <mergeCell ref="A94:B94"/>
    <mergeCell ref="A95:B95"/>
    <mergeCell ref="H95:I95"/>
    <mergeCell ref="A96:B96"/>
    <mergeCell ref="H96:I96"/>
    <mergeCell ref="A88:B88"/>
    <mergeCell ref="A89:B89"/>
    <mergeCell ref="H89:I89"/>
    <mergeCell ref="A90:B90"/>
    <mergeCell ref="A91:B91"/>
    <mergeCell ref="A92:B92"/>
    <mergeCell ref="A84:B84"/>
    <mergeCell ref="A85:B85"/>
    <mergeCell ref="H85:I85"/>
    <mergeCell ref="A86:B86"/>
    <mergeCell ref="H86:I86"/>
    <mergeCell ref="A87:B87"/>
    <mergeCell ref="A81:B81"/>
    <mergeCell ref="H81:I81"/>
    <mergeCell ref="A82:B82"/>
    <mergeCell ref="H82:I82"/>
    <mergeCell ref="A83:B83"/>
    <mergeCell ref="H83:I83"/>
    <mergeCell ref="A78:B78"/>
    <mergeCell ref="H78:I78"/>
    <mergeCell ref="A79:B79"/>
    <mergeCell ref="H79:I79"/>
    <mergeCell ref="A80:B80"/>
    <mergeCell ref="H80:I80"/>
    <mergeCell ref="A75:B75"/>
    <mergeCell ref="H75:I75"/>
    <mergeCell ref="A76:B76"/>
    <mergeCell ref="H76:I76"/>
    <mergeCell ref="A77:B77"/>
    <mergeCell ref="H77:I77"/>
    <mergeCell ref="A72:B72"/>
    <mergeCell ref="H72:I72"/>
    <mergeCell ref="A73:B73"/>
    <mergeCell ref="H73:I73"/>
    <mergeCell ref="A74:B74"/>
    <mergeCell ref="H74:I74"/>
    <mergeCell ref="A69:B69"/>
    <mergeCell ref="H69:I69"/>
    <mergeCell ref="A70:B70"/>
    <mergeCell ref="H70:I70"/>
    <mergeCell ref="A71:B71"/>
    <mergeCell ref="H71:I71"/>
    <mergeCell ref="A66:B66"/>
    <mergeCell ref="H66:I66"/>
    <mergeCell ref="A67:B67"/>
    <mergeCell ref="H67:I67"/>
    <mergeCell ref="A68:B68"/>
    <mergeCell ref="H68:I68"/>
    <mergeCell ref="A63:B63"/>
    <mergeCell ref="H63:I63"/>
    <mergeCell ref="A64:B64"/>
    <mergeCell ref="H64:I64"/>
    <mergeCell ref="A65:B65"/>
    <mergeCell ref="H65:I65"/>
    <mergeCell ref="A59:B59"/>
    <mergeCell ref="H59:I59"/>
    <mergeCell ref="A60:B60"/>
    <mergeCell ref="H60:I60"/>
    <mergeCell ref="A61:B61"/>
    <mergeCell ref="A62:B62"/>
    <mergeCell ref="H62:I62"/>
    <mergeCell ref="A55:B55"/>
    <mergeCell ref="H55:I55"/>
    <mergeCell ref="A56:B56"/>
    <mergeCell ref="H56:I56"/>
    <mergeCell ref="A57:B57"/>
    <mergeCell ref="A58:B58"/>
    <mergeCell ref="H58:I58"/>
    <mergeCell ref="A52:B52"/>
    <mergeCell ref="H52:I52"/>
    <mergeCell ref="A53:B53"/>
    <mergeCell ref="H53:I53"/>
    <mergeCell ref="A54:B54"/>
    <mergeCell ref="H54:I54"/>
    <mergeCell ref="A49:B49"/>
    <mergeCell ref="H49:I49"/>
    <mergeCell ref="A50:B50"/>
    <mergeCell ref="H50:I50"/>
    <mergeCell ref="A51:B51"/>
    <mergeCell ref="H51:I51"/>
    <mergeCell ref="A46:B46"/>
    <mergeCell ref="H46:I46"/>
    <mergeCell ref="A47:B47"/>
    <mergeCell ref="H47:I47"/>
    <mergeCell ref="A48:B48"/>
    <mergeCell ref="H48:I48"/>
    <mergeCell ref="A41:B41"/>
    <mergeCell ref="A42:B42"/>
    <mergeCell ref="H42:I42"/>
    <mergeCell ref="A43:B43"/>
    <mergeCell ref="A44:B44"/>
    <mergeCell ref="A45:B45"/>
    <mergeCell ref="A37:B37"/>
    <mergeCell ref="A38:B38"/>
    <mergeCell ref="A39:B39"/>
    <mergeCell ref="H39:I39"/>
    <mergeCell ref="A40:B40"/>
    <mergeCell ref="H40:I40"/>
    <mergeCell ref="A32:B32"/>
    <mergeCell ref="H32:I32"/>
    <mergeCell ref="A33:B33"/>
    <mergeCell ref="A34:B34"/>
    <mergeCell ref="A35:B35"/>
    <mergeCell ref="A36:B36"/>
    <mergeCell ref="A28:B28"/>
    <mergeCell ref="A29:B29"/>
    <mergeCell ref="H29:I29"/>
    <mergeCell ref="A30:B30"/>
    <mergeCell ref="A31:B31"/>
    <mergeCell ref="H31:I31"/>
    <mergeCell ref="A24:B24"/>
    <mergeCell ref="A25:B25"/>
    <mergeCell ref="A26:B26"/>
    <mergeCell ref="H26:I26"/>
    <mergeCell ref="A27:B27"/>
    <mergeCell ref="H27:I27"/>
    <mergeCell ref="A20:B20"/>
    <mergeCell ref="H20:I20"/>
    <mergeCell ref="A21:B21"/>
    <mergeCell ref="H21:I21"/>
    <mergeCell ref="A22:B22"/>
    <mergeCell ref="A23:B23"/>
    <mergeCell ref="H23:I23"/>
    <mergeCell ref="A15:B15"/>
    <mergeCell ref="A16:B16"/>
    <mergeCell ref="H16:I16"/>
    <mergeCell ref="A17:B17"/>
    <mergeCell ref="A18:B18"/>
    <mergeCell ref="A19:B19"/>
    <mergeCell ref="A11:B11"/>
    <mergeCell ref="A12:B12"/>
    <mergeCell ref="H12:I12"/>
    <mergeCell ref="A13:B13"/>
    <mergeCell ref="H13:I13"/>
    <mergeCell ref="A14:B14"/>
    <mergeCell ref="H14:I14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T51" sqref="T51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1025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232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128</v>
      </c>
      <c r="B9" s="153"/>
      <c r="C9" s="29"/>
      <c r="D9" s="22">
        <v>414857541.37</v>
      </c>
      <c r="E9" s="22">
        <v>231510.78</v>
      </c>
      <c r="F9" s="22">
        <v>659486.93</v>
      </c>
      <c r="G9" s="29"/>
      <c r="H9" s="160">
        <v>415285517.52</v>
      </c>
      <c r="I9" s="160"/>
    </row>
    <row r="10" spans="1:9" ht="11.25" customHeight="1" outlineLevel="1">
      <c r="A10" s="161" t="s">
        <v>722</v>
      </c>
      <c r="B10" s="161"/>
      <c r="C10" s="24"/>
      <c r="D10" s="23">
        <v>200000</v>
      </c>
      <c r="E10" s="24"/>
      <c r="F10" s="24"/>
      <c r="G10" s="24"/>
      <c r="H10" s="162">
        <v>200000</v>
      </c>
      <c r="I10" s="162"/>
    </row>
    <row r="11" spans="1:9" ht="11.25" customHeight="1" outlineLevel="1">
      <c r="A11" s="161" t="s">
        <v>563</v>
      </c>
      <c r="B11" s="161"/>
      <c r="C11" s="24"/>
      <c r="D11" s="23">
        <v>12873456.82</v>
      </c>
      <c r="E11" s="24"/>
      <c r="F11" s="24"/>
      <c r="G11" s="24"/>
      <c r="H11" s="162">
        <v>12873456.82</v>
      </c>
      <c r="I11" s="162"/>
    </row>
    <row r="12" spans="1:9" ht="11.25" customHeight="1" outlineLevel="1">
      <c r="A12" s="161" t="s">
        <v>723</v>
      </c>
      <c r="B12" s="161"/>
      <c r="C12" s="24"/>
      <c r="D12" s="23">
        <v>17898271.03</v>
      </c>
      <c r="E12" s="24"/>
      <c r="F12" s="24"/>
      <c r="G12" s="24"/>
      <c r="H12" s="162">
        <v>17898271.03</v>
      </c>
      <c r="I12" s="162"/>
    </row>
    <row r="13" spans="1:9" ht="32.25" customHeight="1" outlineLevel="1">
      <c r="A13" s="161" t="s">
        <v>724</v>
      </c>
      <c r="B13" s="161"/>
      <c r="C13" s="24"/>
      <c r="D13" s="23">
        <v>2275506</v>
      </c>
      <c r="E13" s="24"/>
      <c r="F13" s="24"/>
      <c r="G13" s="24"/>
      <c r="H13" s="162">
        <v>2275506</v>
      </c>
      <c r="I13" s="162"/>
    </row>
    <row r="14" spans="1:9" ht="11.25" customHeight="1" outlineLevel="1">
      <c r="A14" s="161" t="s">
        <v>725</v>
      </c>
      <c r="B14" s="161"/>
      <c r="C14" s="24"/>
      <c r="D14" s="23">
        <v>28117.66</v>
      </c>
      <c r="E14" s="24"/>
      <c r="F14" s="24"/>
      <c r="G14" s="24"/>
      <c r="H14" s="162">
        <v>28117.66</v>
      </c>
      <c r="I14" s="162"/>
    </row>
    <row r="15" spans="1:9" ht="11.25" customHeight="1" outlineLevel="1">
      <c r="A15" s="161" t="s">
        <v>726</v>
      </c>
      <c r="B15" s="161"/>
      <c r="C15" s="24"/>
      <c r="D15" s="23">
        <v>7395433.74</v>
      </c>
      <c r="E15" s="24"/>
      <c r="F15" s="24"/>
      <c r="G15" s="24"/>
      <c r="H15" s="162">
        <v>7395433.74</v>
      </c>
      <c r="I15" s="162"/>
    </row>
    <row r="16" spans="1:9" ht="32.25" customHeight="1" outlineLevel="1">
      <c r="A16" s="161" t="s">
        <v>727</v>
      </c>
      <c r="B16" s="161"/>
      <c r="C16" s="24"/>
      <c r="D16" s="24"/>
      <c r="E16" s="24"/>
      <c r="F16" s="23">
        <v>659486.93</v>
      </c>
      <c r="G16" s="24"/>
      <c r="H16" s="162">
        <v>659486.93</v>
      </c>
      <c r="I16" s="162"/>
    </row>
    <row r="17" spans="1:9" ht="11.25" customHeight="1" outlineLevel="1">
      <c r="A17" s="161" t="s">
        <v>572</v>
      </c>
      <c r="B17" s="161"/>
      <c r="C17" s="24"/>
      <c r="D17" s="23">
        <v>371304956.12</v>
      </c>
      <c r="E17" s="23">
        <v>231510.78</v>
      </c>
      <c r="F17" s="24"/>
      <c r="G17" s="24"/>
      <c r="H17" s="162">
        <v>371073445.34</v>
      </c>
      <c r="I17" s="162"/>
    </row>
    <row r="18" spans="1:9" ht="11.25" customHeight="1" outlineLevel="1">
      <c r="A18" s="161" t="s">
        <v>728</v>
      </c>
      <c r="B18" s="161"/>
      <c r="C18" s="24"/>
      <c r="D18" s="23">
        <v>2881800</v>
      </c>
      <c r="E18" s="24"/>
      <c r="F18" s="24"/>
      <c r="G18" s="24"/>
      <c r="H18" s="162">
        <v>2881800</v>
      </c>
      <c r="I18" s="162"/>
    </row>
    <row r="19" spans="1:9" ht="12.75" customHeight="1">
      <c r="A19" s="159" t="s">
        <v>177</v>
      </c>
      <c r="B19" s="159"/>
      <c r="C19" s="32"/>
      <c r="D19" s="33">
        <v>414857541.37</v>
      </c>
      <c r="E19" s="33">
        <v>231510.78</v>
      </c>
      <c r="F19" s="33">
        <v>659486.93</v>
      </c>
      <c r="G19" s="32"/>
      <c r="H19" s="163">
        <v>415285517.52</v>
      </c>
      <c r="I19" s="163"/>
    </row>
  </sheetData>
  <sheetProtection/>
  <mergeCells count="36">
    <mergeCell ref="A18:B18"/>
    <mergeCell ref="H18:I18"/>
    <mergeCell ref="A19:B19"/>
    <mergeCell ref="H19:I19"/>
    <mergeCell ref="A15:B15"/>
    <mergeCell ref="H15:I15"/>
    <mergeCell ref="A16:B16"/>
    <mergeCell ref="H16:I16"/>
    <mergeCell ref="A17:B17"/>
    <mergeCell ref="H17:I17"/>
    <mergeCell ref="A12:B12"/>
    <mergeCell ref="H12:I12"/>
    <mergeCell ref="A13:B13"/>
    <mergeCell ref="H13:I13"/>
    <mergeCell ref="A14:B14"/>
    <mergeCell ref="H14:I14"/>
    <mergeCell ref="H7:I8"/>
    <mergeCell ref="A9:B9"/>
    <mergeCell ref="H9:I9"/>
    <mergeCell ref="A10:B10"/>
    <mergeCell ref="H10:I10"/>
    <mergeCell ref="A11:B11"/>
    <mergeCell ref="H11:I11"/>
    <mergeCell ref="A7:B8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P42" sqref="P42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1030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1.25" customHeight="1">
      <c r="A6" s="156" t="s">
        <v>742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1.25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1031</v>
      </c>
      <c r="B8" s="153"/>
      <c r="C8" s="29"/>
      <c r="D8" s="22">
        <v>2127991.45</v>
      </c>
      <c r="E8" s="22">
        <v>48428.22</v>
      </c>
      <c r="F8" s="29"/>
      <c r="G8" s="29"/>
      <c r="H8" s="160">
        <v>2079563.23</v>
      </c>
      <c r="I8" s="160"/>
    </row>
    <row r="9" spans="1:9" ht="11.25" customHeight="1" outlineLevel="1">
      <c r="A9" s="154" t="s">
        <v>168</v>
      </c>
      <c r="B9" s="154"/>
      <c r="C9" s="29"/>
      <c r="D9" s="22">
        <v>2951271.19</v>
      </c>
      <c r="E9" s="29"/>
      <c r="F9" s="29"/>
      <c r="G9" s="29"/>
      <c r="H9" s="160">
        <v>2951271.19</v>
      </c>
      <c r="I9" s="160"/>
    </row>
    <row r="10" spans="1:9" ht="11.25" customHeight="1" outlineLevel="2">
      <c r="A10" s="155" t="s">
        <v>1032</v>
      </c>
      <c r="B10" s="155"/>
      <c r="C10" s="24"/>
      <c r="D10" s="23">
        <v>2951271.19</v>
      </c>
      <c r="E10" s="24"/>
      <c r="F10" s="24"/>
      <c r="G10" s="24"/>
      <c r="H10" s="162">
        <v>2951271.19</v>
      </c>
      <c r="I10" s="162"/>
    </row>
    <row r="11" spans="1:9" ht="11.25" customHeight="1" outlineLevel="1">
      <c r="A11" s="154" t="s">
        <v>169</v>
      </c>
      <c r="B11" s="154"/>
      <c r="C11" s="29"/>
      <c r="D11" s="235">
        <v>-823279.74</v>
      </c>
      <c r="E11" s="22">
        <v>48428.22</v>
      </c>
      <c r="F11" s="29"/>
      <c r="G11" s="29"/>
      <c r="H11" s="236">
        <v>-871707.96</v>
      </c>
      <c r="I11" s="236"/>
    </row>
    <row r="12" spans="1:9" ht="11.25" customHeight="1" outlineLevel="2">
      <c r="A12" s="155" t="s">
        <v>1032</v>
      </c>
      <c r="B12" s="155"/>
      <c r="C12" s="24"/>
      <c r="D12" s="71">
        <v>-823279.74</v>
      </c>
      <c r="E12" s="23">
        <v>48428.22</v>
      </c>
      <c r="F12" s="24"/>
      <c r="G12" s="24"/>
      <c r="H12" s="237">
        <v>-871707.96</v>
      </c>
      <c r="I12" s="237"/>
    </row>
    <row r="13" spans="1:9" ht="12.75" customHeight="1">
      <c r="A13" s="159" t="s">
        <v>177</v>
      </c>
      <c r="B13" s="159"/>
      <c r="C13" s="32"/>
      <c r="D13" s="33">
        <v>2127991.45</v>
      </c>
      <c r="E13" s="33">
        <v>48428.22</v>
      </c>
      <c r="F13" s="32"/>
      <c r="G13" s="32"/>
      <c r="H13" s="163">
        <v>2079563.23</v>
      </c>
      <c r="I13" s="163"/>
    </row>
  </sheetData>
  <sheetProtection/>
  <mergeCells count="25">
    <mergeCell ref="A11:B11"/>
    <mergeCell ref="H11:I11"/>
    <mergeCell ref="A12:B12"/>
    <mergeCell ref="H12:I12"/>
    <mergeCell ref="A13:B13"/>
    <mergeCell ref="H13:I13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3" sqref="E23"/>
    </sheetView>
  </sheetViews>
  <sheetFormatPr defaultColWidth="9.332031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5.75" customHeight="1">
      <c r="A1" s="147" t="s">
        <v>1034</v>
      </c>
      <c r="B1" s="147"/>
      <c r="C1" s="147"/>
      <c r="D1" s="147"/>
      <c r="E1" s="147"/>
      <c r="F1" s="147"/>
      <c r="G1" s="147"/>
      <c r="H1" s="147"/>
    </row>
    <row r="2" s="20" customFormat="1" ht="1.5" customHeight="1"/>
    <row r="3" spans="1:8" ht="11.25" customHeight="1">
      <c r="A3" s="21" t="s">
        <v>91</v>
      </c>
      <c r="B3" s="148" t="s">
        <v>92</v>
      </c>
      <c r="C3" s="148"/>
      <c r="D3" s="148"/>
      <c r="E3" s="148"/>
      <c r="F3" s="148"/>
      <c r="G3" s="148"/>
      <c r="H3" s="148"/>
    </row>
    <row r="4" s="20" customFormat="1" ht="1.5" customHeight="1"/>
    <row r="5" spans="1:9" ht="12.75" customHeight="1">
      <c r="A5" s="149" t="s">
        <v>93</v>
      </c>
      <c r="B5" s="149"/>
      <c r="C5" s="150" t="s">
        <v>94</v>
      </c>
      <c r="D5" s="150"/>
      <c r="E5" s="150" t="s">
        <v>95</v>
      </c>
      <c r="F5" s="150"/>
      <c r="G5" s="150" t="s">
        <v>96</v>
      </c>
      <c r="H5" s="150"/>
      <c r="I5" s="150"/>
    </row>
    <row r="6" spans="1:9" ht="12" customHeight="1">
      <c r="A6" s="156" t="s">
        <v>242</v>
      </c>
      <c r="B6" s="156"/>
      <c r="C6" s="144" t="s">
        <v>97</v>
      </c>
      <c r="D6" s="144" t="s">
        <v>98</v>
      </c>
      <c r="E6" s="144" t="s">
        <v>97</v>
      </c>
      <c r="F6" s="144" t="s">
        <v>98</v>
      </c>
      <c r="G6" s="144" t="s">
        <v>97</v>
      </c>
      <c r="H6" s="144" t="s">
        <v>98</v>
      </c>
      <c r="I6" s="144"/>
    </row>
    <row r="7" spans="1:9" ht="12" customHeight="1">
      <c r="A7" s="157"/>
      <c r="B7" s="158"/>
      <c r="C7" s="145"/>
      <c r="D7" s="145"/>
      <c r="E7" s="145"/>
      <c r="F7" s="145"/>
      <c r="G7" s="145"/>
      <c r="H7" s="151"/>
      <c r="I7" s="152"/>
    </row>
    <row r="8" spans="1:9" ht="11.25" customHeight="1">
      <c r="A8" s="153" t="s">
        <v>1035</v>
      </c>
      <c r="B8" s="153"/>
      <c r="C8" s="29"/>
      <c r="D8" s="22">
        <v>279737216.82</v>
      </c>
      <c r="E8" s="22">
        <v>49566996.11</v>
      </c>
      <c r="F8" s="22">
        <v>8687630.08</v>
      </c>
      <c r="G8" s="29"/>
      <c r="H8" s="160">
        <v>238857850.79</v>
      </c>
      <c r="I8" s="160"/>
    </row>
    <row r="9" spans="1:9" ht="11.25" customHeight="1" outlineLevel="1">
      <c r="A9" s="161" t="s">
        <v>1036</v>
      </c>
      <c r="B9" s="161"/>
      <c r="C9" s="24"/>
      <c r="D9" s="23">
        <v>171211966.28</v>
      </c>
      <c r="E9" s="23">
        <v>39885478.61</v>
      </c>
      <c r="F9" s="23">
        <v>33686754.37</v>
      </c>
      <c r="G9" s="24"/>
      <c r="H9" s="162">
        <v>165013242.04</v>
      </c>
      <c r="I9" s="162"/>
    </row>
    <row r="10" spans="1:9" ht="21.75" customHeight="1" outlineLevel="1">
      <c r="A10" s="161" t="s">
        <v>1037</v>
      </c>
      <c r="B10" s="161"/>
      <c r="C10" s="24"/>
      <c r="D10" s="23">
        <v>41999124.29</v>
      </c>
      <c r="E10" s="24"/>
      <c r="F10" s="71">
        <v>-24999124.29</v>
      </c>
      <c r="G10" s="24"/>
      <c r="H10" s="162">
        <v>17000000</v>
      </c>
      <c r="I10" s="162"/>
    </row>
    <row r="11" spans="1:9" ht="11.25" customHeight="1" outlineLevel="1">
      <c r="A11" s="161" t="s">
        <v>1038</v>
      </c>
      <c r="B11" s="161"/>
      <c r="C11" s="24"/>
      <c r="D11" s="23">
        <v>66526126.25</v>
      </c>
      <c r="E11" s="23">
        <v>9681517.5</v>
      </c>
      <c r="F11" s="24"/>
      <c r="G11" s="24"/>
      <c r="H11" s="162">
        <v>56844608.75</v>
      </c>
      <c r="I11" s="162"/>
    </row>
    <row r="12" spans="1:9" ht="12.75" customHeight="1">
      <c r="A12" s="159" t="s">
        <v>177</v>
      </c>
      <c r="B12" s="159"/>
      <c r="C12" s="32"/>
      <c r="D12" s="33">
        <v>279737216.82</v>
      </c>
      <c r="E12" s="33">
        <v>49566996.11</v>
      </c>
      <c r="F12" s="33">
        <v>8687630.08</v>
      </c>
      <c r="G12" s="32"/>
      <c r="H12" s="163">
        <v>238857850.79</v>
      </c>
      <c r="I12" s="163"/>
    </row>
  </sheetData>
  <sheetProtection/>
  <mergeCells count="23">
    <mergeCell ref="A11:B11"/>
    <mergeCell ref="H11:I11"/>
    <mergeCell ref="A12:B12"/>
    <mergeCell ref="H12:I12"/>
    <mergeCell ref="H6:I7"/>
    <mergeCell ref="A8:B8"/>
    <mergeCell ref="H8:I8"/>
    <mergeCell ref="A9:B9"/>
    <mergeCell ref="H9:I9"/>
    <mergeCell ref="A10:B10"/>
    <mergeCell ref="H10:I10"/>
    <mergeCell ref="A6:B7"/>
    <mergeCell ref="C6:C7"/>
    <mergeCell ref="D6:D7"/>
    <mergeCell ref="E6:E7"/>
    <mergeCell ref="F6:F7"/>
    <mergeCell ref="G6:G7"/>
    <mergeCell ref="A1:H1"/>
    <mergeCell ref="B3:H3"/>
    <mergeCell ref="A5:B5"/>
    <mergeCell ref="C5:D5"/>
    <mergeCell ref="E5:F5"/>
    <mergeCell ref="G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9" sqref="C9"/>
    </sheetView>
  </sheetViews>
  <sheetFormatPr defaultColWidth="10.660156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65" t="s">
        <v>224</v>
      </c>
      <c r="B1" s="165"/>
      <c r="C1" s="165"/>
      <c r="D1" s="165"/>
      <c r="E1" s="165"/>
      <c r="F1" s="165"/>
      <c r="G1" s="165"/>
      <c r="H1" s="165"/>
    </row>
    <row r="2" spans="1:8" ht="15.75" customHeight="1">
      <c r="A2" s="166" t="s">
        <v>225</v>
      </c>
      <c r="B2" s="166"/>
      <c r="C2" s="166"/>
      <c r="D2" s="166"/>
      <c r="E2" s="166"/>
      <c r="F2" s="166"/>
      <c r="G2" s="166"/>
      <c r="H2" s="166"/>
    </row>
    <row r="3" s="20" customFormat="1" ht="1.5" customHeight="1"/>
    <row r="4" spans="1:8" ht="11.25" customHeight="1">
      <c r="A4" s="54" t="s">
        <v>91</v>
      </c>
      <c r="B4" s="167" t="s">
        <v>92</v>
      </c>
      <c r="C4" s="167"/>
      <c r="D4" s="167"/>
      <c r="E4" s="167"/>
      <c r="F4" s="167"/>
      <c r="G4" s="167"/>
      <c r="H4" s="167"/>
    </row>
    <row r="5" s="20" customFormat="1" ht="1.5" customHeight="1"/>
    <row r="6" spans="1:9" ht="12" customHeight="1">
      <c r="A6" s="170" t="s">
        <v>93</v>
      </c>
      <c r="B6" s="170"/>
      <c r="C6" s="164" t="s">
        <v>94</v>
      </c>
      <c r="D6" s="164"/>
      <c r="E6" s="164" t="s">
        <v>95</v>
      </c>
      <c r="F6" s="164"/>
      <c r="G6" s="164" t="s">
        <v>96</v>
      </c>
      <c r="H6" s="164"/>
      <c r="I6" s="164"/>
    </row>
    <row r="7" spans="1:9" ht="12" customHeight="1">
      <c r="A7" s="171"/>
      <c r="B7" s="172"/>
      <c r="C7" s="55" t="s">
        <v>97</v>
      </c>
      <c r="D7" s="55" t="s">
        <v>98</v>
      </c>
      <c r="E7" s="55" t="s">
        <v>97</v>
      </c>
      <c r="F7" s="55" t="s">
        <v>98</v>
      </c>
      <c r="G7" s="55" t="s">
        <v>97</v>
      </c>
      <c r="H7" s="164" t="s">
        <v>98</v>
      </c>
      <c r="I7" s="164"/>
    </row>
    <row r="8" spans="1:9" ht="11.25" customHeight="1">
      <c r="A8" s="169" t="s">
        <v>226</v>
      </c>
      <c r="B8" s="169"/>
      <c r="C8" s="23">
        <v>1167775506.05</v>
      </c>
      <c r="D8" s="24"/>
      <c r="E8" s="23">
        <v>91525.53</v>
      </c>
      <c r="F8" s="27">
        <v>0.16</v>
      </c>
      <c r="G8" s="23">
        <v>1167867031.42</v>
      </c>
      <c r="H8" s="25"/>
      <c r="I8" s="26"/>
    </row>
    <row r="9" spans="1:9" ht="11.25" customHeight="1" outlineLevel="1">
      <c r="A9" s="161" t="s">
        <v>99</v>
      </c>
      <c r="B9" s="161"/>
      <c r="C9" s="23">
        <v>1135566193.9</v>
      </c>
      <c r="D9" s="24"/>
      <c r="E9" s="23">
        <v>91525.48</v>
      </c>
      <c r="F9" s="27">
        <v>0.11</v>
      </c>
      <c r="G9" s="23">
        <v>1135657719.27</v>
      </c>
      <c r="H9" s="25"/>
      <c r="I9" s="26"/>
    </row>
    <row r="10" spans="1:9" ht="11.25" customHeight="1" outlineLevel="1">
      <c r="A10" s="161" t="s">
        <v>100</v>
      </c>
      <c r="B10" s="161"/>
      <c r="C10" s="23">
        <v>29255190.96</v>
      </c>
      <c r="D10" s="24"/>
      <c r="E10" s="24"/>
      <c r="F10" s="24"/>
      <c r="G10" s="23">
        <v>29255190.96</v>
      </c>
      <c r="H10" s="25"/>
      <c r="I10" s="26"/>
    </row>
    <row r="11" spans="1:9" ht="11.25" customHeight="1" outlineLevel="1">
      <c r="A11" s="161" t="s">
        <v>101</v>
      </c>
      <c r="B11" s="161"/>
      <c r="C11" s="24"/>
      <c r="D11" s="24"/>
      <c r="E11" s="27">
        <v>0.05</v>
      </c>
      <c r="F11" s="27">
        <v>0.05</v>
      </c>
      <c r="G11" s="24"/>
      <c r="H11" s="25"/>
      <c r="I11" s="26"/>
    </row>
    <row r="12" spans="1:9" ht="11.25" customHeight="1" outlineLevel="1">
      <c r="A12" s="161" t="s">
        <v>102</v>
      </c>
      <c r="B12" s="161"/>
      <c r="C12" s="23">
        <v>2954121.19</v>
      </c>
      <c r="D12" s="24"/>
      <c r="E12" s="24"/>
      <c r="F12" s="24"/>
      <c r="G12" s="23">
        <v>2954121.19</v>
      </c>
      <c r="H12" s="25"/>
      <c r="I12" s="26"/>
    </row>
    <row r="13" spans="1:9" ht="12.75" customHeight="1">
      <c r="A13" s="168" t="s">
        <v>177</v>
      </c>
      <c r="B13" s="168"/>
      <c r="C13" s="56">
        <v>1167775506.05</v>
      </c>
      <c r="D13" s="57"/>
      <c r="E13" s="56">
        <v>91525.53</v>
      </c>
      <c r="F13" s="58">
        <v>0.16</v>
      </c>
      <c r="G13" s="56">
        <v>1167867031.42</v>
      </c>
      <c r="H13" s="59"/>
      <c r="I13" s="60"/>
    </row>
  </sheetData>
  <sheetProtection/>
  <mergeCells count="14">
    <mergeCell ref="A13:B13"/>
    <mergeCell ref="H7:I7"/>
    <mergeCell ref="A8:B8"/>
    <mergeCell ref="A9:B9"/>
    <mergeCell ref="A10:B10"/>
    <mergeCell ref="A6:B7"/>
    <mergeCell ref="C6:D6"/>
    <mergeCell ref="E6:F6"/>
    <mergeCell ref="G6:I6"/>
    <mergeCell ref="A1:H1"/>
    <mergeCell ref="A2:H2"/>
    <mergeCell ref="B4:H4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41" sqref="E41"/>
    </sheetView>
  </sheetViews>
  <sheetFormatPr defaultColWidth="10.660156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65" t="s">
        <v>224</v>
      </c>
      <c r="B1" s="165"/>
      <c r="C1" s="165"/>
      <c r="D1" s="165"/>
      <c r="E1" s="165"/>
      <c r="F1" s="165"/>
      <c r="G1" s="165"/>
      <c r="H1" s="165"/>
    </row>
    <row r="2" spans="1:8" ht="15.75" customHeight="1">
      <c r="A2" s="166" t="s">
        <v>227</v>
      </c>
      <c r="B2" s="166"/>
      <c r="C2" s="166"/>
      <c r="D2" s="166"/>
      <c r="E2" s="166"/>
      <c r="F2" s="166"/>
      <c r="G2" s="166"/>
      <c r="H2" s="166"/>
    </row>
    <row r="3" s="20" customFormat="1" ht="1.5" customHeight="1"/>
    <row r="4" spans="1:8" ht="11.25" customHeight="1">
      <c r="A4" s="54" t="s">
        <v>91</v>
      </c>
      <c r="B4" s="167" t="s">
        <v>92</v>
      </c>
      <c r="C4" s="167"/>
      <c r="D4" s="167"/>
      <c r="E4" s="167"/>
      <c r="F4" s="167"/>
      <c r="G4" s="167"/>
      <c r="H4" s="167"/>
    </row>
    <row r="5" s="20" customFormat="1" ht="1.5" customHeight="1"/>
    <row r="6" spans="1:9" ht="12" customHeight="1">
      <c r="A6" s="170" t="s">
        <v>93</v>
      </c>
      <c r="B6" s="170"/>
      <c r="C6" s="164" t="s">
        <v>94</v>
      </c>
      <c r="D6" s="164"/>
      <c r="E6" s="164" t="s">
        <v>95</v>
      </c>
      <c r="F6" s="164"/>
      <c r="G6" s="164" t="s">
        <v>96</v>
      </c>
      <c r="H6" s="164"/>
      <c r="I6" s="164"/>
    </row>
    <row r="7" spans="1:9" ht="12" customHeight="1">
      <c r="A7" s="171"/>
      <c r="B7" s="172"/>
      <c r="C7" s="55" t="s">
        <v>97</v>
      </c>
      <c r="D7" s="55" t="s">
        <v>98</v>
      </c>
      <c r="E7" s="55" t="s">
        <v>97</v>
      </c>
      <c r="F7" s="55" t="s">
        <v>98</v>
      </c>
      <c r="G7" s="55" t="s">
        <v>97</v>
      </c>
      <c r="H7" s="164" t="s">
        <v>98</v>
      </c>
      <c r="I7" s="164"/>
    </row>
    <row r="8" spans="1:9" ht="11.25" customHeight="1">
      <c r="A8" s="169" t="s">
        <v>228</v>
      </c>
      <c r="B8" s="169"/>
      <c r="C8" s="24"/>
      <c r="D8" s="23">
        <v>115952331.12</v>
      </c>
      <c r="E8" s="27">
        <v>0.11</v>
      </c>
      <c r="F8" s="23">
        <v>2075181.46</v>
      </c>
      <c r="G8" s="24"/>
      <c r="H8" s="162">
        <v>118027512.47</v>
      </c>
      <c r="I8" s="162"/>
    </row>
    <row r="9" spans="1:9" ht="11.25" customHeight="1" outlineLevel="1">
      <c r="A9" s="161" t="s">
        <v>103</v>
      </c>
      <c r="B9" s="161"/>
      <c r="C9" s="24"/>
      <c r="D9" s="23">
        <v>92994635.74</v>
      </c>
      <c r="E9" s="27">
        <v>0.11</v>
      </c>
      <c r="F9" s="23">
        <v>1773798.33</v>
      </c>
      <c r="G9" s="24"/>
      <c r="H9" s="162">
        <v>94768433.96</v>
      </c>
      <c r="I9" s="162"/>
    </row>
    <row r="10" spans="1:9" ht="11.25" customHeight="1" outlineLevel="1">
      <c r="A10" s="161" t="s">
        <v>104</v>
      </c>
      <c r="B10" s="161"/>
      <c r="C10" s="24"/>
      <c r="D10" s="23">
        <v>22134415.64</v>
      </c>
      <c r="E10" s="24"/>
      <c r="F10" s="23">
        <v>252954.91</v>
      </c>
      <c r="G10" s="24"/>
      <c r="H10" s="162">
        <v>22387370.55</v>
      </c>
      <c r="I10" s="162"/>
    </row>
    <row r="11" spans="1:9" ht="11.25" customHeight="1" outlineLevel="1">
      <c r="A11" s="161" t="s">
        <v>105</v>
      </c>
      <c r="B11" s="161"/>
      <c r="C11" s="24"/>
      <c r="D11" s="23">
        <v>823279.74</v>
      </c>
      <c r="E11" s="24"/>
      <c r="F11" s="23">
        <v>48428.22</v>
      </c>
      <c r="G11" s="24"/>
      <c r="H11" s="162">
        <v>871707.96</v>
      </c>
      <c r="I11" s="162"/>
    </row>
    <row r="12" spans="1:9" ht="12.75" customHeight="1">
      <c r="A12" s="168" t="s">
        <v>177</v>
      </c>
      <c r="B12" s="168"/>
      <c r="C12" s="57"/>
      <c r="D12" s="56">
        <v>115952331.12</v>
      </c>
      <c r="E12" s="58">
        <v>0.11</v>
      </c>
      <c r="F12" s="56">
        <v>2075181.46</v>
      </c>
      <c r="G12" s="57"/>
      <c r="H12" s="173">
        <v>118027512.47</v>
      </c>
      <c r="I12" s="173"/>
    </row>
  </sheetData>
  <sheetProtection/>
  <mergeCells count="18">
    <mergeCell ref="H8:I8"/>
    <mergeCell ref="H9:I9"/>
    <mergeCell ref="H10:I10"/>
    <mergeCell ref="H11:I11"/>
    <mergeCell ref="H12:I12"/>
    <mergeCell ref="A8:B8"/>
    <mergeCell ref="A9:B9"/>
    <mergeCell ref="A10:B10"/>
    <mergeCell ref="A11:B11"/>
    <mergeCell ref="A12:B12"/>
    <mergeCell ref="A1:H1"/>
    <mergeCell ref="A2:H2"/>
    <mergeCell ref="B4:H4"/>
    <mergeCell ref="A6:B7"/>
    <mergeCell ref="C6:D6"/>
    <mergeCell ref="E6:F6"/>
    <mergeCell ref="G6:I6"/>
    <mergeCell ref="H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4" sqref="G14"/>
    </sheetView>
  </sheetViews>
  <sheetFormatPr defaultColWidth="10.66015625" defaultRowHeight="11.25" outlineLevelRow="3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224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231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232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233</v>
      </c>
      <c r="B9" s="153"/>
      <c r="C9" s="28">
        <v>10080</v>
      </c>
      <c r="D9" s="29"/>
      <c r="E9" s="29"/>
      <c r="F9" s="29"/>
      <c r="G9" s="28">
        <v>10080</v>
      </c>
      <c r="H9" s="30"/>
      <c r="I9" s="31"/>
    </row>
    <row r="10" spans="1:9" ht="11.25" customHeight="1" outlineLevel="1">
      <c r="A10" s="154" t="s">
        <v>123</v>
      </c>
      <c r="B10" s="154"/>
      <c r="C10" s="28">
        <v>10080</v>
      </c>
      <c r="D10" s="29"/>
      <c r="E10" s="29"/>
      <c r="F10" s="29"/>
      <c r="G10" s="28">
        <v>10080</v>
      </c>
      <c r="H10" s="30"/>
      <c r="I10" s="31"/>
    </row>
    <row r="11" spans="1:9" ht="11.25" customHeight="1" outlineLevel="2">
      <c r="A11" s="174" t="s">
        <v>124</v>
      </c>
      <c r="B11" s="174"/>
      <c r="C11" s="28">
        <v>10080</v>
      </c>
      <c r="D11" s="29"/>
      <c r="E11" s="29"/>
      <c r="F11" s="29"/>
      <c r="G11" s="28">
        <v>10080</v>
      </c>
      <c r="H11" s="30"/>
      <c r="I11" s="31"/>
    </row>
    <row r="12" spans="1:9" ht="11.25" customHeight="1" outlineLevel="3">
      <c r="A12" s="175" t="s">
        <v>234</v>
      </c>
      <c r="B12" s="175"/>
      <c r="C12" s="27">
        <v>10080</v>
      </c>
      <c r="D12" s="24"/>
      <c r="E12" s="24"/>
      <c r="F12" s="24"/>
      <c r="G12" s="27">
        <v>10080</v>
      </c>
      <c r="H12" s="25"/>
      <c r="I12" s="26"/>
    </row>
    <row r="13" spans="1:9" ht="12.75" customHeight="1">
      <c r="A13" s="159" t="s">
        <v>177</v>
      </c>
      <c r="B13" s="159"/>
      <c r="C13" s="61">
        <v>10080</v>
      </c>
      <c r="D13" s="32"/>
      <c r="E13" s="32"/>
      <c r="F13" s="32"/>
      <c r="G13" s="61">
        <v>10080</v>
      </c>
      <c r="H13" s="52"/>
      <c r="I13" s="53"/>
    </row>
  </sheetData>
  <sheetProtection/>
  <mergeCells count="19">
    <mergeCell ref="C7:C8"/>
    <mergeCell ref="D7:D8"/>
    <mergeCell ref="E7:E8"/>
    <mergeCell ref="A9:B9"/>
    <mergeCell ref="A10:B10"/>
    <mergeCell ref="A11:B11"/>
    <mergeCell ref="A12:B12"/>
    <mergeCell ref="A13:B13"/>
    <mergeCell ref="A7:B8"/>
    <mergeCell ref="F7:F8"/>
    <mergeCell ref="G7:G8"/>
    <mergeCell ref="A1:H1"/>
    <mergeCell ref="A2:H2"/>
    <mergeCell ref="B4:H4"/>
    <mergeCell ref="A6:B6"/>
    <mergeCell ref="C6:D6"/>
    <mergeCell ref="E6:F6"/>
    <mergeCell ref="G6:I6"/>
    <mergeCell ref="H7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21" sqref="D21"/>
    </sheetView>
  </sheetViews>
  <sheetFormatPr defaultColWidth="10.66015625" defaultRowHeight="11.25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224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235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2.75" customHeight="1">
      <c r="A7" s="149" t="s">
        <v>232</v>
      </c>
      <c r="B7" s="149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2.75" customHeight="1">
      <c r="A8" s="149" t="s">
        <v>236</v>
      </c>
      <c r="B8" s="149"/>
      <c r="C8" s="145"/>
      <c r="D8" s="145"/>
      <c r="E8" s="145"/>
      <c r="F8" s="145"/>
      <c r="G8" s="145"/>
      <c r="H8" s="151"/>
      <c r="I8" s="152"/>
    </row>
    <row r="9" spans="1:9" ht="12.75" customHeight="1">
      <c r="A9" s="159" t="s">
        <v>177</v>
      </c>
      <c r="B9" s="159"/>
      <c r="C9" s="48"/>
      <c r="D9" s="48"/>
      <c r="E9" s="48"/>
      <c r="F9" s="48"/>
      <c r="G9" s="48"/>
      <c r="H9" s="62"/>
      <c r="I9" s="63"/>
    </row>
  </sheetData>
  <sheetProtection/>
  <mergeCells count="16">
    <mergeCell ref="H7:I8"/>
    <mergeCell ref="A8:B8"/>
    <mergeCell ref="A9:B9"/>
    <mergeCell ref="A7:B7"/>
    <mergeCell ref="C7:C8"/>
    <mergeCell ref="D7:D8"/>
    <mergeCell ref="E7:E8"/>
    <mergeCell ref="F7:F8"/>
    <mergeCell ref="G7:G8"/>
    <mergeCell ref="A1:H1"/>
    <mergeCell ref="A2:H2"/>
    <mergeCell ref="B4:H4"/>
    <mergeCell ref="A6:B6"/>
    <mergeCell ref="C6:D6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5" sqref="D25"/>
    </sheetView>
  </sheetViews>
  <sheetFormatPr defaultColWidth="10.66015625" defaultRowHeight="11.25" outlineLevelRow="1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224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237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238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>
      <c r="A9" s="153" t="s">
        <v>239</v>
      </c>
      <c r="B9" s="153"/>
      <c r="C9" s="22">
        <v>36837902.59</v>
      </c>
      <c r="D9" s="29"/>
      <c r="E9" s="22">
        <v>30501.11</v>
      </c>
      <c r="F9" s="22">
        <v>1259997.83</v>
      </c>
      <c r="G9" s="22">
        <v>35608405.87</v>
      </c>
      <c r="H9" s="30"/>
      <c r="I9" s="31"/>
    </row>
    <row r="10" spans="1:9" ht="11.25" customHeight="1" outlineLevel="1">
      <c r="A10" s="161" t="s">
        <v>240</v>
      </c>
      <c r="B10" s="161"/>
      <c r="C10" s="23">
        <v>21508.7</v>
      </c>
      <c r="D10" s="24"/>
      <c r="E10" s="23">
        <v>22160.31</v>
      </c>
      <c r="F10" s="27">
        <v>561.92</v>
      </c>
      <c r="G10" s="23">
        <v>43107.09</v>
      </c>
      <c r="H10" s="25"/>
      <c r="I10" s="26"/>
    </row>
    <row r="11" spans="1:9" ht="11.25" customHeight="1" outlineLevel="1">
      <c r="A11" s="161" t="s">
        <v>241</v>
      </c>
      <c r="B11" s="161"/>
      <c r="C11" s="23">
        <v>147753.84</v>
      </c>
      <c r="D11" s="24"/>
      <c r="E11" s="23">
        <v>8340.8</v>
      </c>
      <c r="F11" s="23">
        <v>18181.51</v>
      </c>
      <c r="G11" s="23">
        <v>137913.13</v>
      </c>
      <c r="H11" s="25"/>
      <c r="I11" s="26"/>
    </row>
    <row r="12" spans="1:9" ht="11.25" customHeight="1" outlineLevel="1">
      <c r="A12" s="161" t="s">
        <v>242</v>
      </c>
      <c r="B12" s="161"/>
      <c r="C12" s="23">
        <v>35843837.49</v>
      </c>
      <c r="D12" s="24"/>
      <c r="E12" s="24"/>
      <c r="F12" s="23">
        <v>1239744.85</v>
      </c>
      <c r="G12" s="23">
        <v>34604092.64</v>
      </c>
      <c r="H12" s="25"/>
      <c r="I12" s="26"/>
    </row>
    <row r="13" spans="1:9" ht="11.25" customHeight="1" outlineLevel="1">
      <c r="A13" s="161" t="s">
        <v>243</v>
      </c>
      <c r="B13" s="161"/>
      <c r="C13" s="23">
        <v>40987.73</v>
      </c>
      <c r="D13" s="24"/>
      <c r="E13" s="24"/>
      <c r="F13" s="23">
        <v>1509.55</v>
      </c>
      <c r="G13" s="23">
        <v>39478.18</v>
      </c>
      <c r="H13" s="25"/>
      <c r="I13" s="26"/>
    </row>
    <row r="14" spans="1:9" ht="11.25" customHeight="1" outlineLevel="1">
      <c r="A14" s="161" t="s">
        <v>244</v>
      </c>
      <c r="B14" s="161"/>
      <c r="C14" s="23">
        <v>783814.83</v>
      </c>
      <c r="D14" s="24"/>
      <c r="E14" s="24"/>
      <c r="F14" s="24"/>
      <c r="G14" s="23">
        <v>783814.83</v>
      </c>
      <c r="H14" s="25"/>
      <c r="I14" s="26"/>
    </row>
    <row r="15" spans="1:9" ht="12.75" customHeight="1">
      <c r="A15" s="159" t="s">
        <v>177</v>
      </c>
      <c r="B15" s="159"/>
      <c r="C15" s="33">
        <v>36837902.59</v>
      </c>
      <c r="D15" s="32"/>
      <c r="E15" s="33">
        <v>30501.11</v>
      </c>
      <c r="F15" s="33">
        <v>1259997.83</v>
      </c>
      <c r="G15" s="33">
        <v>35608405.87</v>
      </c>
      <c r="H15" s="52"/>
      <c r="I15" s="53"/>
    </row>
  </sheetData>
  <sheetProtection/>
  <mergeCells count="21">
    <mergeCell ref="C7:C8"/>
    <mergeCell ref="E6:F6"/>
    <mergeCell ref="A14:B14"/>
    <mergeCell ref="A15:B15"/>
    <mergeCell ref="H7:I8"/>
    <mergeCell ref="A9:B9"/>
    <mergeCell ref="A10:B10"/>
    <mergeCell ref="A11:B11"/>
    <mergeCell ref="A12:B12"/>
    <mergeCell ref="A13:B13"/>
    <mergeCell ref="A7:B8"/>
    <mergeCell ref="G6:I6"/>
    <mergeCell ref="D7:D8"/>
    <mergeCell ref="E7:E8"/>
    <mergeCell ref="F7:F8"/>
    <mergeCell ref="G7:G8"/>
    <mergeCell ref="A1:H1"/>
    <mergeCell ref="A2:H2"/>
    <mergeCell ref="B4:H4"/>
    <mergeCell ref="A6:B6"/>
    <mergeCell ref="C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22" sqref="I22"/>
    </sheetView>
  </sheetViews>
  <sheetFormatPr defaultColWidth="9.33203125" defaultRowHeight="11.25" outlineLevelRow="2"/>
  <cols>
    <col min="1" max="1" width="18.66015625" style="20" customWidth="1"/>
    <col min="2" max="2" width="16.33203125" style="20" customWidth="1"/>
    <col min="3" max="7" width="18.66015625" style="20" customWidth="1"/>
    <col min="8" max="8" width="1.66796875" style="20" customWidth="1"/>
    <col min="9" max="9" width="17" style="20" customWidth="1"/>
    <col min="10" max="16384" width="10.66015625" style="42" customWidth="1"/>
  </cols>
  <sheetData>
    <row r="1" spans="1:8" ht="12.75" customHeight="1">
      <c r="A1" s="146" t="s">
        <v>559</v>
      </c>
      <c r="B1" s="146"/>
      <c r="C1" s="146"/>
      <c r="D1" s="146"/>
      <c r="E1" s="146"/>
      <c r="F1" s="146"/>
      <c r="G1" s="146"/>
      <c r="H1" s="146"/>
    </row>
    <row r="2" spans="1:8" ht="15.75" customHeight="1">
      <c r="A2" s="147" t="s">
        <v>732</v>
      </c>
      <c r="B2" s="147"/>
      <c r="C2" s="147"/>
      <c r="D2" s="147"/>
      <c r="E2" s="147"/>
      <c r="F2" s="147"/>
      <c r="G2" s="147"/>
      <c r="H2" s="147"/>
    </row>
    <row r="3" s="20" customFormat="1" ht="1.5" customHeight="1"/>
    <row r="4" spans="1:8" ht="11.25" customHeight="1">
      <c r="A4" s="21" t="s">
        <v>91</v>
      </c>
      <c r="B4" s="148" t="s">
        <v>92</v>
      </c>
      <c r="C4" s="148"/>
      <c r="D4" s="148"/>
      <c r="E4" s="148"/>
      <c r="F4" s="148"/>
      <c r="G4" s="148"/>
      <c r="H4" s="148"/>
    </row>
    <row r="5" s="20" customFormat="1" ht="1.5" customHeight="1"/>
    <row r="6" spans="1:9" ht="12.75" customHeight="1">
      <c r="A6" s="149" t="s">
        <v>93</v>
      </c>
      <c r="B6" s="149"/>
      <c r="C6" s="150" t="s">
        <v>94</v>
      </c>
      <c r="D6" s="150"/>
      <c r="E6" s="150" t="s">
        <v>95</v>
      </c>
      <c r="F6" s="150"/>
      <c r="G6" s="150" t="s">
        <v>96</v>
      </c>
      <c r="H6" s="150"/>
      <c r="I6" s="150"/>
    </row>
    <row r="7" spans="1:9" ht="11.25" customHeight="1">
      <c r="A7" s="156" t="s">
        <v>250</v>
      </c>
      <c r="B7" s="156"/>
      <c r="C7" s="144" t="s">
        <v>97</v>
      </c>
      <c r="D7" s="144" t="s">
        <v>98</v>
      </c>
      <c r="E7" s="144" t="s">
        <v>97</v>
      </c>
      <c r="F7" s="144" t="s">
        <v>98</v>
      </c>
      <c r="G7" s="144" t="s">
        <v>97</v>
      </c>
      <c r="H7" s="144" t="s">
        <v>98</v>
      </c>
      <c r="I7" s="144"/>
    </row>
    <row r="8" spans="1:9" ht="11.25" customHeight="1">
      <c r="A8" s="157"/>
      <c r="B8" s="158"/>
      <c r="C8" s="145"/>
      <c r="D8" s="145"/>
      <c r="E8" s="145"/>
      <c r="F8" s="145"/>
      <c r="G8" s="145"/>
      <c r="H8" s="151"/>
      <c r="I8" s="152"/>
    </row>
    <row r="9" spans="1:9" ht="11.25" customHeight="1" outlineLevel="1">
      <c r="A9" s="154" t="s">
        <v>157</v>
      </c>
      <c r="B9" s="154"/>
      <c r="C9" s="22">
        <v>1241521.92</v>
      </c>
      <c r="D9" s="22">
        <v>159309579.07</v>
      </c>
      <c r="E9" s="29"/>
      <c r="F9" s="22">
        <v>28198316.38</v>
      </c>
      <c r="G9" s="22">
        <v>1241521.92</v>
      </c>
      <c r="H9" s="160">
        <v>187507895.45</v>
      </c>
      <c r="I9" s="160"/>
    </row>
    <row r="10" spans="1:9" ht="11.25" customHeight="1" outlineLevel="2">
      <c r="A10" s="155" t="s">
        <v>251</v>
      </c>
      <c r="B10" s="155"/>
      <c r="C10" s="24"/>
      <c r="D10" s="23">
        <v>44552740.35</v>
      </c>
      <c r="E10" s="24"/>
      <c r="F10" s="23">
        <v>14438863.71</v>
      </c>
      <c r="G10" s="24"/>
      <c r="H10" s="162">
        <v>58991604.06</v>
      </c>
      <c r="I10" s="162"/>
    </row>
    <row r="11" spans="1:9" ht="11.25" customHeight="1" outlineLevel="2">
      <c r="A11" s="155" t="s">
        <v>252</v>
      </c>
      <c r="B11" s="155"/>
      <c r="C11" s="24"/>
      <c r="D11" s="23">
        <v>114756838.72</v>
      </c>
      <c r="E11" s="24"/>
      <c r="F11" s="23">
        <v>13759452.67</v>
      </c>
      <c r="G11" s="24"/>
      <c r="H11" s="162">
        <v>128516291.39</v>
      </c>
      <c r="I11" s="162"/>
    </row>
    <row r="12" spans="1:9" ht="11.25" customHeight="1" outlineLevel="2">
      <c r="A12" s="155" t="s">
        <v>734</v>
      </c>
      <c r="B12" s="155"/>
      <c r="C12" s="27">
        <v>862.51</v>
      </c>
      <c r="D12" s="24"/>
      <c r="E12" s="24"/>
      <c r="F12" s="24"/>
      <c r="G12" s="27">
        <v>862.51</v>
      </c>
      <c r="H12" s="25"/>
      <c r="I12" s="26"/>
    </row>
    <row r="13" spans="1:9" ht="11.25" customHeight="1" outlineLevel="2">
      <c r="A13" s="155" t="s">
        <v>735</v>
      </c>
      <c r="B13" s="155"/>
      <c r="C13" s="23">
        <v>1240659.41</v>
      </c>
      <c r="D13" s="24"/>
      <c r="E13" s="24"/>
      <c r="F13" s="24"/>
      <c r="G13" s="23">
        <v>1240659.41</v>
      </c>
      <c r="H13" s="25"/>
      <c r="I13" s="26"/>
    </row>
  </sheetData>
  <sheetProtection/>
  <mergeCells count="22">
    <mergeCell ref="A13:B13"/>
    <mergeCell ref="A9:B9"/>
    <mergeCell ref="H9:I9"/>
    <mergeCell ref="A10:B10"/>
    <mergeCell ref="H10:I10"/>
    <mergeCell ref="A7:B8"/>
    <mergeCell ref="A12:B12"/>
    <mergeCell ref="A1:H1"/>
    <mergeCell ref="A2:H2"/>
    <mergeCell ref="B4:H4"/>
    <mergeCell ref="A6:B6"/>
    <mergeCell ref="C6:D6"/>
    <mergeCell ref="A11:B11"/>
    <mergeCell ref="H11:I11"/>
    <mergeCell ref="H7:I8"/>
    <mergeCell ref="E6:F6"/>
    <mergeCell ref="G6:I6"/>
    <mergeCell ref="C7:C8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Павликов Игорь Викторович</cp:lastModifiedBy>
  <cp:lastPrinted>2018-08-02T11:35:12Z</cp:lastPrinted>
  <dcterms:created xsi:type="dcterms:W3CDTF">2018-03-31T07:23:51Z</dcterms:created>
  <dcterms:modified xsi:type="dcterms:W3CDTF">2018-08-02T11:51:34Z</dcterms:modified>
  <cp:category/>
  <cp:version/>
  <cp:contentType/>
  <cp:contentStatus/>
  <cp:revision>1</cp:revision>
</cp:coreProperties>
</file>