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0" windowHeight="7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3" i="1" s="1"/>
  <c r="G5" i="1"/>
  <c r="G6" i="1"/>
  <c r="G7" i="1"/>
  <c r="G9" i="1"/>
  <c r="G10" i="1"/>
  <c r="H3" i="1"/>
  <c r="G3" i="1"/>
  <c r="D13" i="1"/>
  <c r="C13" i="1"/>
  <c r="J23" i="1"/>
  <c r="J24" i="1"/>
  <c r="J26" i="1"/>
  <c r="J27" i="1"/>
  <c r="J28" i="1"/>
  <c r="G23" i="1"/>
  <c r="G24" i="1"/>
  <c r="G25" i="1"/>
  <c r="J25" i="1" s="1"/>
  <c r="G26" i="1"/>
  <c r="G27" i="1"/>
  <c r="G28" i="1"/>
  <c r="G22" i="1"/>
  <c r="J22" i="1" s="1"/>
  <c r="E5" i="1"/>
  <c r="F5" i="1" s="1"/>
  <c r="H5" i="1" s="1"/>
  <c r="E6" i="1"/>
  <c r="F6" i="1" s="1"/>
  <c r="H6" i="1" s="1"/>
  <c r="E7" i="1"/>
  <c r="E9" i="1"/>
  <c r="F9" i="1" s="1"/>
  <c r="H9" i="1" s="1"/>
  <c r="E10" i="1"/>
  <c r="F10" i="1" s="1"/>
  <c r="H10" i="1" s="1"/>
  <c r="F7" i="1"/>
  <c r="H7" i="1" s="1"/>
  <c r="E4" i="1"/>
  <c r="F4" i="1" s="1"/>
  <c r="H4" i="1" s="1"/>
  <c r="E3" i="1"/>
  <c r="F3" i="1" s="1"/>
  <c r="E13" i="1" l="1"/>
  <c r="H13" i="1"/>
  <c r="F13" i="1"/>
</calcChain>
</file>

<file path=xl/sharedStrings.xml><?xml version="1.0" encoding="utf-8"?>
<sst xmlns="http://schemas.openxmlformats.org/spreadsheetml/2006/main" count="44" uniqueCount="44">
  <si>
    <t>2018, МСК</t>
  </si>
  <si>
    <t>1. Яндекс</t>
  </si>
  <si>
    <t>2. Goolge</t>
  </si>
  <si>
    <t>3. ВК</t>
  </si>
  <si>
    <t>4. ИГ</t>
  </si>
  <si>
    <t>5. Ютуб</t>
  </si>
  <si>
    <t>6. ФБ</t>
  </si>
  <si>
    <t>7. случайно</t>
  </si>
  <si>
    <t>8. знакомые</t>
  </si>
  <si>
    <t>9. радио</t>
  </si>
  <si>
    <t>10. другое (указать)</t>
  </si>
  <si>
    <t>скидка</t>
  </si>
  <si>
    <t>валовая прибыль</t>
  </si>
  <si>
    <t>Параметры:</t>
  </si>
  <si>
    <t>Период: 01.05.2018 - 31.05.2018</t>
  </si>
  <si>
    <t>Показывать продажи: Кроме продаж между собственными юр. лицами</t>
  </si>
  <si>
    <t>Отбор:</t>
  </si>
  <si>
    <t>Подразделение</t>
  </si>
  <si>
    <t>Количество</t>
  </si>
  <si>
    <t>Выручка</t>
  </si>
  <si>
    <t>Скидки</t>
  </si>
  <si>
    <t>Себестоимость товаров</t>
  </si>
  <si>
    <t>Валовая прибыль</t>
  </si>
  <si>
    <t>Клиент.Канал_привлечения (Клиенты)</t>
  </si>
  <si>
    <t>Всего скидок</t>
  </si>
  <si>
    <t>Сумма авт. скидки</t>
  </si>
  <si>
    <t>Сумма руч. скидки</t>
  </si>
  <si>
    <t>Всего</t>
  </si>
  <si>
    <t>Стоимость закупки</t>
  </si>
  <si>
    <t>Доп. расходы</t>
  </si>
  <si>
    <t>1.Яндекс</t>
  </si>
  <si>
    <t>2.Гугл</t>
  </si>
  <si>
    <t>3.ВКонтакте</t>
  </si>
  <si>
    <t>4.Инстаграм</t>
  </si>
  <si>
    <t>5.YouTube</t>
  </si>
  <si>
    <t>7.Случайно зашла в магазин</t>
  </si>
  <si>
    <t>8.От знакомых</t>
  </si>
  <si>
    <t>выручка по розничной цене</t>
  </si>
  <si>
    <t>ср.чек выручка</t>
  </si>
  <si>
    <t>ср.чек прибыль</t>
  </si>
  <si>
    <t>Организация В списк И
Номенклатура В группе из списка "Товары" И
Клиент.Дата первого взаимодействия (Клиенты) Больше или равно "01.05.2018 0:00:00" И
Клиент.Дата первого взаимодействия (Клиенты) Меньше "01.06.2018 0:00:00"</t>
  </si>
  <si>
    <t>подразделение 1</t>
  </si>
  <si>
    <t>ИТОГО:</t>
  </si>
  <si>
    <t>выручка с учетом скидок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</si>
</sst>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;[Red]\-0.000"/>
    <numFmt numFmtId="165" formatCode="#,##0.00;[Red]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 applyAlignment="1">
      <alignment wrapText="1"/>
    </xf>
    <xf numFmtId="0" fontId="4" fillId="0" borderId="0" xfId="1" applyNumberFormat="1" applyFont="1" applyAlignment="1">
      <alignment horizontal="left" vertical="top"/>
    </xf>
    <xf numFmtId="0" fontId="3" fillId="0" borderId="0" xfId="1"/>
    <xf numFmtId="0" fontId="4" fillId="0" borderId="0" xfId="1" applyNumberFormat="1" applyFont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0" fontId="4" fillId="3" borderId="3" xfId="1" applyNumberFormat="1" applyFont="1" applyFill="1" applyBorder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0" fontId="4" fillId="3" borderId="4" xfId="1" applyNumberFormat="1" applyFont="1" applyFill="1" applyBorder="1" applyAlignment="1">
      <alignment horizontal="left" vertical="top" wrapText="1"/>
    </xf>
    <xf numFmtId="0" fontId="5" fillId="4" borderId="2" xfId="1" applyNumberFormat="1" applyFont="1" applyFill="1" applyBorder="1" applyAlignment="1">
      <alignment horizontal="left" vertical="top" wrapText="1"/>
    </xf>
    <xf numFmtId="164" fontId="5" fillId="4" borderId="2" xfId="1" applyNumberFormat="1" applyFont="1" applyFill="1" applyBorder="1" applyAlignment="1">
      <alignment horizontal="right" vertical="top"/>
    </xf>
    <xf numFmtId="165" fontId="5" fillId="4" borderId="2" xfId="1" applyNumberFormat="1" applyFont="1" applyFill="1" applyBorder="1" applyAlignment="1">
      <alignment horizontal="right" vertical="top"/>
    </xf>
    <xf numFmtId="0" fontId="5" fillId="4" borderId="2" xfId="1" applyNumberFormat="1" applyFont="1" applyFill="1" applyBorder="1" applyAlignment="1">
      <alignment horizontal="right" vertical="top"/>
    </xf>
    <xf numFmtId="4" fontId="5" fillId="4" borderId="2" xfId="1" applyNumberFormat="1" applyFont="1" applyFill="1" applyBorder="1" applyAlignment="1">
      <alignment horizontal="right" vertical="top"/>
    </xf>
    <xf numFmtId="2" fontId="5" fillId="4" borderId="2" xfId="1" applyNumberFormat="1" applyFont="1" applyFill="1" applyBorder="1" applyAlignment="1">
      <alignment horizontal="right" vertical="top"/>
    </xf>
    <xf numFmtId="0" fontId="3" fillId="0" borderId="2" xfId="1" applyNumberFormat="1" applyFont="1" applyBorder="1" applyAlignment="1">
      <alignment horizontal="left" vertical="top" wrapText="1" indent="2"/>
    </xf>
    <xf numFmtId="164" fontId="3" fillId="0" borderId="2" xfId="1" applyNumberFormat="1" applyFont="1" applyBorder="1" applyAlignment="1">
      <alignment horizontal="right" vertical="top"/>
    </xf>
    <xf numFmtId="165" fontId="3" fillId="0" borderId="2" xfId="1" applyNumberFormat="1" applyFont="1" applyBorder="1" applyAlignment="1">
      <alignment horizontal="right" vertical="top"/>
    </xf>
    <xf numFmtId="0" fontId="3" fillId="0" borderId="2" xfId="1" applyNumberFormat="1" applyFont="1" applyBorder="1" applyAlignment="1">
      <alignment horizontal="right" vertical="top"/>
    </xf>
    <xf numFmtId="4" fontId="3" fillId="0" borderId="2" xfId="1" applyNumberFormat="1" applyFont="1" applyBorder="1" applyAlignment="1">
      <alignment horizontal="right" vertical="top"/>
    </xf>
    <xf numFmtId="2" fontId="3" fillId="0" borderId="2" xfId="1" applyNumberFormat="1" applyFont="1" applyBorder="1" applyAlignment="1">
      <alignment horizontal="right" vertical="top"/>
    </xf>
    <xf numFmtId="0" fontId="0" fillId="2" borderId="0" xfId="0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19" sqref="C19:C20"/>
    </sheetView>
  </sheetViews>
  <sheetFormatPr defaultRowHeight="15" x14ac:dyDescent="0.25"/>
  <cols>
    <col min="3" max="3" width="16" customWidth="1"/>
  </cols>
  <sheetData>
    <row r="1" spans="1:10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</row>
    <row r="2" spans="1:10" ht="54.75" customHeight="1" x14ac:dyDescent="0.25">
      <c r="A2" s="1" t="s">
        <v>0</v>
      </c>
      <c r="B2" s="7"/>
      <c r="C2" s="7" t="s">
        <v>37</v>
      </c>
      <c r="D2" s="7" t="s">
        <v>11</v>
      </c>
      <c r="E2" s="7" t="s">
        <v>43</v>
      </c>
      <c r="F2" s="7" t="s">
        <v>12</v>
      </c>
      <c r="G2" s="7" t="s">
        <v>38</v>
      </c>
      <c r="H2" s="7" t="s">
        <v>39</v>
      </c>
    </row>
    <row r="3" spans="1:10" x14ac:dyDescent="0.25">
      <c r="A3" s="1" t="s">
        <v>1</v>
      </c>
      <c r="B3" s="2">
        <v>29</v>
      </c>
      <c r="C3" s="3">
        <v>100000</v>
      </c>
      <c r="D3" s="3">
        <v>1000</v>
      </c>
      <c r="E3" s="3">
        <f>C3-D3</f>
        <v>99000</v>
      </c>
      <c r="F3" s="3">
        <f>E3*0.5</f>
        <v>49500</v>
      </c>
      <c r="G3" s="4">
        <f>C3/B3</f>
        <v>3448.2758620689656</v>
      </c>
      <c r="H3" s="4">
        <f>F3/B3</f>
        <v>1706.8965517241379</v>
      </c>
    </row>
    <row r="4" spans="1:10" x14ac:dyDescent="0.25">
      <c r="A4" s="1" t="s">
        <v>2</v>
      </c>
      <c r="B4" s="2">
        <v>6</v>
      </c>
      <c r="C4" s="3">
        <v>100000</v>
      </c>
      <c r="D4" s="2">
        <v>500</v>
      </c>
      <c r="E4" s="3">
        <f>C4-D4</f>
        <v>99500</v>
      </c>
      <c r="F4" s="3">
        <f>E4*0.5</f>
        <v>49750</v>
      </c>
      <c r="G4" s="4">
        <f t="shared" ref="G4:G11" si="0">C4/B4</f>
        <v>16666.666666666668</v>
      </c>
      <c r="H4" s="4">
        <f t="shared" ref="H4:H10" si="1">F4/B4</f>
        <v>8291.6666666666661</v>
      </c>
    </row>
    <row r="5" spans="1:10" x14ac:dyDescent="0.25">
      <c r="A5" s="1" t="s">
        <v>3</v>
      </c>
      <c r="B5" s="2">
        <v>4</v>
      </c>
      <c r="C5" s="3">
        <v>100000</v>
      </c>
      <c r="D5" s="2"/>
      <c r="E5" s="3">
        <f t="shared" ref="E5:E10" si="2">C5-D5</f>
        <v>100000</v>
      </c>
      <c r="F5" s="3">
        <f t="shared" ref="F5:F10" si="3">E5*0.5</f>
        <v>50000</v>
      </c>
      <c r="G5" s="4">
        <f t="shared" si="0"/>
        <v>25000</v>
      </c>
      <c r="H5" s="4">
        <f t="shared" si="1"/>
        <v>12500</v>
      </c>
    </row>
    <row r="6" spans="1:10" x14ac:dyDescent="0.25">
      <c r="A6" s="1" t="s">
        <v>4</v>
      </c>
      <c r="B6" s="2">
        <v>2</v>
      </c>
      <c r="C6" s="3">
        <v>100000</v>
      </c>
      <c r="D6" s="2"/>
      <c r="E6" s="3">
        <f t="shared" si="2"/>
        <v>100000</v>
      </c>
      <c r="F6" s="3">
        <f t="shared" si="3"/>
        <v>50000</v>
      </c>
      <c r="G6" s="4">
        <f t="shared" si="0"/>
        <v>50000</v>
      </c>
      <c r="H6" s="4">
        <f t="shared" si="1"/>
        <v>25000</v>
      </c>
    </row>
    <row r="7" spans="1:10" x14ac:dyDescent="0.25">
      <c r="A7" s="1" t="s">
        <v>5</v>
      </c>
      <c r="B7" s="2">
        <v>2</v>
      </c>
      <c r="C7" s="3">
        <v>100000</v>
      </c>
      <c r="D7" s="2"/>
      <c r="E7" s="3">
        <f t="shared" si="2"/>
        <v>100000</v>
      </c>
      <c r="F7" s="3">
        <f t="shared" si="3"/>
        <v>50000</v>
      </c>
      <c r="G7" s="4">
        <f t="shared" si="0"/>
        <v>50000</v>
      </c>
      <c r="H7" s="4">
        <f t="shared" si="1"/>
        <v>25000</v>
      </c>
    </row>
    <row r="8" spans="1:10" x14ac:dyDescent="0.25">
      <c r="A8" s="1" t="s">
        <v>6</v>
      </c>
      <c r="B8" s="2"/>
      <c r="C8" s="3"/>
      <c r="D8" s="2"/>
      <c r="E8" s="3"/>
      <c r="F8" s="3"/>
      <c r="G8" s="4"/>
      <c r="H8" s="4"/>
    </row>
    <row r="9" spans="1:10" x14ac:dyDescent="0.25">
      <c r="A9" s="1" t="s">
        <v>7</v>
      </c>
      <c r="B9" s="2">
        <v>8</v>
      </c>
      <c r="C9" s="3">
        <v>100000</v>
      </c>
      <c r="D9" s="2"/>
      <c r="E9" s="3">
        <f t="shared" si="2"/>
        <v>100000</v>
      </c>
      <c r="F9" s="3">
        <f t="shared" si="3"/>
        <v>50000</v>
      </c>
      <c r="G9" s="4">
        <f t="shared" si="0"/>
        <v>12500</v>
      </c>
      <c r="H9" s="4">
        <f t="shared" si="1"/>
        <v>6250</v>
      </c>
    </row>
    <row r="10" spans="1:10" x14ac:dyDescent="0.25">
      <c r="A10" s="1" t="s">
        <v>8</v>
      </c>
      <c r="B10" s="2">
        <v>8</v>
      </c>
      <c r="C10" s="3">
        <v>100000</v>
      </c>
      <c r="D10" s="3"/>
      <c r="E10" s="3">
        <f t="shared" si="2"/>
        <v>100000</v>
      </c>
      <c r="F10" s="3">
        <f t="shared" si="3"/>
        <v>50000</v>
      </c>
      <c r="G10" s="4">
        <f t="shared" si="0"/>
        <v>12500</v>
      </c>
      <c r="H10" s="4">
        <f t="shared" si="1"/>
        <v>6250</v>
      </c>
    </row>
    <row r="11" spans="1:10" x14ac:dyDescent="0.25">
      <c r="A11" s="1" t="s">
        <v>9</v>
      </c>
      <c r="B11" s="2"/>
      <c r="C11" s="2"/>
      <c r="D11" s="2"/>
      <c r="E11" s="2"/>
      <c r="F11" s="2"/>
      <c r="G11" s="4"/>
      <c r="H11" s="4"/>
    </row>
    <row r="12" spans="1:10" x14ac:dyDescent="0.25">
      <c r="A12" s="1" t="s">
        <v>10</v>
      </c>
      <c r="B12" s="6"/>
      <c r="C12" s="6"/>
      <c r="D12" s="6"/>
      <c r="E12" s="6"/>
      <c r="F12" s="6"/>
      <c r="G12" s="5"/>
      <c r="H12" s="5"/>
    </row>
    <row r="13" spans="1:10" x14ac:dyDescent="0.25">
      <c r="A13" s="1" t="s">
        <v>42</v>
      </c>
      <c r="B13" s="27"/>
      <c r="C13" s="27">
        <f>SUM(C3:C12)</f>
        <v>700000</v>
      </c>
      <c r="D13" s="27">
        <f t="shared" ref="D13:H13" si="4">SUM(D3:D12)</f>
        <v>1500</v>
      </c>
      <c r="E13" s="27">
        <f t="shared" si="4"/>
        <v>698500</v>
      </c>
      <c r="F13" s="27">
        <f t="shared" si="4"/>
        <v>349250</v>
      </c>
      <c r="G13" s="27">
        <f t="shared" si="4"/>
        <v>170114.94252873564</v>
      </c>
      <c r="H13" s="27">
        <f t="shared" si="4"/>
        <v>84998.563218390802</v>
      </c>
    </row>
    <row r="15" spans="1:10" x14ac:dyDescent="0.25">
      <c r="A15" s="8" t="s">
        <v>13</v>
      </c>
      <c r="B15" s="8" t="s">
        <v>14</v>
      </c>
      <c r="C15" s="9"/>
      <c r="D15" s="9"/>
      <c r="E15" s="9"/>
      <c r="F15" s="9"/>
      <c r="G15" s="9"/>
      <c r="H15" s="9"/>
      <c r="I15" s="9"/>
      <c r="J15" s="9"/>
    </row>
    <row r="16" spans="1:10" x14ac:dyDescent="0.25">
      <c r="A16" s="9"/>
      <c r="B16" s="8" t="s">
        <v>15</v>
      </c>
      <c r="C16" s="9"/>
      <c r="D16" s="9"/>
      <c r="E16" s="9"/>
      <c r="F16" s="9"/>
      <c r="G16" s="9"/>
      <c r="H16" s="9"/>
      <c r="I16" s="9"/>
      <c r="J16" s="9"/>
    </row>
    <row r="17" spans="1:10" ht="157.5" customHeight="1" x14ac:dyDescent="0.25">
      <c r="A17" s="8" t="s">
        <v>16</v>
      </c>
      <c r="B17" s="10" t="s">
        <v>40</v>
      </c>
      <c r="C17" s="10"/>
      <c r="D17" s="10"/>
      <c r="E17" s="9"/>
      <c r="F17" s="9"/>
      <c r="G17" s="9"/>
      <c r="H17" s="9"/>
      <c r="I17" s="9"/>
      <c r="J17" s="9"/>
    </row>
    <row r="18" spans="1:1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5.5" customHeight="1" x14ac:dyDescent="0.25">
      <c r="A19" s="11" t="s">
        <v>17</v>
      </c>
      <c r="B19" s="12" t="s">
        <v>18</v>
      </c>
      <c r="C19" s="12" t="s">
        <v>19</v>
      </c>
      <c r="D19" s="13" t="s">
        <v>20</v>
      </c>
      <c r="E19" s="13"/>
      <c r="F19" s="13"/>
      <c r="G19" s="13" t="s">
        <v>21</v>
      </c>
      <c r="H19" s="13"/>
      <c r="I19" s="13"/>
      <c r="J19" s="12" t="s">
        <v>22</v>
      </c>
    </row>
    <row r="20" spans="1:10" ht="63.75" x14ac:dyDescent="0.25">
      <c r="A20" s="11" t="s">
        <v>23</v>
      </c>
      <c r="B20" s="14"/>
      <c r="C20" s="14"/>
      <c r="D20" s="11" t="s">
        <v>24</v>
      </c>
      <c r="E20" s="11" t="s">
        <v>25</v>
      </c>
      <c r="F20" s="11" t="s">
        <v>26</v>
      </c>
      <c r="G20" s="11" t="s">
        <v>27</v>
      </c>
      <c r="H20" s="11" t="s">
        <v>28</v>
      </c>
      <c r="I20" s="11" t="s">
        <v>29</v>
      </c>
      <c r="J20" s="14"/>
    </row>
    <row r="21" spans="1:10" ht="22.5" x14ac:dyDescent="0.25">
      <c r="A21" s="15" t="s">
        <v>41</v>
      </c>
      <c r="B21" s="16">
        <v>216</v>
      </c>
      <c r="C21" s="17"/>
      <c r="D21" s="18"/>
      <c r="E21" s="18"/>
      <c r="F21" s="18"/>
      <c r="G21" s="19"/>
      <c r="H21" s="19"/>
      <c r="I21" s="20"/>
      <c r="J21" s="17"/>
    </row>
    <row r="22" spans="1:10" ht="22.5" x14ac:dyDescent="0.25">
      <c r="A22" s="21" t="s">
        <v>30</v>
      </c>
      <c r="B22" s="22">
        <v>125</v>
      </c>
      <c r="C22" s="23">
        <v>100000</v>
      </c>
      <c r="D22" s="24"/>
      <c r="E22" s="24"/>
      <c r="F22" s="24"/>
      <c r="G22" s="25">
        <f>C22*0.7</f>
        <v>70000</v>
      </c>
      <c r="H22" s="25"/>
      <c r="I22" s="26"/>
      <c r="J22" s="23">
        <f>C22-G22</f>
        <v>30000</v>
      </c>
    </row>
    <row r="23" spans="1:10" x14ac:dyDescent="0.25">
      <c r="A23" s="21" t="s">
        <v>31</v>
      </c>
      <c r="B23" s="22">
        <v>39</v>
      </c>
      <c r="C23" s="23">
        <v>100000</v>
      </c>
      <c r="D23" s="24"/>
      <c r="E23" s="24"/>
      <c r="F23" s="24"/>
      <c r="G23" s="25">
        <f t="shared" ref="G23:G28" si="5">C23*0.7</f>
        <v>70000</v>
      </c>
      <c r="H23" s="25"/>
      <c r="I23" s="26"/>
      <c r="J23" s="23">
        <f t="shared" ref="J23:J28" si="6">C23-G23</f>
        <v>30000</v>
      </c>
    </row>
    <row r="24" spans="1:10" ht="22.5" x14ac:dyDescent="0.25">
      <c r="A24" s="21" t="s">
        <v>32</v>
      </c>
      <c r="B24" s="22">
        <v>1</v>
      </c>
      <c r="C24" s="23">
        <v>100000</v>
      </c>
      <c r="D24" s="24"/>
      <c r="E24" s="24"/>
      <c r="F24" s="24"/>
      <c r="G24" s="25">
        <f t="shared" si="5"/>
        <v>70000</v>
      </c>
      <c r="H24" s="26"/>
      <c r="I24" s="24"/>
      <c r="J24" s="23">
        <f t="shared" si="6"/>
        <v>30000</v>
      </c>
    </row>
    <row r="25" spans="1:10" ht="22.5" x14ac:dyDescent="0.25">
      <c r="A25" s="21" t="s">
        <v>33</v>
      </c>
      <c r="B25" s="22">
        <v>7</v>
      </c>
      <c r="C25" s="23">
        <v>100000</v>
      </c>
      <c r="D25" s="24"/>
      <c r="E25" s="24"/>
      <c r="F25" s="24"/>
      <c r="G25" s="25">
        <f t="shared" si="5"/>
        <v>70000</v>
      </c>
      <c r="H25" s="25"/>
      <c r="I25" s="24"/>
      <c r="J25" s="23">
        <f t="shared" si="6"/>
        <v>30000</v>
      </c>
    </row>
    <row r="26" spans="1:10" ht="22.5" x14ac:dyDescent="0.25">
      <c r="A26" s="21" t="s">
        <v>34</v>
      </c>
      <c r="B26" s="22">
        <v>17</v>
      </c>
      <c r="C26" s="23">
        <v>100000</v>
      </c>
      <c r="D26" s="24"/>
      <c r="E26" s="24"/>
      <c r="F26" s="24"/>
      <c r="G26" s="25">
        <f t="shared" si="5"/>
        <v>70000</v>
      </c>
      <c r="H26" s="25"/>
      <c r="I26" s="26"/>
      <c r="J26" s="23">
        <f t="shared" si="6"/>
        <v>30000</v>
      </c>
    </row>
    <row r="27" spans="1:10" ht="67.5" x14ac:dyDescent="0.25">
      <c r="A27" s="21" t="s">
        <v>35</v>
      </c>
      <c r="B27" s="22">
        <v>9</v>
      </c>
      <c r="C27" s="23">
        <v>100000</v>
      </c>
      <c r="D27" s="24"/>
      <c r="E27" s="24"/>
      <c r="F27" s="24"/>
      <c r="G27" s="25">
        <f t="shared" si="5"/>
        <v>70000</v>
      </c>
      <c r="H27" s="25"/>
      <c r="I27" s="26"/>
      <c r="J27" s="23">
        <f t="shared" si="6"/>
        <v>30000</v>
      </c>
    </row>
    <row r="28" spans="1:10" ht="33.75" x14ac:dyDescent="0.25">
      <c r="A28" s="21" t="s">
        <v>36</v>
      </c>
      <c r="B28" s="22">
        <v>18</v>
      </c>
      <c r="C28" s="23">
        <v>100000</v>
      </c>
      <c r="D28" s="24"/>
      <c r="E28" s="24"/>
      <c r="F28" s="24"/>
      <c r="G28" s="25">
        <f t="shared" si="5"/>
        <v>70000</v>
      </c>
      <c r="H28" s="25"/>
      <c r="I28" s="26"/>
      <c r="J28" s="23">
        <f t="shared" si="6"/>
        <v>30000</v>
      </c>
    </row>
  </sheetData>
  <mergeCells count="6">
    <mergeCell ref="B17:D17"/>
    <mergeCell ref="B19:B20"/>
    <mergeCell ref="C19:C20"/>
    <mergeCell ref="D19:F19"/>
    <mergeCell ref="G19:I19"/>
    <mergeCell ref="J19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2018-08-15T10:01:02Z</dcterms:created>
  <dcterms:modified xsi:type="dcterms:W3CDTF">2018-08-15T10:27:00Z</dcterms:modified>
</cp:coreProperties>
</file>