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<sst xmlns="http://schemas.openxmlformats.org/spreadsheetml/2006/main" count="80" uniqueCount="48">
  <si>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Расчетная ведомость</t>
  </si>
  <si>
    <t>Период: с 01.11.2017 по 30.11.2017</t>
  </si>
  <si>
    <t>Номер п/п</t>
  </si>
  <si>
    <t>Табельный номер</t>
  </si>
  <si>
    <t>Фамилия Имя  Отчество</t>
  </si>
  <si>
    <t>отпуск период</t>
  </si>
  <si>
    <t>Отработано дней,
часов</t>
  </si>
  <si>
    <t>Сальдо начальное</t>
  </si>
  <si>
    <t>Начислено, руб за текущий месяц (по видам оплат)</t>
  </si>
  <si>
    <t>Итого начислено</t>
  </si>
  <si>
    <t>Натур. доходы</t>
  </si>
  <si>
    <t>Итого натуральных доходов</t>
  </si>
  <si>
    <t xml:space="preserve">Удержано и зачтено, руб </t>
  </si>
  <si>
    <t>Итого удержано</t>
  </si>
  <si>
    <t>Сальдо конечное</t>
  </si>
  <si>
    <t xml:space="preserve">Оклад по дням                                                                                       </t>
  </si>
  <si>
    <t xml:space="preserve">Оплата по среднему заработку                                                                        </t>
  </si>
  <si>
    <t xml:space="preserve">Надбавка по должности                                                                               </t>
  </si>
  <si>
    <t xml:space="preserve">Районный коэффициент                                                                                </t>
  </si>
  <si>
    <t xml:space="preserve">Северная надбавка                                                                                   </t>
  </si>
  <si>
    <t xml:space="preserve">Надбавка регулируемая                                                                               </t>
  </si>
  <si>
    <t xml:space="preserve">Оплата отпуска по календарным дням                                                                  </t>
  </si>
  <si>
    <t xml:space="preserve">Отпуск дополнительный за работу в МКС                                                               </t>
  </si>
  <si>
    <t xml:space="preserve">Компенсация отпуска по календарным дням                                                             </t>
  </si>
  <si>
    <t xml:space="preserve">Денежный подарок                                                                                    </t>
  </si>
  <si>
    <t xml:space="preserve">Оплата абонемента в спортзал                                                                        </t>
  </si>
  <si>
    <t xml:space="preserve">Проезд до места работы                                                                              </t>
  </si>
  <si>
    <t xml:space="preserve">Прочие выплаты (питание)                                                                            </t>
  </si>
  <si>
    <t xml:space="preserve">Суточные сверх нормы                                                                                </t>
  </si>
  <si>
    <t xml:space="preserve">Возврат % по ссуде                                                                                  </t>
  </si>
  <si>
    <t xml:space="preserve">Удержание по исп. листу процентом                                                                   </t>
  </si>
  <si>
    <t xml:space="preserve">НДФЛ исчисленный                                                                                    </t>
  </si>
  <si>
    <t xml:space="preserve">Погашение займа                                                                                     </t>
  </si>
  <si>
    <t>Административное подразделение</t>
  </si>
  <si>
    <t>Обработки информации</t>
  </si>
  <si>
    <t>Основное подразделение</t>
  </si>
  <si>
    <t xml:space="preserve"> с 27.11.17
 по 30.11.17 с 01.11.17
 по 02.11.17</t>
  </si>
  <si>
    <t>Синоптики</t>
  </si>
  <si>
    <t>Эколого-аналитическая лаборатория</t>
  </si>
  <si>
    <t>ИТОГО:</t>
  </si>
  <si>
    <t xml:space="preserve"> с 14.11.17
 по 11.12.17</t>
  </si>
  <si>
    <t xml:space="preserve"> с 20.10.17
 по 17.11.17</t>
  </si>
  <si>
    <t>Аванс</t>
  </si>
  <si>
    <t>Отпускные</t>
  </si>
  <si>
    <t xml:space="preserve">8.11.17 и 10.11.17 б/с </t>
  </si>
  <si>
    <t>с 16.11.17 по 1.12.17</t>
  </si>
  <si>
    <t xml:space="preserve">Предприятие: </t>
  </si>
  <si>
    <t>ФИО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</si>
</sst>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000"/>
    <numFmt numFmtId="173" formatCode="0.0"/>
    <numFmt numFmtId="174" formatCode="#,##0.0"/>
    <numFmt numFmtId="175" formatCode="#,##0.00\ &quot;₽&quot;"/>
    <numFmt numFmtId="176" formatCode="#,##0.00\ _₽"/>
    <numFmt numFmtId="177" formatCode="#,##0\ _₽"/>
  </numFmts>
  <fonts count="40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33" borderId="10" xfId="0" applyNumberFormat="1" applyFont="1" applyFill="1" applyBorder="1" applyAlignment="1">
      <alignment horizontal="left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46"/>
  <sheetViews>
    <sheetView tabSelected="1" zoomScale="80" zoomScaleNormal="80" zoomScalePageLayoutView="0" workbookViewId="0" topLeftCell="A1">
      <pane xSplit="6" ySplit="7" topLeftCell="R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D13" sqref="D13"/>
    </sheetView>
  </sheetViews>
  <sheetFormatPr defaultColWidth="10.66015625" defaultRowHeight="11.25"/>
  <cols>
    <col min="1" max="1" width="2.33203125" style="1" customWidth="1"/>
    <col min="2" max="2" width="6.5" style="1" customWidth="1"/>
    <col min="3" max="3" width="14.5" style="1" customWidth="1"/>
    <col min="4" max="4" width="44.5" style="1" customWidth="1"/>
    <col min="5" max="5" width="20.66015625" style="1" customWidth="1"/>
    <col min="6" max="6" width="10.5" style="1" customWidth="1"/>
    <col min="7" max="16" width="13.33203125" style="1" customWidth="1"/>
    <col min="17" max="17" width="15" style="1" customWidth="1"/>
    <col min="18" max="29" width="13.33203125" style="1" customWidth="1"/>
    <col min="30" max="30" width="14.83203125" style="27" customWidth="1"/>
    <col min="31" max="70" width="13.33203125" style="1" customWidth="1"/>
  </cols>
  <sheetData>
    <row r="1" s="1" customFormat="1" ht="15.75" customHeight="1">
      <c r="AD1" s="27"/>
    </row>
    <row r="2" spans="2:30" s="1" customFormat="1" ht="21" customHeight="1">
      <c r="B2" s="2" t="s">
        <v>0</v>
      </c>
      <c r="AD2" s="27"/>
    </row>
    <row r="3" spans="2:30" s="1" customFormat="1" ht="15.75" customHeight="1">
      <c r="B3" s="3" t="s">
        <v>46</v>
      </c>
      <c r="AD3" s="27"/>
    </row>
    <row r="4" spans="2:30" s="1" customFormat="1" ht="21" customHeight="1">
      <c r="B4" s="4" t="s">
        <v>1</v>
      </c>
      <c r="AD4" s="27"/>
    </row>
    <row r="5" s="1" customFormat="1" ht="15" customHeight="1">
      <c r="AD5" s="27"/>
    </row>
    <row r="6" spans="1:31" ht="12.75" customHeight="1">
      <c r="A6" s="5"/>
      <c r="B6" s="40" t="s">
        <v>2</v>
      </c>
      <c r="C6" s="42" t="s">
        <v>3</v>
      </c>
      <c r="D6" s="48" t="s">
        <v>4</v>
      </c>
      <c r="E6" s="48" t="s">
        <v>5</v>
      </c>
      <c r="F6" s="42" t="s">
        <v>6</v>
      </c>
      <c r="G6" s="42" t="s">
        <v>7</v>
      </c>
      <c r="H6" s="39" t="s">
        <v>8</v>
      </c>
      <c r="I6" s="39"/>
      <c r="J6" s="39"/>
      <c r="K6" s="39"/>
      <c r="L6" s="39"/>
      <c r="M6" s="39"/>
      <c r="N6" s="39"/>
      <c r="O6" s="39"/>
      <c r="P6" s="39"/>
      <c r="Q6" s="40" t="s">
        <v>9</v>
      </c>
      <c r="R6" s="39" t="s">
        <v>10</v>
      </c>
      <c r="S6" s="39"/>
      <c r="T6" s="39"/>
      <c r="U6" s="39"/>
      <c r="V6" s="39"/>
      <c r="W6" s="40" t="s">
        <v>11</v>
      </c>
      <c r="X6" s="39" t="s">
        <v>12</v>
      </c>
      <c r="Y6" s="39"/>
      <c r="Z6" s="39"/>
      <c r="AA6" s="39"/>
      <c r="AB6" s="40" t="s">
        <v>13</v>
      </c>
      <c r="AC6" s="46" t="s">
        <v>42</v>
      </c>
      <c r="AD6" s="50" t="s">
        <v>43</v>
      </c>
      <c r="AE6" s="40" t="s">
        <v>14</v>
      </c>
    </row>
    <row r="7" spans="2:31" ht="96.75" customHeight="1">
      <c r="B7" s="41"/>
      <c r="C7" s="43"/>
      <c r="D7" s="49"/>
      <c r="E7" s="49"/>
      <c r="F7" s="43"/>
      <c r="G7" s="43"/>
      <c r="H7" s="6" t="s">
        <v>15</v>
      </c>
      <c r="I7" s="6" t="s">
        <v>16</v>
      </c>
      <c r="J7" s="6" t="s">
        <v>17</v>
      </c>
      <c r="K7" s="6" t="s">
        <v>18</v>
      </c>
      <c r="L7" s="6" t="s">
        <v>19</v>
      </c>
      <c r="M7" s="6" t="s">
        <v>20</v>
      </c>
      <c r="N7" s="6" t="s">
        <v>21</v>
      </c>
      <c r="O7" s="6" t="s">
        <v>22</v>
      </c>
      <c r="P7" s="6" t="s">
        <v>23</v>
      </c>
      <c r="Q7" s="41"/>
      <c r="R7" s="6" t="s">
        <v>24</v>
      </c>
      <c r="S7" s="6" t="s">
        <v>25</v>
      </c>
      <c r="T7" s="6" t="s">
        <v>26</v>
      </c>
      <c r="U7" s="6" t="s">
        <v>27</v>
      </c>
      <c r="V7" s="6" t="s">
        <v>28</v>
      </c>
      <c r="W7" s="41"/>
      <c r="X7" s="6" t="s">
        <v>29</v>
      </c>
      <c r="Y7" s="6" t="s">
        <v>30</v>
      </c>
      <c r="Z7" s="6" t="s">
        <v>31</v>
      </c>
      <c r="AA7" s="6" t="s">
        <v>32</v>
      </c>
      <c r="AB7" s="41"/>
      <c r="AC7" s="47"/>
      <c r="AD7" s="51"/>
      <c r="AE7" s="41"/>
    </row>
    <row r="8" spans="1:32" s="7" customFormat="1" ht="12.75" customHeight="1">
      <c r="A8" s="8"/>
      <c r="B8" s="44" t="s">
        <v>33</v>
      </c>
      <c r="C8" s="44"/>
      <c r="D8" s="44"/>
      <c r="E8" s="44"/>
      <c r="F8" s="10">
        <f aca="true" t="shared" si="0" ref="F8:AF8">SUM(F9:F16)</f>
        <v>144</v>
      </c>
      <c r="G8" s="11">
        <f t="shared" si="0"/>
        <v>1.8099999999999996</v>
      </c>
      <c r="H8" s="12">
        <f t="shared" si="0"/>
        <v>129264.29000000001</v>
      </c>
      <c r="I8" s="9">
        <f t="shared" si="0"/>
        <v>0</v>
      </c>
      <c r="J8" s="12">
        <f t="shared" si="0"/>
        <v>10714.29</v>
      </c>
      <c r="K8" s="12">
        <f t="shared" si="0"/>
        <v>83987.15</v>
      </c>
      <c r="L8" s="12">
        <f t="shared" si="0"/>
        <v>69989.29000000001</v>
      </c>
      <c r="M8" s="9">
        <f t="shared" si="0"/>
        <v>0</v>
      </c>
      <c r="N8" s="12">
        <f t="shared" si="0"/>
        <v>110769.12</v>
      </c>
      <c r="O8" s="9">
        <f t="shared" si="0"/>
        <v>0</v>
      </c>
      <c r="P8" s="12">
        <f t="shared" si="0"/>
        <v>63296.64</v>
      </c>
      <c r="Q8" s="12">
        <f t="shared" si="0"/>
        <v>468020.78</v>
      </c>
      <c r="R8" s="9">
        <f t="shared" si="0"/>
        <v>0</v>
      </c>
      <c r="S8" s="13">
        <f t="shared" si="0"/>
        <v>17250</v>
      </c>
      <c r="T8" s="13">
        <f t="shared" si="0"/>
        <v>5940</v>
      </c>
      <c r="U8" s="13">
        <f t="shared" si="0"/>
        <v>30307</v>
      </c>
      <c r="V8" s="9">
        <f t="shared" si="0"/>
        <v>0</v>
      </c>
      <c r="W8" s="13">
        <f t="shared" si="0"/>
        <v>53497</v>
      </c>
      <c r="X8" s="11">
        <f t="shared" si="0"/>
        <v>869.92</v>
      </c>
      <c r="Y8" s="9">
        <f t="shared" si="0"/>
        <v>0</v>
      </c>
      <c r="Z8" s="13">
        <f t="shared" si="0"/>
        <v>67797</v>
      </c>
      <c r="AA8" s="13">
        <f t="shared" si="0"/>
        <v>100000</v>
      </c>
      <c r="AB8" s="12">
        <f t="shared" si="0"/>
        <v>168666.91999999998</v>
      </c>
      <c r="AC8" s="13">
        <f t="shared" si="0"/>
        <v>41400</v>
      </c>
      <c r="AD8" s="30">
        <f t="shared" si="0"/>
        <v>51437</v>
      </c>
      <c r="AE8" s="12">
        <f t="shared" si="0"/>
        <v>206518.54</v>
      </c>
      <c r="AF8" s="7">
        <f t="shared" si="0"/>
        <v>0</v>
      </c>
    </row>
    <row r="9" spans="2:31" ht="12.75" customHeight="1">
      <c r="B9" s="14">
        <v>1</v>
      </c>
      <c r="C9" s="15">
        <v>144</v>
      </c>
      <c r="D9" s="16" t="s">
        <v>47</v>
      </c>
      <c r="E9" s="17"/>
      <c r="F9" s="14">
        <v>21</v>
      </c>
      <c r="G9" s="18">
        <v>0.48</v>
      </c>
      <c r="H9" s="19">
        <v>17500</v>
      </c>
      <c r="I9" s="16"/>
      <c r="J9" s="16"/>
      <c r="K9" s="19">
        <v>10500</v>
      </c>
      <c r="L9" s="19">
        <v>8750</v>
      </c>
      <c r="M9" s="16"/>
      <c r="N9" s="16"/>
      <c r="O9" s="16"/>
      <c r="P9" s="16"/>
      <c r="Q9" s="19">
        <f aca="true" t="shared" si="1" ref="Q9:Q16">SUM(H9:P9)</f>
        <v>36750</v>
      </c>
      <c r="R9" s="16"/>
      <c r="S9" s="16"/>
      <c r="T9" s="16"/>
      <c r="U9" s="19">
        <v>7604</v>
      </c>
      <c r="V9" s="16"/>
      <c r="W9" s="19">
        <v>7604</v>
      </c>
      <c r="X9" s="16"/>
      <c r="Y9" s="16"/>
      <c r="Z9" s="19">
        <v>5766</v>
      </c>
      <c r="AA9" s="16"/>
      <c r="AB9" s="19">
        <v>5766</v>
      </c>
      <c r="AC9" s="19">
        <v>10000</v>
      </c>
      <c r="AD9" s="31"/>
      <c r="AE9" s="20">
        <v>20984.48</v>
      </c>
    </row>
    <row r="10" spans="2:31" ht="24.75" customHeight="1">
      <c r="B10" s="14">
        <v>2</v>
      </c>
      <c r="C10" s="15">
        <v>310</v>
      </c>
      <c r="D10" s="16" t="s">
        <v>47</v>
      </c>
      <c r="E10" s="38" t="s">
        <v>40</v>
      </c>
      <c r="F10" s="14">
        <v>9</v>
      </c>
      <c r="G10" s="18">
        <v>0.12</v>
      </c>
      <c r="H10" s="19">
        <v>15000</v>
      </c>
      <c r="I10" s="16"/>
      <c r="J10" s="16"/>
      <c r="K10" s="19">
        <v>9000</v>
      </c>
      <c r="L10" s="19">
        <v>7500</v>
      </c>
      <c r="M10" s="16"/>
      <c r="N10" s="20">
        <v>110769.12</v>
      </c>
      <c r="O10" s="16"/>
      <c r="P10" s="20">
        <v>63296.64</v>
      </c>
      <c r="Q10" s="20">
        <f t="shared" si="1"/>
        <v>205565.76</v>
      </c>
      <c r="R10" s="16"/>
      <c r="S10" s="19">
        <v>12000</v>
      </c>
      <c r="T10" s="16"/>
      <c r="U10" s="19">
        <v>2973</v>
      </c>
      <c r="V10" s="16"/>
      <c r="W10" s="19">
        <v>14973</v>
      </c>
      <c r="X10" s="18">
        <v>869.92</v>
      </c>
      <c r="Y10" s="16"/>
      <c r="Z10" s="19">
        <v>28670</v>
      </c>
      <c r="AA10" s="19">
        <v>100000</v>
      </c>
      <c r="AB10" s="20">
        <v>129539.92</v>
      </c>
      <c r="AC10" s="19">
        <v>31400</v>
      </c>
      <c r="AD10" s="31">
        <v>51437</v>
      </c>
      <c r="AE10" s="21">
        <v>-6811.04</v>
      </c>
    </row>
    <row r="11" spans="2:31" ht="12.75" customHeight="1">
      <c r="B11" s="14">
        <v>3</v>
      </c>
      <c r="C11" s="15">
        <v>172</v>
      </c>
      <c r="D11" s="16" t="s">
        <v>47</v>
      </c>
      <c r="E11" s="17"/>
      <c r="F11" s="14">
        <v>21</v>
      </c>
      <c r="G11" s="22">
        <v>0.1</v>
      </c>
      <c r="H11" s="19">
        <v>50000</v>
      </c>
      <c r="I11" s="16"/>
      <c r="J11" s="16"/>
      <c r="K11" s="19">
        <v>30000</v>
      </c>
      <c r="L11" s="19">
        <v>25000</v>
      </c>
      <c r="M11" s="16"/>
      <c r="N11" s="16"/>
      <c r="O11" s="16"/>
      <c r="P11" s="16"/>
      <c r="Q11" s="19">
        <f t="shared" si="1"/>
        <v>105000</v>
      </c>
      <c r="R11" s="16"/>
      <c r="S11" s="19">
        <v>5250</v>
      </c>
      <c r="T11" s="16"/>
      <c r="U11" s="19">
        <v>9469</v>
      </c>
      <c r="V11" s="16"/>
      <c r="W11" s="19">
        <v>14719</v>
      </c>
      <c r="X11" s="16"/>
      <c r="Y11" s="16"/>
      <c r="Z11" s="19">
        <v>15564</v>
      </c>
      <c r="AA11" s="16"/>
      <c r="AB11" s="19">
        <v>15564</v>
      </c>
      <c r="AC11" s="21"/>
      <c r="AD11" s="31"/>
      <c r="AE11" s="23">
        <v>89436.1</v>
      </c>
    </row>
    <row r="12" spans="2:31" ht="12.75" customHeight="1">
      <c r="B12" s="14">
        <v>4</v>
      </c>
      <c r="C12" s="15">
        <v>308</v>
      </c>
      <c r="D12" s="16" t="s">
        <v>47</v>
      </c>
      <c r="E12" s="17"/>
      <c r="F12" s="14">
        <v>21</v>
      </c>
      <c r="G12" s="18">
        <v>0.35</v>
      </c>
      <c r="H12" s="19">
        <v>9250</v>
      </c>
      <c r="I12" s="16"/>
      <c r="J12" s="16"/>
      <c r="K12" s="19">
        <v>5550</v>
      </c>
      <c r="L12" s="19">
        <v>4625</v>
      </c>
      <c r="M12" s="16"/>
      <c r="N12" s="16"/>
      <c r="O12" s="16"/>
      <c r="P12" s="16"/>
      <c r="Q12" s="19">
        <f t="shared" si="1"/>
        <v>19425</v>
      </c>
      <c r="R12" s="16"/>
      <c r="S12" s="16"/>
      <c r="T12" s="16"/>
      <c r="U12" s="16"/>
      <c r="V12" s="16"/>
      <c r="W12" s="21"/>
      <c r="X12" s="16"/>
      <c r="Y12" s="16"/>
      <c r="Z12" s="19">
        <v>2525</v>
      </c>
      <c r="AA12" s="16"/>
      <c r="AB12" s="19">
        <v>2525</v>
      </c>
      <c r="AC12" s="21"/>
      <c r="AD12" s="31"/>
      <c r="AE12" s="20">
        <v>16900.35</v>
      </c>
    </row>
    <row r="13" spans="2:31" ht="24.75" customHeight="1">
      <c r="B13" s="14">
        <v>5</v>
      </c>
      <c r="C13" s="15">
        <v>5</v>
      </c>
      <c r="D13" s="16" t="s">
        <v>47</v>
      </c>
      <c r="E13" s="17" t="s">
        <v>41</v>
      </c>
      <c r="F13" s="14">
        <v>9</v>
      </c>
      <c r="G13" s="18">
        <v>0.15</v>
      </c>
      <c r="H13" s="20">
        <v>10714.29</v>
      </c>
      <c r="I13" s="16"/>
      <c r="J13" s="20">
        <v>10714.29</v>
      </c>
      <c r="K13" s="20">
        <v>12857.15</v>
      </c>
      <c r="L13" s="20">
        <v>10714.29</v>
      </c>
      <c r="M13" s="16"/>
      <c r="N13" s="16"/>
      <c r="O13" s="16"/>
      <c r="P13" s="16"/>
      <c r="Q13" s="20">
        <f t="shared" si="1"/>
        <v>45000.020000000004</v>
      </c>
      <c r="R13" s="16"/>
      <c r="S13" s="16"/>
      <c r="T13" s="16"/>
      <c r="U13" s="19">
        <v>2352</v>
      </c>
      <c r="V13" s="16"/>
      <c r="W13" s="19">
        <v>2352</v>
      </c>
      <c r="X13" s="16"/>
      <c r="Y13" s="16"/>
      <c r="Z13" s="19">
        <v>6155</v>
      </c>
      <c r="AA13" s="16"/>
      <c r="AB13" s="19">
        <v>6155</v>
      </c>
      <c r="AC13" s="21"/>
      <c r="AD13" s="31"/>
      <c r="AE13" s="20">
        <v>38845.17</v>
      </c>
    </row>
    <row r="14" spans="2:31" ht="12.75" customHeight="1">
      <c r="B14" s="14">
        <v>6</v>
      </c>
      <c r="C14" s="15">
        <v>313</v>
      </c>
      <c r="D14" s="16" t="s">
        <v>47</v>
      </c>
      <c r="E14" s="17"/>
      <c r="F14" s="14">
        <v>21</v>
      </c>
      <c r="G14" s="18">
        <v>0.13</v>
      </c>
      <c r="H14" s="19">
        <v>5550</v>
      </c>
      <c r="I14" s="16"/>
      <c r="J14" s="16"/>
      <c r="K14" s="19">
        <v>3330</v>
      </c>
      <c r="L14" s="19">
        <v>2775</v>
      </c>
      <c r="M14" s="16"/>
      <c r="N14" s="16"/>
      <c r="O14" s="16"/>
      <c r="P14" s="16"/>
      <c r="Q14" s="19">
        <f t="shared" si="1"/>
        <v>11655</v>
      </c>
      <c r="R14" s="16"/>
      <c r="S14" s="16"/>
      <c r="T14" s="19">
        <v>5940</v>
      </c>
      <c r="U14" s="19">
        <v>7909</v>
      </c>
      <c r="V14" s="16"/>
      <c r="W14" s="19">
        <v>13849</v>
      </c>
      <c r="X14" s="16"/>
      <c r="Y14" s="16"/>
      <c r="Z14" s="19">
        <v>3316</v>
      </c>
      <c r="AA14" s="16"/>
      <c r="AB14" s="19">
        <v>3316</v>
      </c>
      <c r="AC14" s="21"/>
      <c r="AD14" s="31"/>
      <c r="AE14" s="20">
        <v>8339.13</v>
      </c>
    </row>
    <row r="15" spans="2:31" ht="12.75" customHeight="1">
      <c r="B15" s="14">
        <v>7</v>
      </c>
      <c r="C15" s="15">
        <v>307</v>
      </c>
      <c r="D15" s="16" t="s">
        <v>47</v>
      </c>
      <c r="E15" s="17"/>
      <c r="F15" s="14">
        <v>21</v>
      </c>
      <c r="G15" s="18">
        <v>0.48</v>
      </c>
      <c r="H15" s="19">
        <v>9250</v>
      </c>
      <c r="I15" s="16"/>
      <c r="J15" s="16"/>
      <c r="K15" s="19">
        <v>5550</v>
      </c>
      <c r="L15" s="19">
        <v>4625</v>
      </c>
      <c r="M15" s="16"/>
      <c r="N15" s="16"/>
      <c r="O15" s="16"/>
      <c r="P15" s="16"/>
      <c r="Q15" s="19">
        <f t="shared" si="1"/>
        <v>19425</v>
      </c>
      <c r="R15" s="16"/>
      <c r="S15" s="16"/>
      <c r="T15" s="16"/>
      <c r="U15" s="16"/>
      <c r="V15" s="16"/>
      <c r="W15" s="21"/>
      <c r="X15" s="16"/>
      <c r="Y15" s="16"/>
      <c r="Z15" s="19">
        <v>2525</v>
      </c>
      <c r="AA15" s="16"/>
      <c r="AB15" s="19">
        <v>2525</v>
      </c>
      <c r="AC15" s="21"/>
      <c r="AD15" s="31"/>
      <c r="AE15" s="20">
        <v>16900.48</v>
      </c>
    </row>
    <row r="16" spans="2:31" ht="12.75" customHeight="1">
      <c r="B16" s="14">
        <v>8</v>
      </c>
      <c r="C16" s="15">
        <v>19</v>
      </c>
      <c r="D16" s="16" t="s">
        <v>47</v>
      </c>
      <c r="E16" s="17"/>
      <c r="F16" s="14">
        <v>21</v>
      </c>
      <c r="G16" s="21"/>
      <c r="H16" s="19">
        <v>12000</v>
      </c>
      <c r="I16" s="16"/>
      <c r="J16" s="16"/>
      <c r="K16" s="19">
        <v>7200</v>
      </c>
      <c r="L16" s="19">
        <v>6000</v>
      </c>
      <c r="M16" s="16"/>
      <c r="N16" s="16"/>
      <c r="O16" s="16"/>
      <c r="P16" s="16"/>
      <c r="Q16" s="19">
        <f t="shared" si="1"/>
        <v>25200</v>
      </c>
      <c r="R16" s="16"/>
      <c r="S16" s="16"/>
      <c r="T16" s="16"/>
      <c r="U16" s="16"/>
      <c r="V16" s="16"/>
      <c r="W16" s="21"/>
      <c r="X16" s="16"/>
      <c r="Y16" s="16"/>
      <c r="Z16" s="19">
        <v>3276</v>
      </c>
      <c r="AA16" s="16"/>
      <c r="AB16" s="19">
        <v>3276</v>
      </c>
      <c r="AC16" s="21"/>
      <c r="AD16" s="31"/>
      <c r="AE16" s="20">
        <v>21923.87</v>
      </c>
    </row>
    <row r="17" spans="1:32" s="7" customFormat="1" ht="12.75" customHeight="1">
      <c r="A17" s="8"/>
      <c r="B17" s="44" t="s">
        <v>34</v>
      </c>
      <c r="C17" s="44"/>
      <c r="D17" s="44"/>
      <c r="E17" s="44"/>
      <c r="F17" s="10">
        <f aca="true" t="shared" si="2" ref="F17:AF17">SUM(F18:F21)</f>
        <v>82</v>
      </c>
      <c r="G17" s="11">
        <f t="shared" si="2"/>
        <v>1.42</v>
      </c>
      <c r="H17" s="12">
        <f t="shared" si="2"/>
        <v>70833.33</v>
      </c>
      <c r="I17" s="9">
        <f t="shared" si="2"/>
        <v>0</v>
      </c>
      <c r="J17" s="9">
        <f t="shared" si="2"/>
        <v>0</v>
      </c>
      <c r="K17" s="13">
        <f t="shared" si="2"/>
        <v>42500</v>
      </c>
      <c r="L17" s="12">
        <f t="shared" si="2"/>
        <v>35416.67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13">
        <f t="shared" si="2"/>
        <v>148750</v>
      </c>
      <c r="R17" s="13">
        <f t="shared" si="2"/>
        <v>10000</v>
      </c>
      <c r="S17" s="13">
        <f t="shared" si="2"/>
        <v>12000</v>
      </c>
      <c r="T17" s="9">
        <f t="shared" si="2"/>
        <v>0</v>
      </c>
      <c r="U17" s="13">
        <f t="shared" si="2"/>
        <v>7362</v>
      </c>
      <c r="V17" s="9">
        <f t="shared" si="2"/>
        <v>0</v>
      </c>
      <c r="W17" s="13">
        <f t="shared" si="2"/>
        <v>29362</v>
      </c>
      <c r="X17" s="9">
        <f t="shared" si="2"/>
        <v>0</v>
      </c>
      <c r="Y17" s="9">
        <f t="shared" si="2"/>
        <v>0</v>
      </c>
      <c r="Z17" s="13">
        <f t="shared" si="2"/>
        <v>23154</v>
      </c>
      <c r="AA17" s="9">
        <f t="shared" si="2"/>
        <v>0</v>
      </c>
      <c r="AB17" s="13">
        <f t="shared" si="2"/>
        <v>23154</v>
      </c>
      <c r="AC17" s="13">
        <f t="shared" si="2"/>
        <v>10000</v>
      </c>
      <c r="AD17" s="30">
        <f t="shared" si="2"/>
        <v>0</v>
      </c>
      <c r="AE17" s="12">
        <f t="shared" si="2"/>
        <v>115596.97</v>
      </c>
      <c r="AF17" s="7">
        <f t="shared" si="2"/>
        <v>0</v>
      </c>
    </row>
    <row r="18" spans="2:31" ht="24.75" customHeight="1">
      <c r="B18" s="14">
        <v>9</v>
      </c>
      <c r="C18" s="15">
        <v>138</v>
      </c>
      <c r="D18" s="16" t="s">
        <v>47</v>
      </c>
      <c r="E18" s="17" t="s">
        <v>44</v>
      </c>
      <c r="F18" s="14">
        <v>19</v>
      </c>
      <c r="G18" s="18">
        <v>0.85</v>
      </c>
      <c r="H18" s="20">
        <v>15833.33</v>
      </c>
      <c r="I18" s="16"/>
      <c r="J18" s="16"/>
      <c r="K18" s="19">
        <v>9500</v>
      </c>
      <c r="L18" s="20">
        <v>7916.67</v>
      </c>
      <c r="M18" s="16"/>
      <c r="N18" s="16"/>
      <c r="O18" s="16"/>
      <c r="P18" s="16"/>
      <c r="Q18" s="19">
        <f>SUM(H18:P18)</f>
        <v>33250</v>
      </c>
      <c r="R18" s="19">
        <v>10000</v>
      </c>
      <c r="S18" s="16"/>
      <c r="T18" s="16"/>
      <c r="U18" s="19">
        <v>3289</v>
      </c>
      <c r="V18" s="16"/>
      <c r="W18" s="19">
        <v>13289</v>
      </c>
      <c r="X18" s="16"/>
      <c r="Y18" s="16"/>
      <c r="Z18" s="19">
        <v>6050</v>
      </c>
      <c r="AA18" s="16"/>
      <c r="AB18" s="19">
        <v>6050</v>
      </c>
      <c r="AC18" s="19">
        <v>10000</v>
      </c>
      <c r="AD18" s="31"/>
      <c r="AE18" s="20">
        <v>17200.85</v>
      </c>
    </row>
    <row r="19" spans="2:31" ht="12.75" customHeight="1">
      <c r="B19" s="14">
        <v>10</v>
      </c>
      <c r="C19" s="15">
        <v>85</v>
      </c>
      <c r="D19" s="16" t="s">
        <v>47</v>
      </c>
      <c r="E19" s="17"/>
      <c r="F19" s="14">
        <v>21</v>
      </c>
      <c r="G19" s="21"/>
      <c r="H19" s="19">
        <v>10000</v>
      </c>
      <c r="I19" s="16"/>
      <c r="J19" s="16"/>
      <c r="K19" s="19">
        <v>6000</v>
      </c>
      <c r="L19" s="19">
        <v>5000</v>
      </c>
      <c r="M19" s="16"/>
      <c r="N19" s="16"/>
      <c r="O19" s="16"/>
      <c r="P19" s="16"/>
      <c r="Q19" s="19">
        <f>SUM(H19:P19)</f>
        <v>21000</v>
      </c>
      <c r="R19" s="16"/>
      <c r="S19" s="16"/>
      <c r="T19" s="16"/>
      <c r="U19" s="16"/>
      <c r="V19" s="16"/>
      <c r="W19" s="21"/>
      <c r="X19" s="16"/>
      <c r="Y19" s="16"/>
      <c r="Z19" s="19">
        <v>2730</v>
      </c>
      <c r="AA19" s="16"/>
      <c r="AB19" s="19">
        <v>2730</v>
      </c>
      <c r="AC19" s="21"/>
      <c r="AD19" s="31"/>
      <c r="AE19" s="20">
        <v>18269.55</v>
      </c>
    </row>
    <row r="20" spans="2:31" ht="12.75" customHeight="1">
      <c r="B20" s="14">
        <v>11</v>
      </c>
      <c r="C20" s="15">
        <v>306</v>
      </c>
      <c r="D20" s="16" t="s">
        <v>47</v>
      </c>
      <c r="E20" s="17"/>
      <c r="F20" s="14">
        <v>21</v>
      </c>
      <c r="G20" s="18">
        <v>0.26</v>
      </c>
      <c r="H20" s="19">
        <v>30000</v>
      </c>
      <c r="I20" s="16"/>
      <c r="J20" s="16"/>
      <c r="K20" s="19">
        <v>18000</v>
      </c>
      <c r="L20" s="19">
        <v>15000</v>
      </c>
      <c r="M20" s="16"/>
      <c r="N20" s="16"/>
      <c r="O20" s="16"/>
      <c r="P20" s="16"/>
      <c r="Q20" s="19">
        <f>SUM(H20:P20)</f>
        <v>63000</v>
      </c>
      <c r="R20" s="16"/>
      <c r="S20" s="19">
        <v>12000</v>
      </c>
      <c r="T20" s="16"/>
      <c r="U20" s="19">
        <v>4073</v>
      </c>
      <c r="V20" s="16"/>
      <c r="W20" s="19">
        <v>16073</v>
      </c>
      <c r="X20" s="16"/>
      <c r="Y20" s="16"/>
      <c r="Z20" s="19">
        <v>10279</v>
      </c>
      <c r="AA20" s="16"/>
      <c r="AB20" s="19">
        <v>10279</v>
      </c>
      <c r="AC20" s="21"/>
      <c r="AD20" s="31"/>
      <c r="AE20" s="20">
        <v>52721.26</v>
      </c>
    </row>
    <row r="21" spans="2:31" ht="12.75" customHeight="1">
      <c r="B21" s="14">
        <v>12</v>
      </c>
      <c r="C21" s="15">
        <v>102</v>
      </c>
      <c r="D21" s="16" t="s">
        <v>47</v>
      </c>
      <c r="E21" s="17"/>
      <c r="F21" s="14">
        <v>21</v>
      </c>
      <c r="G21" s="18">
        <v>0.31</v>
      </c>
      <c r="H21" s="19">
        <v>15000</v>
      </c>
      <c r="I21" s="16"/>
      <c r="J21" s="16"/>
      <c r="K21" s="19">
        <v>9000</v>
      </c>
      <c r="L21" s="19">
        <v>7500</v>
      </c>
      <c r="M21" s="16"/>
      <c r="N21" s="16"/>
      <c r="O21" s="16"/>
      <c r="P21" s="16"/>
      <c r="Q21" s="19">
        <f>SUM(H21:P21)</f>
        <v>31500</v>
      </c>
      <c r="R21" s="16"/>
      <c r="S21" s="16"/>
      <c r="T21" s="16"/>
      <c r="U21" s="16"/>
      <c r="V21" s="16"/>
      <c r="W21" s="21"/>
      <c r="X21" s="16"/>
      <c r="Y21" s="16"/>
      <c r="Z21" s="19">
        <v>4095</v>
      </c>
      <c r="AA21" s="16"/>
      <c r="AB21" s="19">
        <v>4095</v>
      </c>
      <c r="AC21" s="21"/>
      <c r="AD21" s="31"/>
      <c r="AE21" s="20">
        <v>27405.31</v>
      </c>
    </row>
    <row r="22" spans="1:32" s="7" customFormat="1" ht="12.75" customHeight="1">
      <c r="A22" s="8"/>
      <c r="B22" s="44" t="s">
        <v>35</v>
      </c>
      <c r="C22" s="44"/>
      <c r="D22" s="44"/>
      <c r="E22" s="44"/>
      <c r="F22" s="10">
        <f aca="true" t="shared" si="3" ref="F22:AF22">SUM(F23:F34)</f>
        <v>180</v>
      </c>
      <c r="G22" s="11">
        <f t="shared" si="3"/>
        <v>3.2199999999999998</v>
      </c>
      <c r="H22" s="12">
        <f t="shared" si="3"/>
        <v>150000</v>
      </c>
      <c r="I22" s="12">
        <f t="shared" si="3"/>
        <v>232380.16</v>
      </c>
      <c r="J22" s="9">
        <f t="shared" si="3"/>
        <v>0</v>
      </c>
      <c r="K22" s="12">
        <f t="shared" si="3"/>
        <v>89999.98999999999</v>
      </c>
      <c r="L22" s="12">
        <f t="shared" si="3"/>
        <v>75000.03</v>
      </c>
      <c r="M22" s="9">
        <f t="shared" si="3"/>
        <v>0</v>
      </c>
      <c r="N22" s="12">
        <f t="shared" si="3"/>
        <v>77840.64</v>
      </c>
      <c r="O22" s="12">
        <f t="shared" si="3"/>
        <v>51893.76</v>
      </c>
      <c r="P22" s="9">
        <f t="shared" si="3"/>
        <v>0</v>
      </c>
      <c r="Q22" s="12">
        <f t="shared" si="3"/>
        <v>677114.58</v>
      </c>
      <c r="R22" s="13">
        <f t="shared" si="3"/>
        <v>70000</v>
      </c>
      <c r="S22" s="9">
        <f t="shared" si="3"/>
        <v>0</v>
      </c>
      <c r="T22" s="24">
        <f t="shared" si="3"/>
        <v>2328.3</v>
      </c>
      <c r="U22" s="13">
        <f t="shared" si="3"/>
        <v>14803</v>
      </c>
      <c r="V22" s="13">
        <f t="shared" si="3"/>
        <v>56000</v>
      </c>
      <c r="W22" s="24">
        <f t="shared" si="3"/>
        <v>143131.3</v>
      </c>
      <c r="X22" s="9">
        <f t="shared" si="3"/>
        <v>0</v>
      </c>
      <c r="Y22" s="12">
        <f t="shared" si="3"/>
        <v>8942.69</v>
      </c>
      <c r="Z22" s="13">
        <f t="shared" si="3"/>
        <v>106631</v>
      </c>
      <c r="AA22" s="13">
        <f t="shared" si="3"/>
        <v>25000</v>
      </c>
      <c r="AB22" s="12">
        <f t="shared" si="3"/>
        <v>140573.69</v>
      </c>
      <c r="AC22" s="13">
        <f t="shared" si="3"/>
        <v>90000</v>
      </c>
      <c r="AD22" s="30">
        <f t="shared" si="3"/>
        <v>112869</v>
      </c>
      <c r="AE22" s="12">
        <f t="shared" si="3"/>
        <v>333671.54</v>
      </c>
      <c r="AF22" s="7">
        <f t="shared" si="3"/>
        <v>0</v>
      </c>
    </row>
    <row r="23" spans="2:31" ht="12.75" customHeight="1">
      <c r="B23" s="14">
        <v>13</v>
      </c>
      <c r="C23" s="15">
        <v>200</v>
      </c>
      <c r="D23" s="16" t="s">
        <v>47</v>
      </c>
      <c r="E23" s="17"/>
      <c r="F23" s="14">
        <v>15</v>
      </c>
      <c r="G23" s="21"/>
      <c r="H23" s="20">
        <v>21428.57</v>
      </c>
      <c r="I23" s="23">
        <v>36655.7</v>
      </c>
      <c r="J23" s="16"/>
      <c r="K23" s="20">
        <v>12857.14</v>
      </c>
      <c r="L23" s="20">
        <v>10714.29</v>
      </c>
      <c r="M23" s="16"/>
      <c r="N23" s="16"/>
      <c r="O23" s="16"/>
      <c r="P23" s="16"/>
      <c r="Q23" s="23">
        <f aca="true" t="shared" si="4" ref="Q23:Q34">SUM(H23:P23)</f>
        <v>81655.70000000001</v>
      </c>
      <c r="R23" s="16"/>
      <c r="S23" s="16"/>
      <c r="T23" s="23">
        <v>2328.3</v>
      </c>
      <c r="U23" s="19">
        <v>1471</v>
      </c>
      <c r="V23" s="16"/>
      <c r="W23" s="23">
        <v>3799.3</v>
      </c>
      <c r="X23" s="16"/>
      <c r="Y23" s="16"/>
      <c r="Z23" s="19">
        <v>11110</v>
      </c>
      <c r="AA23" s="19">
        <v>25000</v>
      </c>
      <c r="AB23" s="19">
        <v>36110</v>
      </c>
      <c r="AC23" s="19">
        <v>10000</v>
      </c>
      <c r="AD23" s="31"/>
      <c r="AE23" s="20">
        <v>35544.56</v>
      </c>
    </row>
    <row r="24" spans="2:31" ht="12.75" customHeight="1">
      <c r="B24" s="14">
        <v>14</v>
      </c>
      <c r="C24" s="15">
        <v>315</v>
      </c>
      <c r="D24" s="16" t="s">
        <v>47</v>
      </c>
      <c r="E24" s="17"/>
      <c r="F24" s="14">
        <v>21</v>
      </c>
      <c r="G24" s="22">
        <v>0.3</v>
      </c>
      <c r="H24" s="19">
        <v>15000</v>
      </c>
      <c r="I24" s="16"/>
      <c r="J24" s="16"/>
      <c r="K24" s="19">
        <v>9000</v>
      </c>
      <c r="L24" s="19">
        <v>7500</v>
      </c>
      <c r="M24" s="16"/>
      <c r="N24" s="16"/>
      <c r="O24" s="16"/>
      <c r="P24" s="16"/>
      <c r="Q24" s="19">
        <f t="shared" si="4"/>
        <v>31500</v>
      </c>
      <c r="R24" s="16"/>
      <c r="S24" s="16"/>
      <c r="T24" s="16"/>
      <c r="U24" s="19">
        <v>2450</v>
      </c>
      <c r="V24" s="16"/>
      <c r="W24" s="19">
        <v>2450</v>
      </c>
      <c r="X24" s="16"/>
      <c r="Y24" s="16"/>
      <c r="Z24" s="19">
        <v>4413</v>
      </c>
      <c r="AA24" s="16"/>
      <c r="AB24" s="19">
        <v>4413</v>
      </c>
      <c r="AC24" s="21"/>
      <c r="AD24" s="31"/>
      <c r="AE24" s="23">
        <v>27087.3</v>
      </c>
    </row>
    <row r="25" spans="2:31" ht="12.75" customHeight="1">
      <c r="B25" s="14">
        <v>15</v>
      </c>
      <c r="C25" s="15">
        <v>262</v>
      </c>
      <c r="D25" s="16" t="s">
        <v>47</v>
      </c>
      <c r="E25" s="17"/>
      <c r="F25" s="32">
        <v>16</v>
      </c>
      <c r="G25" s="33"/>
      <c r="H25" s="34">
        <v>19047.62</v>
      </c>
      <c r="I25" s="34">
        <v>15786.45</v>
      </c>
      <c r="J25" s="35"/>
      <c r="K25" s="34">
        <v>11428.57</v>
      </c>
      <c r="L25" s="34">
        <v>9523.81</v>
      </c>
      <c r="M25" s="35"/>
      <c r="N25" s="35"/>
      <c r="O25" s="35"/>
      <c r="P25" s="35"/>
      <c r="Q25" s="34">
        <f t="shared" si="4"/>
        <v>55786.45</v>
      </c>
      <c r="R25" s="35"/>
      <c r="S25" s="35"/>
      <c r="T25" s="35"/>
      <c r="U25" s="36">
        <v>1099</v>
      </c>
      <c r="V25" s="36">
        <v>5600</v>
      </c>
      <c r="W25" s="36">
        <v>6699</v>
      </c>
      <c r="X25" s="35"/>
      <c r="Y25" s="35"/>
      <c r="Z25" s="36">
        <v>8123</v>
      </c>
      <c r="AA25" s="35"/>
      <c r="AB25" s="36">
        <v>8123</v>
      </c>
      <c r="AC25" s="36">
        <v>10000</v>
      </c>
      <c r="AD25" s="35"/>
      <c r="AE25" s="34">
        <v>37663.25</v>
      </c>
    </row>
    <row r="26" spans="2:31" ht="12.75" customHeight="1">
      <c r="B26" s="14">
        <v>16</v>
      </c>
      <c r="C26" s="15">
        <v>316</v>
      </c>
      <c r="D26" s="16" t="s">
        <v>47</v>
      </c>
      <c r="E26" s="17"/>
      <c r="F26" s="14">
        <v>14</v>
      </c>
      <c r="G26" s="21"/>
      <c r="H26" s="19">
        <v>10000</v>
      </c>
      <c r="I26" s="20">
        <v>17607.31</v>
      </c>
      <c r="J26" s="16"/>
      <c r="K26" s="19">
        <v>6000</v>
      </c>
      <c r="L26" s="19">
        <v>5000</v>
      </c>
      <c r="M26" s="16"/>
      <c r="N26" s="16"/>
      <c r="O26" s="16"/>
      <c r="P26" s="16"/>
      <c r="Q26" s="20">
        <f t="shared" si="4"/>
        <v>38607.31</v>
      </c>
      <c r="R26" s="16"/>
      <c r="S26" s="16"/>
      <c r="T26" s="16"/>
      <c r="U26" s="19">
        <v>1135</v>
      </c>
      <c r="V26" s="19">
        <v>5600</v>
      </c>
      <c r="W26" s="19">
        <v>6735</v>
      </c>
      <c r="X26" s="16"/>
      <c r="Y26" s="16"/>
      <c r="Z26" s="19">
        <v>5895</v>
      </c>
      <c r="AA26" s="16"/>
      <c r="AB26" s="19">
        <v>5895</v>
      </c>
      <c r="AC26" s="19">
        <v>10000</v>
      </c>
      <c r="AD26" s="31"/>
      <c r="AE26" s="20">
        <v>22711.81</v>
      </c>
    </row>
    <row r="27" spans="2:31" ht="52.5" customHeight="1">
      <c r="B27" s="14">
        <v>17</v>
      </c>
      <c r="C27" s="15">
        <v>8</v>
      </c>
      <c r="D27" s="16" t="s">
        <v>47</v>
      </c>
      <c r="E27" s="17" t="s">
        <v>36</v>
      </c>
      <c r="F27" s="14">
        <v>9</v>
      </c>
      <c r="G27" s="21"/>
      <c r="H27" s="20">
        <v>10714.29</v>
      </c>
      <c r="I27" s="20">
        <v>23628.24</v>
      </c>
      <c r="J27" s="16"/>
      <c r="K27" s="20">
        <v>6428.57</v>
      </c>
      <c r="L27" s="20">
        <v>5357.15</v>
      </c>
      <c r="M27" s="16"/>
      <c r="N27" s="20">
        <v>77840.64</v>
      </c>
      <c r="O27" s="20">
        <v>51893.76</v>
      </c>
      <c r="P27" s="16"/>
      <c r="Q27" s="20">
        <f t="shared" si="4"/>
        <v>175862.65</v>
      </c>
      <c r="R27" s="16"/>
      <c r="S27" s="16"/>
      <c r="T27" s="16"/>
      <c r="U27" s="19">
        <v>1446</v>
      </c>
      <c r="V27" s="16"/>
      <c r="W27" s="19">
        <v>1446</v>
      </c>
      <c r="X27" s="16"/>
      <c r="Y27" s="16"/>
      <c r="Z27" s="19">
        <v>23050</v>
      </c>
      <c r="AA27" s="16"/>
      <c r="AB27" s="19">
        <v>23050</v>
      </c>
      <c r="AC27" s="19">
        <v>10000</v>
      </c>
      <c r="AD27" s="31">
        <v>112869</v>
      </c>
      <c r="AE27" s="20">
        <v>29943.24</v>
      </c>
    </row>
    <row r="28" spans="2:31" ht="12.75" customHeight="1">
      <c r="B28" s="14">
        <v>18</v>
      </c>
      <c r="C28" s="15">
        <v>263</v>
      </c>
      <c r="D28" s="16" t="s">
        <v>47</v>
      </c>
      <c r="E28" s="17"/>
      <c r="F28" s="14">
        <v>15</v>
      </c>
      <c r="G28" s="18">
        <v>0.68</v>
      </c>
      <c r="H28" s="20">
        <v>10714.29</v>
      </c>
      <c r="I28" s="23">
        <v>18318.8</v>
      </c>
      <c r="J28" s="16"/>
      <c r="K28" s="20">
        <v>6428.57</v>
      </c>
      <c r="L28" s="20">
        <v>5357.15</v>
      </c>
      <c r="M28" s="16"/>
      <c r="N28" s="16"/>
      <c r="O28" s="16"/>
      <c r="P28" s="16"/>
      <c r="Q28" s="20">
        <f t="shared" si="4"/>
        <v>40818.810000000005</v>
      </c>
      <c r="R28" s="16"/>
      <c r="S28" s="16"/>
      <c r="T28" s="16"/>
      <c r="U28" s="19">
        <v>1868</v>
      </c>
      <c r="V28" s="16"/>
      <c r="W28" s="19">
        <v>1868</v>
      </c>
      <c r="X28" s="16"/>
      <c r="Y28" s="16"/>
      <c r="Z28" s="19">
        <v>5549</v>
      </c>
      <c r="AA28" s="16"/>
      <c r="AB28" s="19">
        <v>5549</v>
      </c>
      <c r="AC28" s="19">
        <v>10000</v>
      </c>
      <c r="AD28" s="31"/>
      <c r="AE28" s="20">
        <v>25270.49</v>
      </c>
    </row>
    <row r="29" spans="2:31" ht="12.75" customHeight="1">
      <c r="B29" s="14">
        <v>19</v>
      </c>
      <c r="C29" s="15">
        <v>314</v>
      </c>
      <c r="D29" s="16" t="s">
        <v>47</v>
      </c>
      <c r="E29" s="17"/>
      <c r="F29" s="32">
        <v>18</v>
      </c>
      <c r="G29" s="37">
        <v>1.06</v>
      </c>
      <c r="H29" s="34">
        <v>12857.14</v>
      </c>
      <c r="I29" s="34">
        <v>6692.88</v>
      </c>
      <c r="J29" s="35"/>
      <c r="K29" s="34">
        <v>7714.28</v>
      </c>
      <c r="L29" s="34">
        <v>6428.57</v>
      </c>
      <c r="M29" s="35"/>
      <c r="N29" s="35"/>
      <c r="O29" s="35"/>
      <c r="P29" s="35"/>
      <c r="Q29" s="34">
        <f t="shared" si="4"/>
        <v>33692.869999999995</v>
      </c>
      <c r="R29" s="36">
        <v>10000</v>
      </c>
      <c r="S29" s="35"/>
      <c r="T29" s="35"/>
      <c r="U29" s="36">
        <v>2230</v>
      </c>
      <c r="V29" s="36">
        <v>4000</v>
      </c>
      <c r="W29" s="36">
        <v>16230</v>
      </c>
      <c r="X29" s="35"/>
      <c r="Y29" s="35"/>
      <c r="Z29" s="36">
        <v>6490</v>
      </c>
      <c r="AA29" s="35"/>
      <c r="AB29" s="36">
        <v>6490</v>
      </c>
      <c r="AC29" s="36">
        <v>10000</v>
      </c>
      <c r="AD29" s="35"/>
      <c r="AE29" s="34">
        <v>17203.93</v>
      </c>
    </row>
    <row r="30" spans="2:31" ht="12.75" customHeight="1">
      <c r="B30" s="14">
        <v>20</v>
      </c>
      <c r="C30" s="15">
        <v>270</v>
      </c>
      <c r="D30" s="16" t="s">
        <v>47</v>
      </c>
      <c r="E30" s="17"/>
      <c r="F30" s="14">
        <v>13</v>
      </c>
      <c r="G30" s="21"/>
      <c r="H30" s="20">
        <v>15476.19</v>
      </c>
      <c r="I30" s="20">
        <v>25121.81</v>
      </c>
      <c r="J30" s="16"/>
      <c r="K30" s="20">
        <v>9285.71</v>
      </c>
      <c r="L30" s="23">
        <v>7738.1</v>
      </c>
      <c r="M30" s="16"/>
      <c r="N30" s="16"/>
      <c r="O30" s="16"/>
      <c r="P30" s="16"/>
      <c r="Q30" s="20">
        <f t="shared" si="4"/>
        <v>57621.81</v>
      </c>
      <c r="R30" s="19">
        <v>30000</v>
      </c>
      <c r="S30" s="16"/>
      <c r="T30" s="16"/>
      <c r="U30" s="25">
        <v>705</v>
      </c>
      <c r="V30" s="19">
        <v>18400</v>
      </c>
      <c r="W30" s="19">
        <v>49105</v>
      </c>
      <c r="X30" s="16"/>
      <c r="Y30" s="16"/>
      <c r="Z30" s="19">
        <v>13874</v>
      </c>
      <c r="AA30" s="16"/>
      <c r="AB30" s="19">
        <v>13874</v>
      </c>
      <c r="AC30" s="19">
        <v>10000</v>
      </c>
      <c r="AD30" s="31"/>
      <c r="AE30" s="20">
        <v>33747.15</v>
      </c>
    </row>
    <row r="31" spans="2:31" ht="12.75" customHeight="1">
      <c r="B31" s="14">
        <v>21</v>
      </c>
      <c r="C31" s="15">
        <v>251</v>
      </c>
      <c r="D31" s="16" t="s">
        <v>47</v>
      </c>
      <c r="E31" s="17"/>
      <c r="F31" s="14">
        <v>14</v>
      </c>
      <c r="G31" s="21"/>
      <c r="H31" s="20">
        <v>13333.33</v>
      </c>
      <c r="I31" s="20">
        <v>19355.74</v>
      </c>
      <c r="J31" s="16"/>
      <c r="K31" s="19">
        <v>8000</v>
      </c>
      <c r="L31" s="20">
        <v>6666.67</v>
      </c>
      <c r="M31" s="16"/>
      <c r="N31" s="16"/>
      <c r="O31" s="16"/>
      <c r="P31" s="16"/>
      <c r="Q31" s="20">
        <f t="shared" si="4"/>
        <v>47355.74</v>
      </c>
      <c r="R31" s="19">
        <v>30000</v>
      </c>
      <c r="S31" s="16"/>
      <c r="T31" s="16"/>
      <c r="U31" s="19">
        <v>1590</v>
      </c>
      <c r="V31" s="19">
        <v>22400</v>
      </c>
      <c r="W31" s="19">
        <v>53990</v>
      </c>
      <c r="X31" s="16"/>
      <c r="Y31" s="20">
        <v>8942.69</v>
      </c>
      <c r="Z31" s="19">
        <v>13175</v>
      </c>
      <c r="AA31" s="16"/>
      <c r="AB31" s="20">
        <v>22117.69</v>
      </c>
      <c r="AC31" s="19">
        <v>10000</v>
      </c>
      <c r="AD31" s="31"/>
      <c r="AE31" s="20">
        <v>15237.39</v>
      </c>
    </row>
    <row r="32" spans="2:31" ht="12.75" customHeight="1">
      <c r="B32" s="14">
        <v>22</v>
      </c>
      <c r="C32" s="15">
        <v>261</v>
      </c>
      <c r="D32" s="16" t="s">
        <v>47</v>
      </c>
      <c r="E32" s="17"/>
      <c r="F32" s="14">
        <v>5</v>
      </c>
      <c r="G32" s="18">
        <v>0.76</v>
      </c>
      <c r="H32" s="20">
        <v>7142.86</v>
      </c>
      <c r="I32" s="20">
        <v>65968.47</v>
      </c>
      <c r="J32" s="16"/>
      <c r="K32" s="20">
        <v>4285.72</v>
      </c>
      <c r="L32" s="20">
        <v>3571.43</v>
      </c>
      <c r="M32" s="16"/>
      <c r="N32" s="16"/>
      <c r="O32" s="16"/>
      <c r="P32" s="16"/>
      <c r="Q32" s="20">
        <f t="shared" si="4"/>
        <v>80968.48</v>
      </c>
      <c r="R32" s="16"/>
      <c r="S32" s="16"/>
      <c r="T32" s="16"/>
      <c r="U32" s="25">
        <v>809</v>
      </c>
      <c r="V32" s="16"/>
      <c r="W32" s="25">
        <v>809</v>
      </c>
      <c r="X32" s="16"/>
      <c r="Y32" s="16"/>
      <c r="Z32" s="19">
        <v>10631</v>
      </c>
      <c r="AA32" s="16"/>
      <c r="AB32" s="19">
        <v>10631</v>
      </c>
      <c r="AC32" s="19">
        <v>10000</v>
      </c>
      <c r="AD32" s="31"/>
      <c r="AE32" s="20">
        <v>60338.24</v>
      </c>
    </row>
    <row r="33" spans="2:31" ht="12.75" customHeight="1">
      <c r="B33" s="14">
        <v>23</v>
      </c>
      <c r="C33" s="15">
        <v>318</v>
      </c>
      <c r="D33" s="16" t="s">
        <v>47</v>
      </c>
      <c r="E33" s="17"/>
      <c r="F33" s="14">
        <v>19</v>
      </c>
      <c r="G33" s="18">
        <v>0.32</v>
      </c>
      <c r="H33" s="20">
        <v>6785.71</v>
      </c>
      <c r="I33" s="20">
        <v>3244.76</v>
      </c>
      <c r="J33" s="16"/>
      <c r="K33" s="20">
        <v>4071.43</v>
      </c>
      <c r="L33" s="20">
        <v>3392.86</v>
      </c>
      <c r="M33" s="16"/>
      <c r="N33" s="16"/>
      <c r="O33" s="16"/>
      <c r="P33" s="16"/>
      <c r="Q33" s="20">
        <f t="shared" si="4"/>
        <v>17494.760000000002</v>
      </c>
      <c r="R33" s="16"/>
      <c r="S33" s="16"/>
      <c r="T33" s="16"/>
      <c r="U33" s="16"/>
      <c r="V33" s="16"/>
      <c r="W33" s="21"/>
      <c r="X33" s="16"/>
      <c r="Y33" s="16"/>
      <c r="Z33" s="19">
        <v>2274</v>
      </c>
      <c r="AA33" s="16"/>
      <c r="AB33" s="19">
        <v>2274</v>
      </c>
      <c r="AC33" s="21"/>
      <c r="AD33" s="31"/>
      <c r="AE33" s="20">
        <v>15221.08</v>
      </c>
    </row>
    <row r="34" spans="2:31" ht="12.75" customHeight="1">
      <c r="B34" s="14">
        <v>24</v>
      </c>
      <c r="C34" s="15">
        <v>269</v>
      </c>
      <c r="D34" s="16" t="s">
        <v>47</v>
      </c>
      <c r="E34" s="17"/>
      <c r="F34" s="14">
        <v>21</v>
      </c>
      <c r="G34" s="22">
        <v>0.1</v>
      </c>
      <c r="H34" s="19">
        <v>7500</v>
      </c>
      <c r="I34" s="16"/>
      <c r="J34" s="16"/>
      <c r="K34" s="19">
        <v>4500</v>
      </c>
      <c r="L34" s="19">
        <v>3750</v>
      </c>
      <c r="M34" s="16"/>
      <c r="N34" s="16"/>
      <c r="O34" s="16"/>
      <c r="P34" s="16"/>
      <c r="Q34" s="19">
        <f t="shared" si="4"/>
        <v>15750</v>
      </c>
      <c r="R34" s="16"/>
      <c r="S34" s="16"/>
      <c r="T34" s="16"/>
      <c r="U34" s="16"/>
      <c r="V34" s="16"/>
      <c r="W34" s="21"/>
      <c r="X34" s="16"/>
      <c r="Y34" s="16"/>
      <c r="Z34" s="19">
        <v>2047</v>
      </c>
      <c r="AA34" s="16"/>
      <c r="AB34" s="19">
        <v>2047</v>
      </c>
      <c r="AC34" s="21"/>
      <c r="AD34" s="31"/>
      <c r="AE34" s="23">
        <v>13703.1</v>
      </c>
    </row>
    <row r="35" spans="1:32" s="7" customFormat="1" ht="12.75" customHeight="1">
      <c r="A35" s="8"/>
      <c r="B35" s="44" t="s">
        <v>37</v>
      </c>
      <c r="C35" s="44"/>
      <c r="D35" s="44"/>
      <c r="E35" s="44"/>
      <c r="F35" s="10">
        <f aca="true" t="shared" si="5" ref="F35:AF35">SUM(F36:F38)</f>
        <v>63</v>
      </c>
      <c r="G35" s="11">
        <f t="shared" si="5"/>
        <v>0.25</v>
      </c>
      <c r="H35" s="13">
        <f t="shared" si="5"/>
        <v>26500</v>
      </c>
      <c r="I35" s="9">
        <f t="shared" si="5"/>
        <v>0</v>
      </c>
      <c r="J35" s="9">
        <f t="shared" si="5"/>
        <v>0</v>
      </c>
      <c r="K35" s="13">
        <f t="shared" si="5"/>
        <v>15900</v>
      </c>
      <c r="L35" s="13">
        <f t="shared" si="5"/>
        <v>13250</v>
      </c>
      <c r="M35" s="9">
        <f t="shared" si="5"/>
        <v>0</v>
      </c>
      <c r="N35" s="9">
        <f t="shared" si="5"/>
        <v>0</v>
      </c>
      <c r="O35" s="9">
        <f t="shared" si="5"/>
        <v>0</v>
      </c>
      <c r="P35" s="9">
        <f t="shared" si="5"/>
        <v>0</v>
      </c>
      <c r="Q35" s="13">
        <f t="shared" si="5"/>
        <v>55650</v>
      </c>
      <c r="R35" s="9">
        <f t="shared" si="5"/>
        <v>0</v>
      </c>
      <c r="S35" s="9">
        <f t="shared" si="5"/>
        <v>0</v>
      </c>
      <c r="T35" s="9">
        <f t="shared" si="5"/>
        <v>0</v>
      </c>
      <c r="U35" s="9">
        <f t="shared" si="5"/>
        <v>0</v>
      </c>
      <c r="V35" s="9">
        <f t="shared" si="5"/>
        <v>0</v>
      </c>
      <c r="W35" s="26">
        <f t="shared" si="5"/>
        <v>0</v>
      </c>
      <c r="X35" s="9">
        <f t="shared" si="5"/>
        <v>0</v>
      </c>
      <c r="Y35" s="9">
        <f t="shared" si="5"/>
        <v>0</v>
      </c>
      <c r="Z35" s="13">
        <f t="shared" si="5"/>
        <v>7235</v>
      </c>
      <c r="AA35" s="9">
        <f t="shared" si="5"/>
        <v>0</v>
      </c>
      <c r="AB35" s="13">
        <f t="shared" si="5"/>
        <v>7235</v>
      </c>
      <c r="AC35" s="26">
        <f t="shared" si="5"/>
        <v>0</v>
      </c>
      <c r="AD35" s="30">
        <f t="shared" si="5"/>
        <v>0</v>
      </c>
      <c r="AE35" s="12">
        <f t="shared" si="5"/>
        <v>48414.14</v>
      </c>
      <c r="AF35" s="7">
        <f t="shared" si="5"/>
        <v>0</v>
      </c>
    </row>
    <row r="36" spans="2:31" ht="12.75" customHeight="1">
      <c r="B36" s="14">
        <v>25</v>
      </c>
      <c r="C36" s="15">
        <v>24</v>
      </c>
      <c r="D36" s="16" t="s">
        <v>47</v>
      </c>
      <c r="E36" s="17"/>
      <c r="F36" s="14">
        <v>21</v>
      </c>
      <c r="G36" s="21"/>
      <c r="H36" s="19">
        <v>10500</v>
      </c>
      <c r="I36" s="16"/>
      <c r="J36" s="16"/>
      <c r="K36" s="19">
        <v>6300</v>
      </c>
      <c r="L36" s="19">
        <v>5250</v>
      </c>
      <c r="M36" s="16"/>
      <c r="N36" s="16"/>
      <c r="O36" s="16"/>
      <c r="P36" s="16"/>
      <c r="Q36" s="19">
        <f>SUM(H36:P36)</f>
        <v>22050</v>
      </c>
      <c r="R36" s="16"/>
      <c r="S36" s="16"/>
      <c r="T36" s="16"/>
      <c r="U36" s="16"/>
      <c r="V36" s="16"/>
      <c r="W36" s="21"/>
      <c r="X36" s="16"/>
      <c r="Y36" s="16"/>
      <c r="Z36" s="19">
        <v>2867</v>
      </c>
      <c r="AA36" s="16"/>
      <c r="AB36" s="19">
        <v>2867</v>
      </c>
      <c r="AC36" s="21"/>
      <c r="AD36" s="31"/>
      <c r="AE36" s="20">
        <v>19182.09</v>
      </c>
    </row>
    <row r="37" spans="2:31" ht="12.75" customHeight="1">
      <c r="B37" s="14">
        <v>26</v>
      </c>
      <c r="C37" s="15">
        <v>312</v>
      </c>
      <c r="D37" s="16" t="s">
        <v>47</v>
      </c>
      <c r="E37" s="17"/>
      <c r="F37" s="14">
        <v>21</v>
      </c>
      <c r="G37" s="21"/>
      <c r="H37" s="19">
        <v>10000</v>
      </c>
      <c r="I37" s="16"/>
      <c r="J37" s="16"/>
      <c r="K37" s="19">
        <v>6000</v>
      </c>
      <c r="L37" s="19">
        <v>5000</v>
      </c>
      <c r="M37" s="16"/>
      <c r="N37" s="16"/>
      <c r="O37" s="16"/>
      <c r="P37" s="16"/>
      <c r="Q37" s="19">
        <f>SUM(H37:P37)</f>
        <v>21000</v>
      </c>
      <c r="R37" s="16"/>
      <c r="S37" s="16"/>
      <c r="T37" s="16"/>
      <c r="U37" s="16"/>
      <c r="V37" s="16"/>
      <c r="W37" s="21"/>
      <c r="X37" s="16"/>
      <c r="Y37" s="16"/>
      <c r="Z37" s="19">
        <v>2730</v>
      </c>
      <c r="AA37" s="16"/>
      <c r="AB37" s="19">
        <v>2730</v>
      </c>
      <c r="AC37" s="21"/>
      <c r="AD37" s="31"/>
      <c r="AE37" s="23">
        <v>18269.8</v>
      </c>
    </row>
    <row r="38" spans="2:31" ht="12.75" customHeight="1">
      <c r="B38" s="14">
        <v>27</v>
      </c>
      <c r="C38" s="15">
        <v>76</v>
      </c>
      <c r="D38" s="16" t="s">
        <v>47</v>
      </c>
      <c r="E38" s="17"/>
      <c r="F38" s="14">
        <v>21</v>
      </c>
      <c r="G38" s="18">
        <v>0.25</v>
      </c>
      <c r="H38" s="19">
        <v>6000</v>
      </c>
      <c r="I38" s="16"/>
      <c r="J38" s="16"/>
      <c r="K38" s="19">
        <v>3600</v>
      </c>
      <c r="L38" s="19">
        <v>3000</v>
      </c>
      <c r="M38" s="16"/>
      <c r="N38" s="16"/>
      <c r="O38" s="16"/>
      <c r="P38" s="16"/>
      <c r="Q38" s="19">
        <f>SUM(H38:P38)</f>
        <v>12600</v>
      </c>
      <c r="R38" s="16"/>
      <c r="S38" s="16"/>
      <c r="T38" s="16"/>
      <c r="U38" s="16"/>
      <c r="V38" s="16"/>
      <c r="W38" s="21"/>
      <c r="X38" s="16"/>
      <c r="Y38" s="16"/>
      <c r="Z38" s="19">
        <v>1638</v>
      </c>
      <c r="AA38" s="16"/>
      <c r="AB38" s="19">
        <v>1638</v>
      </c>
      <c r="AC38" s="21"/>
      <c r="AD38" s="31"/>
      <c r="AE38" s="20">
        <v>10962.25</v>
      </c>
    </row>
    <row r="39" spans="1:32" s="7" customFormat="1" ht="12.75" customHeight="1">
      <c r="A39" s="8"/>
      <c r="B39" s="44" t="s">
        <v>38</v>
      </c>
      <c r="C39" s="44"/>
      <c r="D39" s="44"/>
      <c r="E39" s="44"/>
      <c r="F39" s="10">
        <f aca="true" t="shared" si="6" ref="F39:AF39">SUM(F40:F45)</f>
        <v>115</v>
      </c>
      <c r="G39" s="11">
        <f t="shared" si="6"/>
        <v>1.8499999999999999</v>
      </c>
      <c r="H39" s="24">
        <f t="shared" si="6"/>
        <v>107976.2</v>
      </c>
      <c r="I39" s="9">
        <f t="shared" si="6"/>
        <v>0</v>
      </c>
      <c r="J39" s="9">
        <f t="shared" si="6"/>
        <v>0</v>
      </c>
      <c r="K39" s="12">
        <f t="shared" si="6"/>
        <v>64785.72</v>
      </c>
      <c r="L39" s="12">
        <f t="shared" si="6"/>
        <v>43988.11</v>
      </c>
      <c r="M39" s="13">
        <f t="shared" si="6"/>
        <v>10000</v>
      </c>
      <c r="N39" s="28">
        <f t="shared" si="6"/>
        <v>56504</v>
      </c>
      <c r="O39" s="9">
        <f t="shared" si="6"/>
        <v>0</v>
      </c>
      <c r="P39" s="9">
        <f t="shared" si="6"/>
        <v>0</v>
      </c>
      <c r="Q39" s="12">
        <f t="shared" si="6"/>
        <v>283254.03</v>
      </c>
      <c r="R39" s="9">
        <f t="shared" si="6"/>
        <v>0</v>
      </c>
      <c r="S39" s="9">
        <f t="shared" si="6"/>
        <v>0</v>
      </c>
      <c r="T39" s="9">
        <f t="shared" si="6"/>
        <v>0</v>
      </c>
      <c r="U39" s="13">
        <f t="shared" si="6"/>
        <v>19291</v>
      </c>
      <c r="V39" s="9">
        <f t="shared" si="6"/>
        <v>0</v>
      </c>
      <c r="W39" s="13">
        <f t="shared" si="6"/>
        <v>19291</v>
      </c>
      <c r="X39" s="9">
        <f t="shared" si="6"/>
        <v>0</v>
      </c>
      <c r="Y39" s="9">
        <f t="shared" si="6"/>
        <v>0</v>
      </c>
      <c r="Z39" s="13">
        <f t="shared" si="6"/>
        <v>39329</v>
      </c>
      <c r="AA39" s="9">
        <f t="shared" si="6"/>
        <v>0</v>
      </c>
      <c r="AB39" s="13">
        <f t="shared" si="6"/>
        <v>39329</v>
      </c>
      <c r="AC39" s="13">
        <f t="shared" si="6"/>
        <v>45000</v>
      </c>
      <c r="AD39" s="30">
        <f t="shared" si="6"/>
        <v>49158</v>
      </c>
      <c r="AE39" s="12">
        <f t="shared" si="6"/>
        <v>149768.84</v>
      </c>
      <c r="AF39" s="7">
        <f t="shared" si="6"/>
        <v>0</v>
      </c>
    </row>
    <row r="40" spans="2:31" ht="12.75" customHeight="1">
      <c r="B40" s="14">
        <v>28</v>
      </c>
      <c r="C40" s="15">
        <v>28</v>
      </c>
      <c r="D40" s="16" t="s">
        <v>47</v>
      </c>
      <c r="E40" s="17"/>
      <c r="F40" s="14">
        <v>21</v>
      </c>
      <c r="G40" s="18">
        <v>0.53</v>
      </c>
      <c r="H40" s="20">
        <v>16309.53</v>
      </c>
      <c r="I40" s="16"/>
      <c r="J40" s="16"/>
      <c r="K40" s="20">
        <v>9785.72</v>
      </c>
      <c r="L40" s="20">
        <v>8154.77</v>
      </c>
      <c r="M40" s="16"/>
      <c r="N40" s="16"/>
      <c r="O40" s="16"/>
      <c r="P40" s="16"/>
      <c r="Q40" s="20">
        <f aca="true" t="shared" si="7" ref="Q40:Q45">SUM(H40:P40)</f>
        <v>34250.020000000004</v>
      </c>
      <c r="R40" s="16"/>
      <c r="S40" s="16"/>
      <c r="T40" s="16"/>
      <c r="U40" s="16"/>
      <c r="V40" s="16"/>
      <c r="W40" s="21"/>
      <c r="X40" s="16"/>
      <c r="Y40" s="16"/>
      <c r="Z40" s="19">
        <v>4452</v>
      </c>
      <c r="AA40" s="16"/>
      <c r="AB40" s="19">
        <v>4452</v>
      </c>
      <c r="AC40" s="19">
        <v>10000</v>
      </c>
      <c r="AD40" s="31"/>
      <c r="AE40" s="20">
        <v>19798.55</v>
      </c>
    </row>
    <row r="41" spans="2:31" ht="12.75" customHeight="1">
      <c r="B41" s="14">
        <v>29</v>
      </c>
      <c r="C41" s="15">
        <v>317</v>
      </c>
      <c r="D41" s="16" t="s">
        <v>47</v>
      </c>
      <c r="E41" s="17"/>
      <c r="F41" s="14">
        <v>21</v>
      </c>
      <c r="G41" s="21"/>
      <c r="H41" s="19">
        <v>20000</v>
      </c>
      <c r="I41" s="16"/>
      <c r="J41" s="16"/>
      <c r="K41" s="19">
        <v>12000</v>
      </c>
      <c r="L41" s="16"/>
      <c r="M41" s="19">
        <v>10000</v>
      </c>
      <c r="N41" s="16"/>
      <c r="O41" s="16"/>
      <c r="P41" s="16"/>
      <c r="Q41" s="19">
        <f t="shared" si="7"/>
        <v>42000</v>
      </c>
      <c r="R41" s="16"/>
      <c r="S41" s="16"/>
      <c r="T41" s="16"/>
      <c r="U41" s="19">
        <v>5703</v>
      </c>
      <c r="V41" s="16"/>
      <c r="W41" s="19">
        <v>5703</v>
      </c>
      <c r="X41" s="16"/>
      <c r="Y41" s="16"/>
      <c r="Z41" s="19">
        <v>6201</v>
      </c>
      <c r="AA41" s="16"/>
      <c r="AB41" s="19">
        <v>6201</v>
      </c>
      <c r="AC41" s="19">
        <v>10000</v>
      </c>
      <c r="AD41" s="31"/>
      <c r="AE41" s="20">
        <v>25798.96</v>
      </c>
    </row>
    <row r="42" spans="2:31" ht="12.75" customHeight="1">
      <c r="B42" s="14">
        <v>30</v>
      </c>
      <c r="C42" s="15">
        <v>323</v>
      </c>
      <c r="D42" s="16" t="s">
        <v>47</v>
      </c>
      <c r="E42" s="17"/>
      <c r="F42" s="14">
        <v>21</v>
      </c>
      <c r="G42" s="18">
        <v>0.36</v>
      </c>
      <c r="H42" s="19">
        <v>15000</v>
      </c>
      <c r="I42" s="16"/>
      <c r="J42" s="16"/>
      <c r="K42" s="19">
        <v>9000</v>
      </c>
      <c r="L42" s="19">
        <v>7500</v>
      </c>
      <c r="M42" s="16"/>
      <c r="N42" s="16"/>
      <c r="O42" s="16"/>
      <c r="P42" s="16"/>
      <c r="Q42" s="19">
        <f t="shared" si="7"/>
        <v>31500</v>
      </c>
      <c r="R42" s="16"/>
      <c r="S42" s="16"/>
      <c r="T42" s="16"/>
      <c r="U42" s="19">
        <v>5827</v>
      </c>
      <c r="V42" s="16"/>
      <c r="W42" s="19">
        <v>5827</v>
      </c>
      <c r="X42" s="16"/>
      <c r="Y42" s="16"/>
      <c r="Z42" s="19">
        <v>4852</v>
      </c>
      <c r="AA42" s="16"/>
      <c r="AB42" s="19">
        <v>4852</v>
      </c>
      <c r="AC42" s="21"/>
      <c r="AD42" s="31"/>
      <c r="AE42" s="20">
        <v>26648.36</v>
      </c>
    </row>
    <row r="43" spans="2:31" ht="12.75" customHeight="1">
      <c r="B43" s="14">
        <v>31</v>
      </c>
      <c r="C43" s="15">
        <v>86</v>
      </c>
      <c r="D43" s="16" t="s">
        <v>47</v>
      </c>
      <c r="E43" s="17"/>
      <c r="F43" s="14">
        <v>21</v>
      </c>
      <c r="G43" s="22">
        <v>0.3</v>
      </c>
      <c r="H43" s="19">
        <v>15000</v>
      </c>
      <c r="I43" s="16"/>
      <c r="J43" s="16"/>
      <c r="K43" s="19">
        <v>9000</v>
      </c>
      <c r="L43" s="19">
        <v>7500</v>
      </c>
      <c r="M43" s="16"/>
      <c r="N43" s="16"/>
      <c r="O43" s="16"/>
      <c r="P43" s="16"/>
      <c r="Q43" s="19">
        <f t="shared" si="7"/>
        <v>31500</v>
      </c>
      <c r="R43" s="16"/>
      <c r="S43" s="16"/>
      <c r="T43" s="16"/>
      <c r="U43" s="16"/>
      <c r="V43" s="16"/>
      <c r="W43" s="21"/>
      <c r="X43" s="16"/>
      <c r="Y43" s="16"/>
      <c r="Z43" s="19">
        <v>4095</v>
      </c>
      <c r="AA43" s="16"/>
      <c r="AB43" s="19">
        <v>4095</v>
      </c>
      <c r="AC43" s="21"/>
      <c r="AD43" s="31"/>
      <c r="AE43" s="23">
        <v>27405.3</v>
      </c>
    </row>
    <row r="44" spans="2:31" ht="12.75" customHeight="1">
      <c r="B44" s="14">
        <v>32</v>
      </c>
      <c r="C44" s="15">
        <v>322</v>
      </c>
      <c r="D44" s="16" t="s">
        <v>47</v>
      </c>
      <c r="E44" s="17"/>
      <c r="F44" s="14">
        <v>21</v>
      </c>
      <c r="G44" s="18">
        <v>0.38</v>
      </c>
      <c r="H44" s="19">
        <v>25000</v>
      </c>
      <c r="I44" s="16"/>
      <c r="J44" s="16"/>
      <c r="K44" s="19">
        <v>15000</v>
      </c>
      <c r="L44" s="19">
        <v>12500</v>
      </c>
      <c r="M44" s="16"/>
      <c r="N44" s="16"/>
      <c r="O44" s="16"/>
      <c r="P44" s="16"/>
      <c r="Q44" s="19">
        <f t="shared" si="7"/>
        <v>52500</v>
      </c>
      <c r="R44" s="16"/>
      <c r="S44" s="16"/>
      <c r="T44" s="16"/>
      <c r="U44" s="19">
        <v>5857</v>
      </c>
      <c r="V44" s="16"/>
      <c r="W44" s="19">
        <v>5857</v>
      </c>
      <c r="X44" s="16"/>
      <c r="Y44" s="16"/>
      <c r="Z44" s="19">
        <v>7586</v>
      </c>
      <c r="AA44" s="16"/>
      <c r="AB44" s="19">
        <v>7586</v>
      </c>
      <c r="AC44" s="19">
        <v>25000</v>
      </c>
      <c r="AD44" s="31"/>
      <c r="AE44" s="20">
        <v>19914.38</v>
      </c>
    </row>
    <row r="45" spans="2:31" ht="27.75" customHeight="1">
      <c r="B45" s="14">
        <v>33</v>
      </c>
      <c r="C45" s="15">
        <v>321</v>
      </c>
      <c r="D45" s="16" t="s">
        <v>47</v>
      </c>
      <c r="E45" s="17" t="s">
        <v>45</v>
      </c>
      <c r="F45" s="14">
        <v>10</v>
      </c>
      <c r="G45" s="18">
        <v>0.28</v>
      </c>
      <c r="H45" s="20">
        <v>16666.67</v>
      </c>
      <c r="I45" s="16"/>
      <c r="J45" s="16"/>
      <c r="K45" s="19">
        <v>10000</v>
      </c>
      <c r="L45" s="20">
        <v>8333.34</v>
      </c>
      <c r="M45" s="16"/>
      <c r="N45" s="29">
        <v>56504</v>
      </c>
      <c r="O45" s="16"/>
      <c r="P45" s="16"/>
      <c r="Q45" s="20">
        <f t="shared" si="7"/>
        <v>91504.01</v>
      </c>
      <c r="R45" s="16"/>
      <c r="S45" s="16"/>
      <c r="T45" s="16"/>
      <c r="U45" s="19">
        <v>1904</v>
      </c>
      <c r="V45" s="16"/>
      <c r="W45" s="19">
        <v>1904</v>
      </c>
      <c r="X45" s="16"/>
      <c r="Y45" s="16"/>
      <c r="Z45" s="19">
        <v>12143</v>
      </c>
      <c r="AA45" s="16"/>
      <c r="AB45" s="19">
        <v>12143</v>
      </c>
      <c r="AC45" s="21"/>
      <c r="AD45" s="31">
        <v>49158</v>
      </c>
      <c r="AE45" s="20">
        <v>30203.29</v>
      </c>
    </row>
    <row r="46" spans="1:32" s="7" customFormat="1" ht="12.75" customHeight="1">
      <c r="A46" s="8"/>
      <c r="B46" s="45" t="s">
        <v>39</v>
      </c>
      <c r="C46" s="45"/>
      <c r="D46" s="45"/>
      <c r="E46" s="45"/>
      <c r="F46" s="10">
        <f aca="true" t="shared" si="8" ref="F46:AF46">F8+F17+F22+F35+F39</f>
        <v>584</v>
      </c>
      <c r="G46" s="11">
        <f t="shared" si="8"/>
        <v>8.549999999999999</v>
      </c>
      <c r="H46" s="12">
        <f t="shared" si="8"/>
        <v>484573.82</v>
      </c>
      <c r="I46" s="12">
        <f t="shared" si="8"/>
        <v>232380.16</v>
      </c>
      <c r="J46" s="12">
        <f t="shared" si="8"/>
        <v>10714.29</v>
      </c>
      <c r="K46" s="12">
        <f t="shared" si="8"/>
        <v>297172.86</v>
      </c>
      <c r="L46" s="12">
        <f t="shared" si="8"/>
        <v>237644.09999999998</v>
      </c>
      <c r="M46" s="13">
        <f t="shared" si="8"/>
        <v>10000</v>
      </c>
      <c r="N46" s="12">
        <f t="shared" si="8"/>
        <v>245113.76</v>
      </c>
      <c r="O46" s="12">
        <f t="shared" si="8"/>
        <v>51893.76</v>
      </c>
      <c r="P46" s="12">
        <f t="shared" si="8"/>
        <v>63296.64</v>
      </c>
      <c r="Q46" s="12">
        <f t="shared" si="8"/>
        <v>1632789.39</v>
      </c>
      <c r="R46" s="13">
        <f t="shared" si="8"/>
        <v>80000</v>
      </c>
      <c r="S46" s="13">
        <f t="shared" si="8"/>
        <v>29250</v>
      </c>
      <c r="T46" s="24">
        <f t="shared" si="8"/>
        <v>8268.3</v>
      </c>
      <c r="U46" s="13">
        <f t="shared" si="8"/>
        <v>71763</v>
      </c>
      <c r="V46" s="13">
        <f t="shared" si="8"/>
        <v>56000</v>
      </c>
      <c r="W46" s="24">
        <f t="shared" si="8"/>
        <v>245281.3</v>
      </c>
      <c r="X46" s="11">
        <f t="shared" si="8"/>
        <v>869.92</v>
      </c>
      <c r="Y46" s="12">
        <f t="shared" si="8"/>
        <v>8942.69</v>
      </c>
      <c r="Z46" s="13">
        <f t="shared" si="8"/>
        <v>244146</v>
      </c>
      <c r="AA46" s="13">
        <f t="shared" si="8"/>
        <v>125000</v>
      </c>
      <c r="AB46" s="12">
        <f t="shared" si="8"/>
        <v>378958.61</v>
      </c>
      <c r="AC46" s="13">
        <f t="shared" si="8"/>
        <v>186400</v>
      </c>
      <c r="AD46" s="30">
        <f t="shared" si="8"/>
        <v>213464</v>
      </c>
      <c r="AE46" s="12">
        <f t="shared" si="8"/>
        <v>853970.03</v>
      </c>
      <c r="AF46" s="7">
        <f t="shared" si="8"/>
        <v>0</v>
      </c>
    </row>
    <row r="47" ht="18" customHeight="1"/>
  </sheetData>
  <sheetProtection/>
  <mergeCells count="21">
    <mergeCell ref="X6:AA6"/>
    <mergeCell ref="B46:E46"/>
    <mergeCell ref="AC6:AC7"/>
    <mergeCell ref="B8:E8"/>
    <mergeCell ref="B17:E17"/>
    <mergeCell ref="B22:E22"/>
    <mergeCell ref="B6:B7"/>
    <mergeCell ref="AB6:AB7"/>
    <mergeCell ref="C6:C7"/>
    <mergeCell ref="D6:D7"/>
    <mergeCell ref="E6:E7"/>
    <mergeCell ref="H6:P6"/>
    <mergeCell ref="AE6:AE7"/>
    <mergeCell ref="F6:F7"/>
    <mergeCell ref="B35:E35"/>
    <mergeCell ref="G6:G7"/>
    <mergeCell ref="B39:E39"/>
    <mergeCell ref="AD6:AD7"/>
    <mergeCell ref="Q6:Q7"/>
    <mergeCell ref="R6:V6"/>
    <mergeCell ref="W6:W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АНО</dc:creator>
  <cp:keywords/>
  <dc:description/>
  <cp:lastModifiedBy>Валентин</cp:lastModifiedBy>
  <cp:lastPrinted>2017-12-12T02:52:37Z</cp:lastPrinted>
  <dcterms:created xsi:type="dcterms:W3CDTF">2017-12-12T02:52:37Z</dcterms:created>
  <dcterms:modified xsi:type="dcterms:W3CDTF">2018-03-12T22:47:14Z</dcterms:modified>
  <cp:category/>
  <cp:version/>
  <cp:contentType/>
  <cp:contentStatus/>
  <cp:revision>1</cp:revision>
</cp:coreProperties>
</file>