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30" tabRatio="608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<sst xmlns="http://schemas.openxmlformats.org/spreadsheetml/2006/main" count="64" uniqueCount="44">
  <si>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Отчет за 1 кв. 2013г.</t>
  </si>
  <si>
    <t>Опт</t>
  </si>
  <si>
    <t>Розница</t>
  </si>
  <si>
    <t>Месяц</t>
  </si>
  <si>
    <t>Кол-во раб. дилеров</t>
  </si>
  <si>
    <t>Кол-во опт. отгрузок</t>
  </si>
  <si>
    <t>Сумма</t>
  </si>
  <si>
    <t>Валовая прибыль</t>
  </si>
  <si>
    <t>Средняя маржа</t>
  </si>
  <si>
    <t>Кол-во розн.  доставок</t>
  </si>
  <si>
    <t>Оборот за месяц</t>
  </si>
  <si>
    <t>Прирост  оборота</t>
  </si>
  <si>
    <t>Январь 2013 г.</t>
  </si>
  <si>
    <t>-</t>
  </si>
  <si>
    <t>Февраль 2013г.</t>
  </si>
  <si>
    <t>Март 2013 г.</t>
  </si>
  <si>
    <t>Прирост  ОКБ</t>
  </si>
  <si>
    <t>Прирост  отгрузок</t>
  </si>
  <si>
    <t>Прирост  прибыли</t>
  </si>
  <si>
    <t>Прирост  доставок</t>
  </si>
  <si>
    <t>План по прибыли</t>
  </si>
  <si>
    <t>руб.</t>
  </si>
  <si>
    <t>Отклонение от плана</t>
  </si>
  <si>
    <t>Потеря в деньгах</t>
  </si>
  <si>
    <t>Итого за 1 кв.</t>
  </si>
  <si>
    <t>Аренда</t>
  </si>
  <si>
    <t>Нансена</t>
  </si>
  <si>
    <t>Красноармейская</t>
  </si>
  <si>
    <t>Интернет</t>
  </si>
  <si>
    <t>МТС</t>
  </si>
  <si>
    <t>МегаФон</t>
  </si>
  <si>
    <t>Связь</t>
  </si>
  <si>
    <t>Мобильная</t>
  </si>
  <si>
    <t>8-800-200-50-61</t>
  </si>
  <si>
    <t>ГСМ</t>
  </si>
  <si>
    <t>Бензин</t>
  </si>
  <si>
    <t>Обслуживание</t>
  </si>
  <si>
    <t>Фонд з/п</t>
  </si>
  <si>
    <t>Менеджер</t>
  </si>
  <si>
    <t>Курьер</t>
  </si>
  <si>
    <t>Грачев</t>
  </si>
  <si>
    <t>Смирнова</t>
  </si>
  <si>
    <t>ИТОГО</t>
  </si>
  <si>
    <t>Перечень данных по Дополнительным затратам за указанный период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</si>
</sst>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0.00;[Red]\-0.00"/>
  </numFmts>
  <fonts count="40">
    <font>
      <sz val="8"/>
      <color indexed="8"/>
      <name val="Arial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3" fillId="0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  <xf numFmtId="164" fontId="0" fillId="34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 horizontal="right" wrapText="1"/>
    </xf>
    <xf numFmtId="164" fontId="0" fillId="33" borderId="1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I25" sqref="I25"/>
    </sheetView>
  </sheetViews>
  <sheetFormatPr defaultColWidth="11.16015625" defaultRowHeight="11.25"/>
  <cols>
    <col min="1" max="1" width="23" style="1" customWidth="1"/>
    <col min="2" max="2" width="19.33203125" style="1" customWidth="1"/>
    <col min="3" max="3" width="18.66015625" style="1" customWidth="1"/>
    <col min="4" max="4" width="12.33203125" style="1" customWidth="1"/>
    <col min="5" max="5" width="19.83203125" style="1" customWidth="1"/>
    <col min="6" max="6" width="17.66015625" style="1" customWidth="1"/>
    <col min="7" max="7" width="20" style="1" customWidth="1"/>
    <col min="8" max="8" width="12.83203125" style="1" customWidth="1"/>
    <col min="9" max="9" width="18.5" style="1" customWidth="1"/>
    <col min="10" max="10" width="17.5" style="1" customWidth="1"/>
    <col min="11" max="11" width="18.83203125" style="1" customWidth="1"/>
    <col min="12" max="12" width="22.5" style="1" customWidth="1"/>
    <col min="13" max="16384" width="11.16015625" style="1" customWidth="1"/>
  </cols>
  <sheetData>
    <row r="1" spans="1:2" s="3" customFormat="1" ht="11.25">
      <c r="A1" s="2" t="s">
        <v>0</v>
      </c>
      <c r="B1" s="2"/>
    </row>
    <row r="3" spans="1:10" s="3" customFormat="1" ht="11.25">
      <c r="A3" s="2"/>
      <c r="B3" s="22" t="s">
        <v>1</v>
      </c>
      <c r="C3" s="22"/>
      <c r="D3" s="22"/>
      <c r="E3" s="22"/>
      <c r="F3" s="22"/>
      <c r="G3" s="23" t="s">
        <v>2</v>
      </c>
      <c r="H3" s="23"/>
      <c r="I3" s="23"/>
      <c r="J3" s="23"/>
    </row>
    <row r="4" spans="1:12" s="3" customFormat="1" ht="22.5">
      <c r="A4" s="4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4" t="s">
        <v>9</v>
      </c>
      <c r="H4" s="4" t="s">
        <v>6</v>
      </c>
      <c r="I4" s="6" t="s">
        <v>7</v>
      </c>
      <c r="J4" s="4" t="s">
        <v>8</v>
      </c>
      <c r="K4" s="5" t="s">
        <v>10</v>
      </c>
      <c r="L4" s="4" t="s">
        <v>11</v>
      </c>
    </row>
    <row r="5" spans="1:12" s="3" customFormat="1" ht="11.25">
      <c r="A5" s="7" t="s">
        <v>12</v>
      </c>
      <c r="B5" s="8">
        <v>18</v>
      </c>
      <c r="C5" s="8">
        <v>27</v>
      </c>
      <c r="D5" s="9">
        <v>250409.08</v>
      </c>
      <c r="E5" s="10">
        <v>34738.1</v>
      </c>
      <c r="F5" s="8">
        <v>13.87</v>
      </c>
      <c r="G5" s="11">
        <v>13</v>
      </c>
      <c r="H5" s="12">
        <v>12629</v>
      </c>
      <c r="I5" s="10">
        <v>5048.81</v>
      </c>
      <c r="J5" s="11">
        <v>39.98</v>
      </c>
      <c r="K5" s="9">
        <f>D5+H5</f>
        <v>263038.07999999996</v>
      </c>
      <c r="L5" s="13" t="s">
        <v>13</v>
      </c>
    </row>
    <row r="6" spans="1:12" s="3" customFormat="1" ht="15.75" customHeight="1">
      <c r="A6" s="7" t="s">
        <v>14</v>
      </c>
      <c r="B6" s="8">
        <v>25</v>
      </c>
      <c r="C6" s="8">
        <v>44</v>
      </c>
      <c r="D6" s="9">
        <v>404447.4</v>
      </c>
      <c r="E6" s="10">
        <v>54227.15</v>
      </c>
      <c r="F6" s="8">
        <v>13.41</v>
      </c>
      <c r="G6" s="11">
        <v>6</v>
      </c>
      <c r="H6" s="12">
        <v>6674.4</v>
      </c>
      <c r="I6" s="10">
        <v>3092.67</v>
      </c>
      <c r="J6" s="11">
        <v>46.34</v>
      </c>
      <c r="K6" s="9">
        <f>D6+H6</f>
        <v>411121.80000000005</v>
      </c>
      <c r="L6" s="13">
        <f>K6*100/K5-100</f>
        <v>56.29744560179276</v>
      </c>
    </row>
    <row r="7" spans="1:12" s="3" customFormat="1" ht="11.25">
      <c r="A7" s="7" t="s">
        <v>15</v>
      </c>
      <c r="B7" s="8">
        <v>35</v>
      </c>
      <c r="C7" s="8">
        <v>61</v>
      </c>
      <c r="D7" s="14">
        <v>397217.14</v>
      </c>
      <c r="E7" s="10">
        <v>54944.78</v>
      </c>
      <c r="F7" s="8">
        <v>13.83</v>
      </c>
      <c r="G7" s="11">
        <v>23</v>
      </c>
      <c r="H7" s="12">
        <v>22038.5</v>
      </c>
      <c r="I7" s="10">
        <v>9888.76</v>
      </c>
      <c r="J7" s="11">
        <v>44.87</v>
      </c>
      <c r="K7" s="9">
        <f>D7+H7</f>
        <v>419255.64</v>
      </c>
      <c r="L7" s="13">
        <f>K7*100/K6-100</f>
        <v>1.9784501819168838</v>
      </c>
    </row>
    <row r="8" ht="13.5" customHeight="1"/>
    <row r="10" spans="1:9" ht="22.5">
      <c r="A10" s="4" t="s">
        <v>3</v>
      </c>
      <c r="B10" s="4" t="s">
        <v>16</v>
      </c>
      <c r="C10" s="4" t="s">
        <v>17</v>
      </c>
      <c r="E10" s="4" t="s">
        <v>18</v>
      </c>
      <c r="G10" s="4" t="s">
        <v>19</v>
      </c>
      <c r="I10" s="4" t="s">
        <v>18</v>
      </c>
    </row>
    <row r="11" spans="1:9" ht="11.25">
      <c r="A11" s="7" t="s">
        <v>12</v>
      </c>
      <c r="B11" s="13" t="s">
        <v>13</v>
      </c>
      <c r="C11" s="13" t="s">
        <v>13</v>
      </c>
      <c r="E11" s="13" t="s">
        <v>13</v>
      </c>
      <c r="G11" s="13" t="s">
        <v>13</v>
      </c>
      <c r="I11" s="13" t="s">
        <v>13</v>
      </c>
    </row>
    <row r="12" spans="1:9" ht="11.25">
      <c r="A12" s="7" t="s">
        <v>14</v>
      </c>
      <c r="B12" s="13">
        <f>B6*100/B5-100</f>
        <v>38.888888888888886</v>
      </c>
      <c r="C12" s="13">
        <f>C6*100/C5-100</f>
        <v>62.96296296296296</v>
      </c>
      <c r="E12" s="13">
        <f>E6*100/E5-100</f>
        <v>56.102809307359934</v>
      </c>
      <c r="G12" s="15">
        <f>G6*100/G5-100</f>
        <v>-53.84615384615385</v>
      </c>
      <c r="H12" s="16"/>
      <c r="I12" s="15">
        <f>I6*100/I5-100</f>
        <v>-38.74457545441402</v>
      </c>
    </row>
    <row r="13" spans="1:9" ht="11.25">
      <c r="A13" s="7" t="s">
        <v>15</v>
      </c>
      <c r="B13" s="13">
        <f>B7*100/B6-100</f>
        <v>40</v>
      </c>
      <c r="C13" s="13">
        <f>C7*100/C6-100</f>
        <v>38.636363636363626</v>
      </c>
      <c r="E13" s="13">
        <f>E7*100/E6-100</f>
        <v>1.3233776807374085</v>
      </c>
      <c r="G13" s="13">
        <f>G7*100/G6-100</f>
        <v>283.3333333333333</v>
      </c>
      <c r="I13" s="13">
        <f>I7*100/I6-100</f>
        <v>219.74830809624046</v>
      </c>
    </row>
    <row r="16" spans="1:3" ht="11.25">
      <c r="A16" s="3" t="s">
        <v>20</v>
      </c>
      <c r="B16" s="2">
        <f>B45</f>
        <v>113750</v>
      </c>
      <c r="C16" s="1" t="s">
        <v>21</v>
      </c>
    </row>
    <row r="18" spans="1:4" ht="22.5">
      <c r="A18" s="4" t="s">
        <v>3</v>
      </c>
      <c r="B18" s="17" t="s">
        <v>7</v>
      </c>
      <c r="C18" s="4" t="s">
        <v>22</v>
      </c>
      <c r="D18" s="17" t="s">
        <v>23</v>
      </c>
    </row>
    <row r="19" spans="1:4" ht="11.25">
      <c r="A19" s="7" t="s">
        <v>12</v>
      </c>
      <c r="B19" s="13">
        <f>E5+I5</f>
        <v>39786.909999999996</v>
      </c>
      <c r="C19" s="13" t="s">
        <v>13</v>
      </c>
      <c r="D19" s="13" t="s">
        <v>13</v>
      </c>
    </row>
    <row r="20" spans="1:4" ht="11.25">
      <c r="A20" s="7" t="s">
        <v>14</v>
      </c>
      <c r="B20" s="13">
        <f>E6+I6</f>
        <v>57319.82</v>
      </c>
      <c r="C20" s="15">
        <f>B20*100/B16-100</f>
        <v>-49.60894945054945</v>
      </c>
      <c r="D20" s="15">
        <f>B16*C20%</f>
        <v>-56430.18000000001</v>
      </c>
    </row>
    <row r="21" spans="1:4" ht="11.25">
      <c r="A21" s="7" t="s">
        <v>15</v>
      </c>
      <c r="B21" s="13">
        <f>E7+I7</f>
        <v>64833.54</v>
      </c>
      <c r="C21" s="15">
        <f>B21*100/B16-100</f>
        <v>-43.00348131868132</v>
      </c>
      <c r="D21" s="15">
        <f>B16*C21%</f>
        <v>-48916.46</v>
      </c>
    </row>
    <row r="22" spans="3:4" ht="11.25">
      <c r="C22" s="18" t="s">
        <v>24</v>
      </c>
      <c r="D22" s="19">
        <f>SUM(D20:D21)</f>
        <v>-105346.64000000001</v>
      </c>
    </row>
    <row r="26" ht="11.25">
      <c r="A26" s="20" t="s">
        <v>43</v>
      </c>
    </row>
    <row r="27" ht="11.25">
      <c r="A27" s="20" t="s">
        <v>25</v>
      </c>
    </row>
    <row r="28" spans="1:2" ht="11.25">
      <c r="A28" s="1" t="s">
        <v>26</v>
      </c>
      <c r="B28" s="1">
        <v>10500</v>
      </c>
    </row>
    <row r="29" spans="1:2" ht="11.25">
      <c r="A29" s="1" t="s">
        <v>27</v>
      </c>
      <c r="B29" s="1">
        <v>7800</v>
      </c>
    </row>
    <row r="30" ht="11.25">
      <c r="A30" s="20" t="s">
        <v>28</v>
      </c>
    </row>
    <row r="31" spans="1:2" ht="11.25">
      <c r="A31" s="1" t="s">
        <v>29</v>
      </c>
      <c r="B31" s="1">
        <v>450</v>
      </c>
    </row>
    <row r="32" spans="1:2" ht="11.25">
      <c r="A32" s="1" t="s">
        <v>30</v>
      </c>
      <c r="B32" s="1">
        <v>1000</v>
      </c>
    </row>
    <row r="33" ht="11.25">
      <c r="A33" s="20" t="s">
        <v>31</v>
      </c>
    </row>
    <row r="34" spans="1:2" ht="11.25">
      <c r="A34" s="1" t="s">
        <v>32</v>
      </c>
      <c r="B34" s="1">
        <v>500</v>
      </c>
    </row>
    <row r="35" spans="1:2" ht="11.25">
      <c r="A35" s="1" t="s">
        <v>33</v>
      </c>
      <c r="B35" s="1">
        <v>1500</v>
      </c>
    </row>
    <row r="36" ht="11.25">
      <c r="A36" s="20" t="s">
        <v>34</v>
      </c>
    </row>
    <row r="37" spans="1:2" ht="11.25">
      <c r="A37" s="1" t="s">
        <v>35</v>
      </c>
      <c r="B37" s="1">
        <v>12000</v>
      </c>
    </row>
    <row r="38" ht="11.25">
      <c r="A38" s="1" t="s">
        <v>36</v>
      </c>
    </row>
    <row r="39" ht="11.25">
      <c r="A39" s="20" t="s">
        <v>37</v>
      </c>
    </row>
    <row r="40" spans="1:2" ht="14.25" customHeight="1">
      <c r="A40" s="1" t="s">
        <v>38</v>
      </c>
      <c r="B40" s="1">
        <v>15000</v>
      </c>
    </row>
    <row r="41" spans="1:2" ht="14.25" customHeight="1">
      <c r="A41" s="1" t="s">
        <v>39</v>
      </c>
      <c r="B41" s="1">
        <v>15000</v>
      </c>
    </row>
    <row r="42" spans="1:2" ht="11.25">
      <c r="A42" s="1" t="s">
        <v>40</v>
      </c>
      <c r="B42" s="1">
        <v>25000</v>
      </c>
    </row>
    <row r="43" spans="1:2" ht="11.25">
      <c r="A43" s="1" t="s">
        <v>41</v>
      </c>
      <c r="B43" s="1">
        <v>25000</v>
      </c>
    </row>
    <row r="45" spans="1:2" ht="11.25">
      <c r="A45" s="21" t="s">
        <v>42</v>
      </c>
      <c r="B45" s="20">
        <f>SUM(B28:B44)</f>
        <v>113750</v>
      </c>
    </row>
  </sheetData>
  <sheetProtection selectLockedCells="1" selectUnlockedCells="1"/>
  <mergeCells count="2">
    <mergeCell ref="B3:F3"/>
    <mergeCell ref="G3:J3"/>
  </mergeCells>
  <printOptions/>
  <pageMargins left="0.25069444444444444" right="0.7" top="0.2388888888888889" bottom="0.0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 Серветник</dc:creator>
  <cp:keywords/>
  <dc:description/>
  <cp:lastModifiedBy>Пользователь Windows</cp:lastModifiedBy>
  <dcterms:created xsi:type="dcterms:W3CDTF">2018-02-11T14:33:56Z</dcterms:created>
  <dcterms:modified xsi:type="dcterms:W3CDTF">2018-02-11T16:30:01Z</dcterms:modified>
  <cp:category/>
  <cp:version/>
  <cp:contentType/>
  <cp:contentStatus/>
</cp:coreProperties>
</file>