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430" activeTab="0"/>
  </bookViews>
  <sheets>
    <sheet name="Вед Июнь 2014" sheetId="1" r:id="rId1"/>
  </sheets>
  <definedNames/>
  <calcPr fullCalcOnLoad="1"/>
</workbook>
</file>

<file path=xl/sharedStrings.xml><?xml version="1.0" encoding="utf-8"?>
<sst xmlns="http://schemas.openxmlformats.org/spreadsheetml/2006/main" count="134" uniqueCount="70">
  <si>
    <t xml:space="preserve"> </t>
  </si>
  <si>
    <t>Расчетная ведомость</t>
  </si>
  <si>
    <t>за Июнь 2014 г.</t>
  </si>
  <si>
    <t>Номер</t>
  </si>
  <si>
    <t>Табель-</t>
  </si>
  <si>
    <t>Фамилия Имя</t>
  </si>
  <si>
    <t>Отра-
ботано</t>
  </si>
  <si>
    <t>Сальдо</t>
  </si>
  <si>
    <t>Начислено, руб за текущий месяц (по видам оплат)</t>
  </si>
  <si>
    <t>Итого</t>
  </si>
  <si>
    <t>Натур. доходы</t>
  </si>
  <si>
    <t>Удержано и зачтено, руб</t>
  </si>
  <si>
    <t>Выплачено через</t>
  </si>
  <si>
    <t>Погашено долга перед</t>
  </si>
  <si>
    <t>п/п</t>
  </si>
  <si>
    <t>ный номер</t>
  </si>
  <si>
    <t xml:space="preserve"> Отчество</t>
  </si>
  <si>
    <t>дней,
часов</t>
  </si>
  <si>
    <t>начальное</t>
  </si>
  <si>
    <t>Оплата по окладу</t>
  </si>
  <si>
    <t>Компенсационная надбавка</t>
  </si>
  <si>
    <t>Доплата - отпуск</t>
  </si>
  <si>
    <t>Надбавка по должности</t>
  </si>
  <si>
    <t>Квартальная премия (суммой)</t>
  </si>
  <si>
    <t>Отпуск очередной</t>
  </si>
  <si>
    <t>Оплата больничного листа</t>
  </si>
  <si>
    <t>Оплата б/л за счет работодателя</t>
  </si>
  <si>
    <t>Доплата по б/л</t>
  </si>
  <si>
    <t>Оплата по среднему заработку</t>
  </si>
  <si>
    <t>Компенсация отпуска</t>
  </si>
  <si>
    <t>Северная надбавка</t>
  </si>
  <si>
    <t>Районный коэффициент</t>
  </si>
  <si>
    <t>начислено</t>
  </si>
  <si>
    <t>Стоимость подарков</t>
  </si>
  <si>
    <t>Суточные сверх нормы</t>
  </si>
  <si>
    <t>Прочие выплаты (питание)</t>
  </si>
  <si>
    <t>натуральных доходов</t>
  </si>
  <si>
    <t>Удержание в счет погашения ссуды</t>
  </si>
  <si>
    <t>НДФЛ 13%</t>
  </si>
  <si>
    <t>удержано</t>
  </si>
  <si>
    <t>кассу/банк</t>
  </si>
  <si>
    <t>предприятием</t>
  </si>
  <si>
    <t>конечное</t>
  </si>
  <si>
    <t>Административное подразделение</t>
  </si>
  <si>
    <t>8.00</t>
  </si>
  <si>
    <t>19.00</t>
  </si>
  <si>
    <t>5.00</t>
  </si>
  <si>
    <t>12.00</t>
  </si>
  <si>
    <t>14.00</t>
  </si>
  <si>
    <t>Итого по ведомости:</t>
  </si>
  <si>
    <t>отпуск</t>
  </si>
  <si>
    <t>период</t>
  </si>
  <si>
    <t>с 16 июн по 16 авг</t>
  </si>
  <si>
    <t>с 16 июн по 4 июля</t>
  </si>
  <si>
    <t>с 9 июн по 23 июля</t>
  </si>
  <si>
    <t>с 16 июн по 24 июл</t>
  </si>
  <si>
    <t>с 20 июн по 17 июл</t>
  </si>
  <si>
    <t>по 6 июня</t>
  </si>
  <si>
    <t>с 16 июн по 5 июл</t>
  </si>
  <si>
    <t>7.00</t>
  </si>
  <si>
    <t>принят с 20 июн</t>
  </si>
  <si>
    <t>15.00</t>
  </si>
  <si>
    <t>б/л с 4 по 9 июн</t>
  </si>
  <si>
    <t>по 9 июля</t>
  </si>
  <si>
    <t xml:space="preserve">Предприятие </t>
  </si>
  <si>
    <t>Фамилия И.О.</t>
  </si>
  <si>
    <t>Подразделение 1</t>
  </si>
  <si>
    <t>Подразделение 2</t>
  </si>
  <si>
    <t>Подразделение 3</t>
  </si>
  <si>
    <t>Подразделение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</si>
</sst>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\-0.00"/>
    <numFmt numFmtId="173" formatCode="#,##0.00;[Red]\-#,##0.00"/>
  </numFmts>
  <fonts count="38"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u val="single"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172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2" fontId="5" fillId="0" borderId="15" xfId="0" applyNumberFormat="1" applyFon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2" fontId="0" fillId="0" borderId="15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3" fontId="0" fillId="0" borderId="15" xfId="0" applyNumberForma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172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6" xfId="0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D44" sqref="D44"/>
    </sheetView>
  </sheetViews>
  <sheetFormatPr defaultColWidth="10.33203125" defaultRowHeight="11.25"/>
  <cols>
    <col min="1" max="1" width="7.16015625" style="0" customWidth="1"/>
    <col min="2" max="2" width="8.5" style="0" customWidth="1"/>
    <col min="3" max="3" width="19.66015625" style="0" customWidth="1"/>
    <col min="4" max="4" width="17.16015625" style="0" customWidth="1"/>
    <col min="5" max="5" width="9" style="0" customWidth="1"/>
    <col min="6" max="6" width="13.66015625" style="0" customWidth="1"/>
    <col min="7" max="23" width="13.83203125" style="0" customWidth="1"/>
    <col min="24" max="24" width="13" style="0" customWidth="1"/>
    <col min="25" max="30" width="13.83203125" style="0" customWidth="1"/>
  </cols>
  <sheetData>
    <row r="1" spans="1:30" ht="15.75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2"/>
      <c r="Z1" s="2"/>
      <c r="AA1" s="2"/>
      <c r="AD1" s="3"/>
    </row>
    <row r="2" ht="11.25">
      <c r="A2" s="4" t="s">
        <v>0</v>
      </c>
    </row>
    <row r="3" spans="2:29" ht="30.75" customHeight="1">
      <c r="B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1</v>
      </c>
      <c r="U3" s="5"/>
      <c r="V3" s="5"/>
      <c r="W3" s="5"/>
      <c r="Y3" s="5"/>
      <c r="Z3" s="5"/>
      <c r="AA3" s="5"/>
      <c r="AC3" s="5"/>
    </row>
    <row r="4" ht="15" customHeight="1">
      <c r="T4" s="6"/>
    </row>
    <row r="5" spans="1:30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 t="s">
        <v>2</v>
      </c>
      <c r="U5" s="7"/>
      <c r="V5" s="7"/>
      <c r="W5" s="7"/>
      <c r="X5" s="7"/>
      <c r="Y5" s="7"/>
      <c r="Z5" s="7"/>
      <c r="AA5" s="7"/>
      <c r="AB5" s="7"/>
      <c r="AC5" s="7"/>
      <c r="AD5" s="7"/>
    </row>
    <row r="6" ht="14.25" customHeight="1"/>
    <row r="7" spans="1:30" ht="22.5">
      <c r="A7" s="8" t="s">
        <v>3</v>
      </c>
      <c r="B7" s="9" t="s">
        <v>4</v>
      </c>
      <c r="C7" s="10" t="s">
        <v>5</v>
      </c>
      <c r="D7" s="10" t="s">
        <v>50</v>
      </c>
      <c r="E7" s="9" t="s">
        <v>6</v>
      </c>
      <c r="F7" s="9" t="s">
        <v>7</v>
      </c>
      <c r="G7" s="37" t="s">
        <v>8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8" t="s">
        <v>9</v>
      </c>
      <c r="U7" s="37" t="s">
        <v>10</v>
      </c>
      <c r="V7" s="37"/>
      <c r="W7" s="37"/>
      <c r="X7" s="8" t="s">
        <v>9</v>
      </c>
      <c r="Y7" s="37" t="s">
        <v>11</v>
      </c>
      <c r="Z7" s="37"/>
      <c r="AA7" s="8" t="s">
        <v>9</v>
      </c>
      <c r="AB7" s="8" t="s">
        <v>12</v>
      </c>
      <c r="AC7" s="8" t="s">
        <v>13</v>
      </c>
      <c r="AD7" s="8" t="s">
        <v>7</v>
      </c>
    </row>
    <row r="8" spans="1:30" ht="45">
      <c r="A8" s="11" t="s">
        <v>14</v>
      </c>
      <c r="B8" s="12" t="s">
        <v>15</v>
      </c>
      <c r="C8" s="13" t="s">
        <v>16</v>
      </c>
      <c r="D8" s="13" t="s">
        <v>51</v>
      </c>
      <c r="E8" s="12" t="s">
        <v>17</v>
      </c>
      <c r="F8" s="13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4" t="s">
        <v>26</v>
      </c>
      <c r="O8" s="14" t="s">
        <v>27</v>
      </c>
      <c r="P8" s="14" t="s">
        <v>28</v>
      </c>
      <c r="Q8" s="14" t="s">
        <v>29</v>
      </c>
      <c r="R8" s="14" t="s">
        <v>30</v>
      </c>
      <c r="S8" s="14" t="s">
        <v>31</v>
      </c>
      <c r="T8" s="15" t="s">
        <v>32</v>
      </c>
      <c r="U8" s="14" t="s">
        <v>33</v>
      </c>
      <c r="V8" s="14" t="s">
        <v>34</v>
      </c>
      <c r="W8" s="14" t="s">
        <v>35</v>
      </c>
      <c r="X8" s="11" t="s">
        <v>36</v>
      </c>
      <c r="Y8" s="14" t="s">
        <v>37</v>
      </c>
      <c r="Z8" s="14" t="s">
        <v>38</v>
      </c>
      <c r="AA8" s="15" t="s">
        <v>39</v>
      </c>
      <c r="AB8" s="15" t="s">
        <v>40</v>
      </c>
      <c r="AC8" s="15" t="s">
        <v>41</v>
      </c>
      <c r="AD8" s="15" t="s">
        <v>42</v>
      </c>
    </row>
    <row r="9" spans="1:30" ht="11.25">
      <c r="A9" s="36" t="s">
        <v>43</v>
      </c>
      <c r="B9" s="36"/>
      <c r="C9" s="36"/>
      <c r="D9" s="36"/>
      <c r="E9" s="36"/>
      <c r="F9" s="16">
        <v>0</v>
      </c>
      <c r="G9" s="17">
        <f>SUM(G10:G14)</f>
        <v>73973.68000000001</v>
      </c>
      <c r="H9" s="17">
        <f aca="true" t="shared" si="0" ref="H9:T9">SUM(H10:H14)</f>
        <v>15000</v>
      </c>
      <c r="I9" s="17">
        <f t="shared" si="0"/>
        <v>0</v>
      </c>
      <c r="J9" s="17">
        <f t="shared" si="0"/>
        <v>10526.32</v>
      </c>
      <c r="K9" s="17">
        <f t="shared" si="0"/>
        <v>20000</v>
      </c>
      <c r="L9" s="17">
        <f t="shared" si="0"/>
        <v>230548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42250.009999999995</v>
      </c>
      <c r="S9" s="17">
        <f t="shared" si="0"/>
        <v>50699.990000000005</v>
      </c>
      <c r="T9" s="17">
        <f t="shared" si="0"/>
        <v>442998</v>
      </c>
      <c r="U9" s="17">
        <f aca="true" t="shared" si="1" ref="U9:AD9">SUM(U10:U14)</f>
        <v>30000</v>
      </c>
      <c r="V9" s="17">
        <f t="shared" si="1"/>
        <v>0</v>
      </c>
      <c r="W9" s="17">
        <f t="shared" si="1"/>
        <v>8107</v>
      </c>
      <c r="X9" s="17">
        <f t="shared" si="1"/>
        <v>38107</v>
      </c>
      <c r="Y9" s="17">
        <f t="shared" si="1"/>
        <v>0</v>
      </c>
      <c r="Z9" s="17">
        <f t="shared" si="1"/>
        <v>61816</v>
      </c>
      <c r="AA9" s="17">
        <f t="shared" si="1"/>
        <v>61816</v>
      </c>
      <c r="AB9" s="17">
        <f t="shared" si="1"/>
        <v>265103</v>
      </c>
      <c r="AC9" s="17">
        <f t="shared" si="1"/>
        <v>0</v>
      </c>
      <c r="AD9" s="17">
        <f t="shared" si="1"/>
        <v>116079</v>
      </c>
    </row>
    <row r="10" spans="1:30" s="27" customFormat="1" ht="11.25">
      <c r="A10" s="20">
        <v>1</v>
      </c>
      <c r="B10" s="20">
        <v>257</v>
      </c>
      <c r="C10" s="21" t="s">
        <v>65</v>
      </c>
      <c r="D10" s="22" t="s">
        <v>52</v>
      </c>
      <c r="E10" s="23" t="s">
        <v>44</v>
      </c>
      <c r="F10" s="24">
        <v>0</v>
      </c>
      <c r="G10" s="25">
        <v>7789.47</v>
      </c>
      <c r="H10" s="25">
        <v>15000</v>
      </c>
      <c r="I10" s="23"/>
      <c r="J10" s="23"/>
      <c r="K10" s="25">
        <v>20000</v>
      </c>
      <c r="L10" s="25">
        <v>104850.11</v>
      </c>
      <c r="M10" s="23"/>
      <c r="N10" s="23"/>
      <c r="O10" s="23"/>
      <c r="P10" s="23"/>
      <c r="Q10" s="23"/>
      <c r="R10" s="25">
        <v>3894.74</v>
      </c>
      <c r="S10" s="25">
        <v>4673.68</v>
      </c>
      <c r="T10" s="25">
        <f>SUM(G10:S10)</f>
        <v>156208</v>
      </c>
      <c r="U10" s="23"/>
      <c r="V10" s="23"/>
      <c r="W10" s="25">
        <v>1190</v>
      </c>
      <c r="X10" s="25">
        <v>1190</v>
      </c>
      <c r="Y10" s="23"/>
      <c r="Z10" s="25">
        <v>20462</v>
      </c>
      <c r="AA10" s="25">
        <v>20462</v>
      </c>
      <c r="AB10" s="25">
        <v>135746</v>
      </c>
      <c r="AC10" s="26">
        <v>0</v>
      </c>
      <c r="AD10" s="24">
        <v>0</v>
      </c>
    </row>
    <row r="11" spans="1:30" s="27" customFormat="1" ht="11.25">
      <c r="A11" s="20">
        <v>2</v>
      </c>
      <c r="B11" s="20">
        <v>221</v>
      </c>
      <c r="C11" s="21" t="s">
        <v>65</v>
      </c>
      <c r="D11" s="22"/>
      <c r="E11" s="23" t="s">
        <v>45</v>
      </c>
      <c r="F11" s="24">
        <v>0</v>
      </c>
      <c r="G11" s="25">
        <v>35000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5">
        <v>17500</v>
      </c>
      <c r="S11" s="25">
        <v>21000</v>
      </c>
      <c r="T11" s="25">
        <f aca="true" t="shared" si="2" ref="T11:T47">SUM(G11:S11)</f>
        <v>73500</v>
      </c>
      <c r="U11" s="23"/>
      <c r="V11" s="23"/>
      <c r="W11" s="25">
        <v>1311</v>
      </c>
      <c r="X11" s="25">
        <v>1311</v>
      </c>
      <c r="Y11" s="23"/>
      <c r="Z11" s="25">
        <v>9726</v>
      </c>
      <c r="AA11" s="25">
        <v>9726</v>
      </c>
      <c r="AB11" s="25">
        <v>10000</v>
      </c>
      <c r="AC11" s="26">
        <v>0</v>
      </c>
      <c r="AD11" s="28">
        <v>53774</v>
      </c>
    </row>
    <row r="12" spans="1:30" s="27" customFormat="1" ht="11.25">
      <c r="A12" s="20">
        <v>3</v>
      </c>
      <c r="B12" s="20">
        <v>144</v>
      </c>
      <c r="C12" s="21" t="s">
        <v>65</v>
      </c>
      <c r="D12" s="22"/>
      <c r="E12" s="23" t="s">
        <v>45</v>
      </c>
      <c r="F12" s="24">
        <v>0</v>
      </c>
      <c r="G12" s="25">
        <v>17500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5">
        <v>8750</v>
      </c>
      <c r="S12" s="25">
        <v>10500</v>
      </c>
      <c r="T12" s="25">
        <f t="shared" si="2"/>
        <v>36750</v>
      </c>
      <c r="U12" s="25">
        <v>30000</v>
      </c>
      <c r="V12" s="23"/>
      <c r="W12" s="25">
        <v>4140</v>
      </c>
      <c r="X12" s="25">
        <v>34140</v>
      </c>
      <c r="Y12" s="23"/>
      <c r="Z12" s="25">
        <v>9215</v>
      </c>
      <c r="AA12" s="25">
        <v>9215</v>
      </c>
      <c r="AB12" s="25">
        <v>10000</v>
      </c>
      <c r="AC12" s="26">
        <v>0</v>
      </c>
      <c r="AD12" s="28">
        <v>17535</v>
      </c>
    </row>
    <row r="13" spans="1:30" s="27" customFormat="1" ht="11.25">
      <c r="A13" s="20">
        <v>4</v>
      </c>
      <c r="B13" s="20">
        <v>5</v>
      </c>
      <c r="C13" s="21" t="s">
        <v>65</v>
      </c>
      <c r="D13" s="22" t="s">
        <v>53</v>
      </c>
      <c r="E13" s="23" t="s">
        <v>44</v>
      </c>
      <c r="F13" s="24">
        <v>0</v>
      </c>
      <c r="G13" s="25">
        <v>10526.32</v>
      </c>
      <c r="H13" s="23"/>
      <c r="I13" s="23"/>
      <c r="J13" s="25">
        <v>10526.32</v>
      </c>
      <c r="K13" s="23"/>
      <c r="L13" s="25">
        <v>77539.46</v>
      </c>
      <c r="M13" s="23"/>
      <c r="N13" s="23"/>
      <c r="O13" s="23"/>
      <c r="P13" s="23"/>
      <c r="Q13" s="23"/>
      <c r="R13" s="25">
        <v>10526.32</v>
      </c>
      <c r="S13" s="25">
        <v>12631.58</v>
      </c>
      <c r="T13" s="25">
        <f t="shared" si="2"/>
        <v>121750.00000000001</v>
      </c>
      <c r="U13" s="23"/>
      <c r="V13" s="23"/>
      <c r="W13" s="25">
        <v>1466</v>
      </c>
      <c r="X13" s="25">
        <v>1466</v>
      </c>
      <c r="Y13" s="23"/>
      <c r="Z13" s="25">
        <v>16018</v>
      </c>
      <c r="AA13" s="25">
        <v>16018</v>
      </c>
      <c r="AB13" s="25">
        <v>67460</v>
      </c>
      <c r="AC13" s="26">
        <v>0</v>
      </c>
      <c r="AD13" s="28">
        <v>38272</v>
      </c>
    </row>
    <row r="14" spans="1:30" s="27" customFormat="1" ht="11.25">
      <c r="A14" s="20">
        <v>5</v>
      </c>
      <c r="B14" s="20">
        <v>19</v>
      </c>
      <c r="C14" s="21" t="s">
        <v>65</v>
      </c>
      <c r="D14" s="22" t="s">
        <v>54</v>
      </c>
      <c r="E14" s="23" t="s">
        <v>46</v>
      </c>
      <c r="F14" s="24">
        <v>0</v>
      </c>
      <c r="G14" s="25">
        <v>3157.89</v>
      </c>
      <c r="H14" s="23"/>
      <c r="I14" s="23"/>
      <c r="J14" s="23"/>
      <c r="K14" s="23"/>
      <c r="L14" s="25">
        <v>48158.43</v>
      </c>
      <c r="M14" s="23"/>
      <c r="N14" s="23"/>
      <c r="O14" s="23"/>
      <c r="P14" s="23"/>
      <c r="Q14" s="23"/>
      <c r="R14" s="25">
        <v>1578.95</v>
      </c>
      <c r="S14" s="25">
        <v>1894.73</v>
      </c>
      <c r="T14" s="25">
        <f t="shared" si="2"/>
        <v>54790</v>
      </c>
      <c r="U14" s="23"/>
      <c r="V14" s="23"/>
      <c r="W14" s="23"/>
      <c r="X14" s="26">
        <v>0</v>
      </c>
      <c r="Y14" s="23"/>
      <c r="Z14" s="25">
        <v>6395</v>
      </c>
      <c r="AA14" s="25">
        <v>6395</v>
      </c>
      <c r="AB14" s="25">
        <v>41897</v>
      </c>
      <c r="AC14" s="26">
        <v>0</v>
      </c>
      <c r="AD14" s="28">
        <v>6498</v>
      </c>
    </row>
    <row r="15" spans="1:30" ht="11.25">
      <c r="A15" s="36" t="s">
        <v>66</v>
      </c>
      <c r="B15" s="36"/>
      <c r="C15" s="36"/>
      <c r="D15" s="36"/>
      <c r="E15" s="36"/>
      <c r="F15" s="16">
        <v>0</v>
      </c>
      <c r="G15" s="17">
        <f>SUM(G16:G19)</f>
        <v>26973.68</v>
      </c>
      <c r="H15" s="17">
        <f aca="true" t="shared" si="3" ref="H15:AD15">SUM(H16:H19)</f>
        <v>0</v>
      </c>
      <c r="I15" s="17">
        <f t="shared" si="3"/>
        <v>0</v>
      </c>
      <c r="J15" s="17">
        <f t="shared" si="3"/>
        <v>0</v>
      </c>
      <c r="K15" s="17">
        <f t="shared" si="3"/>
        <v>20000</v>
      </c>
      <c r="L15" s="17">
        <f t="shared" si="3"/>
        <v>37269.31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f t="shared" si="3"/>
        <v>21296.96</v>
      </c>
      <c r="R15" s="17">
        <f t="shared" si="3"/>
        <v>13486.84</v>
      </c>
      <c r="S15" s="17">
        <f t="shared" si="3"/>
        <v>16184.21</v>
      </c>
      <c r="T15" s="17">
        <f t="shared" si="3"/>
        <v>135211</v>
      </c>
      <c r="U15" s="17">
        <f t="shared" si="3"/>
        <v>0</v>
      </c>
      <c r="V15" s="17">
        <f t="shared" si="3"/>
        <v>0</v>
      </c>
      <c r="W15" s="17">
        <f t="shared" si="3"/>
        <v>0</v>
      </c>
      <c r="X15" s="17">
        <f t="shared" si="3"/>
        <v>0</v>
      </c>
      <c r="Y15" s="17">
        <f t="shared" si="3"/>
        <v>0</v>
      </c>
      <c r="Z15" s="17">
        <f t="shared" si="3"/>
        <v>17578</v>
      </c>
      <c r="AA15" s="17">
        <f t="shared" si="3"/>
        <v>17578</v>
      </c>
      <c r="AB15" s="17">
        <f t="shared" si="3"/>
        <v>85661</v>
      </c>
      <c r="AC15" s="17">
        <f t="shared" si="3"/>
        <v>0</v>
      </c>
      <c r="AD15" s="17">
        <f t="shared" si="3"/>
        <v>31972</v>
      </c>
    </row>
    <row r="16" spans="1:30" ht="11.25">
      <c r="A16" s="34">
        <v>1</v>
      </c>
      <c r="B16" s="34">
        <v>28</v>
      </c>
      <c r="C16" s="34" t="s">
        <v>65</v>
      </c>
      <c r="D16" s="35" t="s">
        <v>63</v>
      </c>
      <c r="E16" s="34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s="27" customFormat="1" ht="11.25">
      <c r="A17" s="20">
        <v>2</v>
      </c>
      <c r="B17" s="20">
        <v>86</v>
      </c>
      <c r="C17" s="21" t="s">
        <v>65</v>
      </c>
      <c r="D17" s="23" t="s">
        <v>56</v>
      </c>
      <c r="E17" s="23" t="s">
        <v>47</v>
      </c>
      <c r="F17" s="24">
        <v>0</v>
      </c>
      <c r="G17" s="25">
        <v>9473.68</v>
      </c>
      <c r="H17" s="23"/>
      <c r="I17" s="23"/>
      <c r="J17" s="23"/>
      <c r="K17" s="25">
        <v>20000</v>
      </c>
      <c r="L17" s="25">
        <v>37269.31</v>
      </c>
      <c r="M17" s="23"/>
      <c r="N17" s="23"/>
      <c r="O17" s="23"/>
      <c r="P17" s="23"/>
      <c r="Q17" s="25">
        <v>21296.96</v>
      </c>
      <c r="R17" s="25">
        <v>4736.84</v>
      </c>
      <c r="S17" s="25">
        <v>5684.21</v>
      </c>
      <c r="T17" s="25">
        <f t="shared" si="2"/>
        <v>98460.99999999999</v>
      </c>
      <c r="U17" s="23"/>
      <c r="V17" s="23"/>
      <c r="W17" s="23"/>
      <c r="X17" s="26">
        <v>0</v>
      </c>
      <c r="Y17" s="23"/>
      <c r="Z17" s="25">
        <v>12800</v>
      </c>
      <c r="AA17" s="25">
        <v>12800</v>
      </c>
      <c r="AB17" s="25">
        <v>85661</v>
      </c>
      <c r="AC17" s="26">
        <v>0</v>
      </c>
      <c r="AD17" s="24">
        <v>0</v>
      </c>
    </row>
    <row r="18" spans="1:30" s="27" customFormat="1" ht="11.25">
      <c r="A18" s="20">
        <v>3</v>
      </c>
      <c r="B18" s="20">
        <v>102</v>
      </c>
      <c r="C18" s="21" t="s">
        <v>65</v>
      </c>
      <c r="D18" s="35" t="s">
        <v>63</v>
      </c>
      <c r="E18" s="23"/>
      <c r="F18" s="24"/>
      <c r="G18" s="25"/>
      <c r="H18" s="23"/>
      <c r="I18" s="23"/>
      <c r="J18" s="23"/>
      <c r="K18" s="25"/>
      <c r="L18" s="25"/>
      <c r="M18" s="23"/>
      <c r="N18" s="23"/>
      <c r="O18" s="23"/>
      <c r="P18" s="23"/>
      <c r="Q18" s="25"/>
      <c r="R18" s="25"/>
      <c r="S18" s="25"/>
      <c r="T18" s="25"/>
      <c r="U18" s="23"/>
      <c r="V18" s="23"/>
      <c r="W18" s="23"/>
      <c r="X18" s="26"/>
      <c r="Y18" s="23"/>
      <c r="Z18" s="25"/>
      <c r="AA18" s="25"/>
      <c r="AB18" s="25"/>
      <c r="AC18" s="26"/>
      <c r="AD18" s="24"/>
    </row>
    <row r="19" spans="1:30" s="27" customFormat="1" ht="11.25">
      <c r="A19" s="20">
        <v>4</v>
      </c>
      <c r="B19" s="20">
        <v>22</v>
      </c>
      <c r="C19" s="21" t="s">
        <v>65</v>
      </c>
      <c r="D19" s="22"/>
      <c r="E19" s="23" t="s">
        <v>45</v>
      </c>
      <c r="F19" s="24">
        <v>0</v>
      </c>
      <c r="G19" s="25">
        <v>17500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5">
        <v>8750</v>
      </c>
      <c r="S19" s="25">
        <v>10500</v>
      </c>
      <c r="T19" s="25">
        <f t="shared" si="2"/>
        <v>36750</v>
      </c>
      <c r="U19" s="23"/>
      <c r="V19" s="23"/>
      <c r="W19" s="23"/>
      <c r="X19" s="26">
        <v>0</v>
      </c>
      <c r="Y19" s="23"/>
      <c r="Z19" s="25">
        <v>4778</v>
      </c>
      <c r="AA19" s="25">
        <v>4778</v>
      </c>
      <c r="AB19" s="26">
        <v>0</v>
      </c>
      <c r="AC19" s="26">
        <v>0</v>
      </c>
      <c r="AD19" s="28">
        <v>31972</v>
      </c>
    </row>
    <row r="20" spans="1:30" ht="11.25">
      <c r="A20" s="36" t="s">
        <v>67</v>
      </c>
      <c r="B20" s="36"/>
      <c r="C20" s="36"/>
      <c r="D20" s="36"/>
      <c r="E20" s="36"/>
      <c r="F20" s="16">
        <v>0</v>
      </c>
      <c r="G20" s="17">
        <f>SUM(G21:G23)</f>
        <v>23368.42</v>
      </c>
      <c r="H20" s="17">
        <f aca="true" t="shared" si="4" ref="H20:T20">SUM(H21:H23)</f>
        <v>20000</v>
      </c>
      <c r="I20" s="17">
        <f t="shared" si="4"/>
        <v>11359</v>
      </c>
      <c r="J20" s="17">
        <f t="shared" si="4"/>
        <v>0</v>
      </c>
      <c r="K20" s="17">
        <f t="shared" si="4"/>
        <v>30000</v>
      </c>
      <c r="L20" s="17">
        <f t="shared" si="4"/>
        <v>61250.32</v>
      </c>
      <c r="M20" s="17">
        <f t="shared" si="4"/>
        <v>0</v>
      </c>
      <c r="N20" s="17">
        <f t="shared" si="4"/>
        <v>0</v>
      </c>
      <c r="O20" s="17">
        <f t="shared" si="4"/>
        <v>0</v>
      </c>
      <c r="P20" s="17">
        <f t="shared" si="4"/>
        <v>0</v>
      </c>
      <c r="Q20" s="17">
        <f t="shared" si="4"/>
        <v>0</v>
      </c>
      <c r="R20" s="17">
        <f t="shared" si="4"/>
        <v>11684.21</v>
      </c>
      <c r="S20" s="17">
        <f t="shared" si="4"/>
        <v>14021.05</v>
      </c>
      <c r="T20" s="17">
        <f t="shared" si="4"/>
        <v>171682.99999999997</v>
      </c>
      <c r="U20" s="17">
        <f aca="true" t="shared" si="5" ref="U20:AD20">SUM(U21:U23)</f>
        <v>0</v>
      </c>
      <c r="V20" s="17">
        <f t="shared" si="5"/>
        <v>0</v>
      </c>
      <c r="W20" s="17">
        <f t="shared" si="5"/>
        <v>1615</v>
      </c>
      <c r="X20" s="17">
        <f t="shared" si="5"/>
        <v>1615</v>
      </c>
      <c r="Y20" s="17">
        <f t="shared" si="5"/>
        <v>0</v>
      </c>
      <c r="Z20" s="17">
        <f t="shared" si="5"/>
        <v>22529</v>
      </c>
      <c r="AA20" s="17">
        <f t="shared" si="5"/>
        <v>22529</v>
      </c>
      <c r="AB20" s="17">
        <f t="shared" si="5"/>
        <v>119922</v>
      </c>
      <c r="AC20" s="17">
        <f t="shared" si="5"/>
        <v>0</v>
      </c>
      <c r="AD20" s="17">
        <f t="shared" si="5"/>
        <v>29232</v>
      </c>
    </row>
    <row r="21" spans="1:30" s="27" customFormat="1" ht="11.25">
      <c r="A21" s="20">
        <v>1</v>
      </c>
      <c r="B21" s="20">
        <v>47</v>
      </c>
      <c r="C21" s="21" t="s">
        <v>65</v>
      </c>
      <c r="D21" s="22"/>
      <c r="E21" s="23" t="s">
        <v>45</v>
      </c>
      <c r="F21" s="24">
        <v>0</v>
      </c>
      <c r="G21" s="25">
        <v>6000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5">
        <v>3000</v>
      </c>
      <c r="S21" s="25">
        <v>3600</v>
      </c>
      <c r="T21" s="25">
        <f t="shared" si="2"/>
        <v>12600</v>
      </c>
      <c r="U21" s="23"/>
      <c r="V21" s="23"/>
      <c r="W21" s="23"/>
      <c r="X21" s="26">
        <v>0</v>
      </c>
      <c r="Y21" s="23"/>
      <c r="Z21" s="25">
        <v>1638</v>
      </c>
      <c r="AA21" s="25">
        <v>1638</v>
      </c>
      <c r="AB21" s="26">
        <v>0</v>
      </c>
      <c r="AC21" s="26">
        <v>0</v>
      </c>
      <c r="AD21" s="28">
        <v>10962</v>
      </c>
    </row>
    <row r="22" spans="1:30" s="27" customFormat="1" ht="11.25">
      <c r="A22" s="20">
        <v>2</v>
      </c>
      <c r="B22" s="20">
        <v>138</v>
      </c>
      <c r="C22" s="21" t="s">
        <v>65</v>
      </c>
      <c r="D22" s="22" t="s">
        <v>55</v>
      </c>
      <c r="E22" s="23" t="s">
        <v>44</v>
      </c>
      <c r="F22" s="24">
        <v>0</v>
      </c>
      <c r="G22" s="25">
        <v>7368.42</v>
      </c>
      <c r="H22" s="25">
        <v>20000</v>
      </c>
      <c r="I22" s="25">
        <v>11359</v>
      </c>
      <c r="J22" s="23"/>
      <c r="K22" s="25">
        <v>30000</v>
      </c>
      <c r="L22" s="25">
        <v>61250.32</v>
      </c>
      <c r="M22" s="23"/>
      <c r="N22" s="23"/>
      <c r="O22" s="23"/>
      <c r="P22" s="23"/>
      <c r="Q22" s="23"/>
      <c r="R22" s="25">
        <v>3684.21</v>
      </c>
      <c r="S22" s="25">
        <v>4421.05</v>
      </c>
      <c r="T22" s="25">
        <f t="shared" si="2"/>
        <v>138082.99999999997</v>
      </c>
      <c r="U22" s="23"/>
      <c r="V22" s="23"/>
      <c r="W22" s="25">
        <v>1615</v>
      </c>
      <c r="X22" s="25">
        <v>1615</v>
      </c>
      <c r="Y22" s="23"/>
      <c r="Z22" s="25">
        <v>18161</v>
      </c>
      <c r="AA22" s="25">
        <v>18161</v>
      </c>
      <c r="AB22" s="25">
        <v>119922</v>
      </c>
      <c r="AC22" s="26">
        <v>0</v>
      </c>
      <c r="AD22" s="24">
        <v>0</v>
      </c>
    </row>
    <row r="23" spans="1:30" s="27" customFormat="1" ht="11.25">
      <c r="A23" s="20">
        <v>3</v>
      </c>
      <c r="B23" s="20">
        <v>85</v>
      </c>
      <c r="C23" s="21" t="s">
        <v>65</v>
      </c>
      <c r="D23" s="22"/>
      <c r="E23" s="23" t="s">
        <v>45</v>
      </c>
      <c r="F23" s="24">
        <v>0</v>
      </c>
      <c r="G23" s="25">
        <v>10000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5">
        <v>5000</v>
      </c>
      <c r="S23" s="25">
        <v>6000</v>
      </c>
      <c r="T23" s="25">
        <f t="shared" si="2"/>
        <v>21000</v>
      </c>
      <c r="U23" s="23"/>
      <c r="V23" s="23"/>
      <c r="W23" s="23"/>
      <c r="X23" s="26">
        <v>0</v>
      </c>
      <c r="Y23" s="23"/>
      <c r="Z23" s="25">
        <v>2730</v>
      </c>
      <c r="AA23" s="25">
        <v>2730</v>
      </c>
      <c r="AB23" s="26">
        <v>0</v>
      </c>
      <c r="AC23" s="26">
        <v>0</v>
      </c>
      <c r="AD23" s="28">
        <v>18270</v>
      </c>
    </row>
    <row r="24" spans="1:30" ht="11.25">
      <c r="A24" s="36" t="s">
        <v>68</v>
      </c>
      <c r="B24" s="36"/>
      <c r="C24" s="36"/>
      <c r="D24" s="36"/>
      <c r="E24" s="36"/>
      <c r="F24" s="16">
        <v>0</v>
      </c>
      <c r="G24" s="17">
        <f>SUM(G25:G40)</f>
        <v>191447.35</v>
      </c>
      <c r="H24" s="17">
        <f aca="true" t="shared" si="6" ref="H24:T24">SUM(H25:H40)</f>
        <v>24450</v>
      </c>
      <c r="I24" s="17">
        <f t="shared" si="6"/>
        <v>15244</v>
      </c>
      <c r="J24" s="17">
        <f t="shared" si="6"/>
        <v>0</v>
      </c>
      <c r="K24" s="17">
        <f t="shared" si="6"/>
        <v>30000</v>
      </c>
      <c r="L24" s="17">
        <f t="shared" si="6"/>
        <v>46572.73</v>
      </c>
      <c r="M24" s="17">
        <f t="shared" si="6"/>
        <v>2663.01</v>
      </c>
      <c r="N24" s="17">
        <f t="shared" si="6"/>
        <v>2663.01</v>
      </c>
      <c r="O24" s="17">
        <f t="shared" si="6"/>
        <v>11971.62</v>
      </c>
      <c r="P24" s="17">
        <f t="shared" si="6"/>
        <v>177208.55</v>
      </c>
      <c r="Q24" s="17">
        <f t="shared" si="6"/>
        <v>0</v>
      </c>
      <c r="R24" s="17">
        <f t="shared" si="6"/>
        <v>87276.33</v>
      </c>
      <c r="S24" s="17">
        <f t="shared" si="6"/>
        <v>114868.39999999998</v>
      </c>
      <c r="T24" s="17">
        <f t="shared" si="6"/>
        <v>704365</v>
      </c>
      <c r="U24" s="17">
        <f aca="true" t="shared" si="7" ref="U24:AD24">SUM(U25:U40)</f>
        <v>0</v>
      </c>
      <c r="V24" s="17">
        <f t="shared" si="7"/>
        <v>9600</v>
      </c>
      <c r="W24" s="17">
        <f t="shared" si="7"/>
        <v>26310</v>
      </c>
      <c r="X24" s="17">
        <f t="shared" si="7"/>
        <v>35910</v>
      </c>
      <c r="Y24" s="17">
        <f t="shared" si="7"/>
        <v>50000</v>
      </c>
      <c r="Z24" s="17">
        <f t="shared" si="7"/>
        <v>96234</v>
      </c>
      <c r="AA24" s="17">
        <f t="shared" si="7"/>
        <v>146234</v>
      </c>
      <c r="AB24" s="17">
        <f t="shared" si="7"/>
        <v>240184</v>
      </c>
      <c r="AC24" s="17">
        <f t="shared" si="7"/>
        <v>0</v>
      </c>
      <c r="AD24" s="17">
        <f t="shared" si="7"/>
        <v>317947</v>
      </c>
    </row>
    <row r="25" spans="1:30" s="27" customFormat="1" ht="11.25">
      <c r="A25" s="20">
        <v>1</v>
      </c>
      <c r="B25" s="20">
        <v>200</v>
      </c>
      <c r="C25" s="21" t="s">
        <v>65</v>
      </c>
      <c r="D25" s="22"/>
      <c r="E25" s="23" t="s">
        <v>45</v>
      </c>
      <c r="F25" s="24">
        <v>0</v>
      </c>
      <c r="G25" s="25">
        <v>14736.84</v>
      </c>
      <c r="H25" s="23"/>
      <c r="I25" s="23"/>
      <c r="J25" s="23"/>
      <c r="K25" s="23"/>
      <c r="L25" s="23"/>
      <c r="M25" s="23"/>
      <c r="N25" s="23"/>
      <c r="O25" s="23"/>
      <c r="P25" s="25">
        <v>12982.64</v>
      </c>
      <c r="Q25" s="23"/>
      <c r="R25" s="25">
        <v>7368.42</v>
      </c>
      <c r="S25" s="25">
        <v>8842.1</v>
      </c>
      <c r="T25" s="25">
        <f t="shared" si="2"/>
        <v>43930</v>
      </c>
      <c r="U25" s="23"/>
      <c r="V25" s="23"/>
      <c r="W25" s="25">
        <v>2105</v>
      </c>
      <c r="X25" s="25">
        <v>2105</v>
      </c>
      <c r="Y25" s="23"/>
      <c r="Z25" s="25">
        <v>5985</v>
      </c>
      <c r="AA25" s="25">
        <v>5985</v>
      </c>
      <c r="AB25" s="25">
        <v>10000</v>
      </c>
      <c r="AC25" s="26">
        <v>0</v>
      </c>
      <c r="AD25" s="28">
        <v>27945</v>
      </c>
    </row>
    <row r="26" spans="1:30" s="27" customFormat="1" ht="11.25">
      <c r="A26" s="20">
        <v>2</v>
      </c>
      <c r="B26" s="20">
        <v>172</v>
      </c>
      <c r="C26" s="21" t="s">
        <v>65</v>
      </c>
      <c r="D26" s="22"/>
      <c r="E26" s="23" t="s">
        <v>45</v>
      </c>
      <c r="F26" s="24">
        <v>0</v>
      </c>
      <c r="G26" s="25">
        <v>35000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>
        <v>17500</v>
      </c>
      <c r="S26" s="25">
        <v>21000</v>
      </c>
      <c r="T26" s="25">
        <f t="shared" si="2"/>
        <v>73500</v>
      </c>
      <c r="U26" s="23"/>
      <c r="V26" s="23"/>
      <c r="W26" s="25">
        <v>5760</v>
      </c>
      <c r="X26" s="25">
        <v>5760</v>
      </c>
      <c r="Y26" s="25">
        <v>30000</v>
      </c>
      <c r="Z26" s="25">
        <v>10303</v>
      </c>
      <c r="AA26" s="25">
        <v>40303</v>
      </c>
      <c r="AB26" s="25">
        <v>10000</v>
      </c>
      <c r="AC26" s="26">
        <v>0</v>
      </c>
      <c r="AD26" s="28">
        <v>23197</v>
      </c>
    </row>
    <row r="27" spans="1:30" s="27" customFormat="1" ht="11.25">
      <c r="A27" s="20">
        <v>3</v>
      </c>
      <c r="B27" s="20">
        <v>262</v>
      </c>
      <c r="C27" s="21" t="s">
        <v>65</v>
      </c>
      <c r="D27" s="22"/>
      <c r="E27" s="23" t="s">
        <v>45</v>
      </c>
      <c r="F27" s="24">
        <v>0</v>
      </c>
      <c r="G27" s="25">
        <v>13421.05</v>
      </c>
      <c r="H27" s="23"/>
      <c r="I27" s="23"/>
      <c r="J27" s="23"/>
      <c r="K27" s="23"/>
      <c r="L27" s="23"/>
      <c r="M27" s="23"/>
      <c r="N27" s="23"/>
      <c r="O27" s="23"/>
      <c r="P27" s="25">
        <v>3012.11</v>
      </c>
      <c r="Q27" s="23"/>
      <c r="R27" s="25">
        <v>2684.21</v>
      </c>
      <c r="S27" s="25">
        <v>8052.63</v>
      </c>
      <c r="T27" s="25">
        <f t="shared" si="2"/>
        <v>27170</v>
      </c>
      <c r="U27" s="23"/>
      <c r="V27" s="26">
        <v>600</v>
      </c>
      <c r="W27" s="25">
        <v>2300</v>
      </c>
      <c r="X27" s="25">
        <v>2900</v>
      </c>
      <c r="Y27" s="23"/>
      <c r="Z27" s="25">
        <v>3909</v>
      </c>
      <c r="AA27" s="25">
        <v>3909</v>
      </c>
      <c r="AB27" s="25">
        <v>10000</v>
      </c>
      <c r="AC27" s="26">
        <v>0</v>
      </c>
      <c r="AD27" s="28">
        <v>13261</v>
      </c>
    </row>
    <row r="28" spans="1:30" s="27" customFormat="1" ht="11.25">
      <c r="A28" s="20">
        <v>4</v>
      </c>
      <c r="B28" s="20">
        <v>8</v>
      </c>
      <c r="C28" s="21" t="s">
        <v>65</v>
      </c>
      <c r="D28" s="22"/>
      <c r="E28" s="23" t="s">
        <v>45</v>
      </c>
      <c r="F28" s="24">
        <v>0</v>
      </c>
      <c r="G28" s="25">
        <v>14736.84</v>
      </c>
      <c r="H28" s="23"/>
      <c r="I28" s="23"/>
      <c r="J28" s="23"/>
      <c r="K28" s="23"/>
      <c r="L28" s="23"/>
      <c r="M28" s="23"/>
      <c r="N28" s="23"/>
      <c r="O28" s="23"/>
      <c r="P28" s="25">
        <v>10797.64</v>
      </c>
      <c r="Q28" s="23"/>
      <c r="R28" s="25">
        <v>7368.42</v>
      </c>
      <c r="S28" s="25">
        <v>8842.1</v>
      </c>
      <c r="T28" s="25">
        <f t="shared" si="2"/>
        <v>41745</v>
      </c>
      <c r="U28" s="23"/>
      <c r="V28" s="23"/>
      <c r="W28" s="25">
        <v>1960</v>
      </c>
      <c r="X28" s="25">
        <v>1960</v>
      </c>
      <c r="Y28" s="23"/>
      <c r="Z28" s="25">
        <v>5682</v>
      </c>
      <c r="AA28" s="25">
        <v>5682</v>
      </c>
      <c r="AB28" s="25">
        <v>10000</v>
      </c>
      <c r="AC28" s="26">
        <v>0</v>
      </c>
      <c r="AD28" s="28">
        <v>26063</v>
      </c>
    </row>
    <row r="29" spans="1:30" s="27" customFormat="1" ht="11.25">
      <c r="A29" s="20">
        <v>5</v>
      </c>
      <c r="B29" s="20">
        <v>263</v>
      </c>
      <c r="C29" s="21" t="s">
        <v>65</v>
      </c>
      <c r="D29" s="22"/>
      <c r="E29" s="23" t="s">
        <v>45</v>
      </c>
      <c r="F29" s="24">
        <v>0</v>
      </c>
      <c r="G29" s="25">
        <v>12631.58</v>
      </c>
      <c r="H29" s="23"/>
      <c r="I29" s="23"/>
      <c r="J29" s="23"/>
      <c r="K29" s="23"/>
      <c r="L29" s="23"/>
      <c r="M29" s="23"/>
      <c r="N29" s="23"/>
      <c r="O29" s="23"/>
      <c r="P29" s="25">
        <v>5290.84</v>
      </c>
      <c r="Q29" s="23"/>
      <c r="R29" s="25">
        <v>5052.63</v>
      </c>
      <c r="S29" s="25">
        <v>7578.95</v>
      </c>
      <c r="T29" s="25">
        <f t="shared" si="2"/>
        <v>30554</v>
      </c>
      <c r="U29" s="23"/>
      <c r="V29" s="25">
        <v>2100</v>
      </c>
      <c r="W29" s="25">
        <v>3430</v>
      </c>
      <c r="X29" s="25">
        <v>5530</v>
      </c>
      <c r="Y29" s="23"/>
      <c r="Z29" s="25">
        <v>4690</v>
      </c>
      <c r="AA29" s="25">
        <v>4690</v>
      </c>
      <c r="AB29" s="25">
        <v>10000</v>
      </c>
      <c r="AC29" s="26">
        <v>0</v>
      </c>
      <c r="AD29" s="28">
        <v>15864</v>
      </c>
    </row>
    <row r="30" spans="1:30" s="27" customFormat="1" ht="11.25">
      <c r="A30" s="20">
        <v>6</v>
      </c>
      <c r="B30" s="20">
        <v>267</v>
      </c>
      <c r="C30" s="21" t="s">
        <v>65</v>
      </c>
      <c r="D30" s="22"/>
      <c r="E30" s="23" t="s">
        <v>45</v>
      </c>
      <c r="F30" s="24">
        <v>0</v>
      </c>
      <c r="G30" s="25">
        <v>7894.73</v>
      </c>
      <c r="H30" s="23"/>
      <c r="I30" s="23"/>
      <c r="J30" s="23"/>
      <c r="K30" s="23"/>
      <c r="L30" s="23"/>
      <c r="M30" s="23"/>
      <c r="N30" s="23"/>
      <c r="O30" s="23"/>
      <c r="P30" s="25">
        <v>15637.06</v>
      </c>
      <c r="Q30" s="23"/>
      <c r="R30" s="25">
        <v>3947.37</v>
      </c>
      <c r="S30" s="25">
        <v>4736.84</v>
      </c>
      <c r="T30" s="25">
        <f t="shared" si="2"/>
        <v>32216</v>
      </c>
      <c r="U30" s="23"/>
      <c r="V30" s="26">
        <v>300</v>
      </c>
      <c r="W30" s="23"/>
      <c r="X30" s="26">
        <v>300</v>
      </c>
      <c r="Y30" s="23"/>
      <c r="Z30" s="25">
        <v>4227</v>
      </c>
      <c r="AA30" s="25">
        <v>4227</v>
      </c>
      <c r="AB30" s="25">
        <v>10000</v>
      </c>
      <c r="AC30" s="26">
        <v>0</v>
      </c>
      <c r="AD30" s="28">
        <v>17989</v>
      </c>
    </row>
    <row r="31" spans="1:30" s="27" customFormat="1" ht="11.25">
      <c r="A31" s="20">
        <v>7</v>
      </c>
      <c r="B31" s="20">
        <v>234</v>
      </c>
      <c r="C31" s="21" t="s">
        <v>65</v>
      </c>
      <c r="D31" s="22"/>
      <c r="E31" s="23" t="s">
        <v>45</v>
      </c>
      <c r="F31" s="24">
        <v>0</v>
      </c>
      <c r="G31" s="25">
        <v>14210.53</v>
      </c>
      <c r="H31" s="23"/>
      <c r="I31" s="23"/>
      <c r="J31" s="23"/>
      <c r="K31" s="23"/>
      <c r="L31" s="23"/>
      <c r="M31" s="23"/>
      <c r="N31" s="23"/>
      <c r="O31" s="23"/>
      <c r="P31" s="25">
        <v>31969.88</v>
      </c>
      <c r="Q31" s="23"/>
      <c r="R31" s="25">
        <v>7105.27</v>
      </c>
      <c r="S31" s="25">
        <v>8526.32</v>
      </c>
      <c r="T31" s="25">
        <f t="shared" si="2"/>
        <v>61812.00000000001</v>
      </c>
      <c r="U31" s="23"/>
      <c r="V31" s="26">
        <v>600</v>
      </c>
      <c r="W31" s="25">
        <v>1070</v>
      </c>
      <c r="X31" s="25">
        <v>1670</v>
      </c>
      <c r="Y31" s="23"/>
      <c r="Z31" s="25">
        <v>8252</v>
      </c>
      <c r="AA31" s="25">
        <v>8252</v>
      </c>
      <c r="AB31" s="25">
        <v>10000</v>
      </c>
      <c r="AC31" s="26">
        <v>0</v>
      </c>
      <c r="AD31" s="28">
        <v>43560</v>
      </c>
    </row>
    <row r="32" spans="1:30" s="27" customFormat="1" ht="11.25">
      <c r="A32" s="20">
        <v>8</v>
      </c>
      <c r="B32" s="20">
        <v>293</v>
      </c>
      <c r="C32" s="21" t="s">
        <v>65</v>
      </c>
      <c r="D32" s="22" t="s">
        <v>60</v>
      </c>
      <c r="E32" s="23" t="s">
        <v>59</v>
      </c>
      <c r="F32" s="24">
        <v>0</v>
      </c>
      <c r="G32" s="25">
        <v>3157.89</v>
      </c>
      <c r="H32" s="23"/>
      <c r="I32" s="23"/>
      <c r="J32" s="23"/>
      <c r="K32" s="23"/>
      <c r="L32" s="23"/>
      <c r="M32" s="23"/>
      <c r="N32" s="23"/>
      <c r="O32" s="23"/>
      <c r="P32" s="25">
        <v>3789.38</v>
      </c>
      <c r="Q32" s="23"/>
      <c r="R32" s="23"/>
      <c r="S32" s="25">
        <v>1894.73</v>
      </c>
      <c r="T32" s="25">
        <f t="shared" si="2"/>
        <v>8842</v>
      </c>
      <c r="U32" s="23"/>
      <c r="V32" s="26">
        <v>900</v>
      </c>
      <c r="W32" s="25">
        <v>1555</v>
      </c>
      <c r="X32" s="25">
        <v>2455</v>
      </c>
      <c r="Y32" s="23"/>
      <c r="Z32" s="25">
        <v>1469</v>
      </c>
      <c r="AA32" s="25">
        <v>1469</v>
      </c>
      <c r="AB32" s="26">
        <v>0</v>
      </c>
      <c r="AC32" s="26">
        <v>0</v>
      </c>
      <c r="AD32" s="28">
        <v>7373</v>
      </c>
    </row>
    <row r="33" spans="1:30" s="27" customFormat="1" ht="11.25">
      <c r="A33" s="20">
        <v>9</v>
      </c>
      <c r="B33" s="20">
        <v>294</v>
      </c>
      <c r="C33" s="21" t="s">
        <v>65</v>
      </c>
      <c r="D33" s="22" t="s">
        <v>60</v>
      </c>
      <c r="E33" s="23" t="s">
        <v>59</v>
      </c>
      <c r="F33" s="24">
        <v>0</v>
      </c>
      <c r="G33" s="25">
        <v>3157.89</v>
      </c>
      <c r="H33" s="23"/>
      <c r="I33" s="23"/>
      <c r="J33" s="23"/>
      <c r="K33" s="23"/>
      <c r="L33" s="23"/>
      <c r="M33" s="23"/>
      <c r="N33" s="23"/>
      <c r="O33" s="23"/>
      <c r="P33" s="25">
        <v>3789.38</v>
      </c>
      <c r="Q33" s="23"/>
      <c r="R33" s="23"/>
      <c r="S33" s="25">
        <v>1894.73</v>
      </c>
      <c r="T33" s="25">
        <f t="shared" si="2"/>
        <v>8842</v>
      </c>
      <c r="U33" s="23"/>
      <c r="V33" s="26">
        <v>900</v>
      </c>
      <c r="W33" s="25">
        <v>1525</v>
      </c>
      <c r="X33" s="25">
        <v>2425</v>
      </c>
      <c r="Y33" s="23"/>
      <c r="Z33" s="25">
        <v>1465</v>
      </c>
      <c r="AA33" s="25">
        <v>1465</v>
      </c>
      <c r="AB33" s="26">
        <v>0</v>
      </c>
      <c r="AC33" s="26">
        <v>0</v>
      </c>
      <c r="AD33" s="28">
        <v>7377</v>
      </c>
    </row>
    <row r="34" spans="1:30" s="27" customFormat="1" ht="11.25">
      <c r="A34" s="20">
        <v>10</v>
      </c>
      <c r="B34" s="20">
        <v>270</v>
      </c>
      <c r="C34" s="21" t="s">
        <v>65</v>
      </c>
      <c r="D34" s="22"/>
      <c r="E34" s="23" t="s">
        <v>45</v>
      </c>
      <c r="F34" s="24">
        <v>0</v>
      </c>
      <c r="G34" s="25">
        <v>8684.21</v>
      </c>
      <c r="H34" s="23"/>
      <c r="I34" s="23"/>
      <c r="J34" s="23"/>
      <c r="K34" s="23"/>
      <c r="L34" s="23"/>
      <c r="M34" s="23"/>
      <c r="N34" s="23"/>
      <c r="O34" s="23"/>
      <c r="P34" s="25">
        <v>15244.15</v>
      </c>
      <c r="Q34" s="23"/>
      <c r="R34" s="25">
        <v>4342.11</v>
      </c>
      <c r="S34" s="25">
        <v>5210.53</v>
      </c>
      <c r="T34" s="25">
        <f t="shared" si="2"/>
        <v>33481</v>
      </c>
      <c r="U34" s="23"/>
      <c r="V34" s="23"/>
      <c r="W34" s="25">
        <v>1980</v>
      </c>
      <c r="X34" s="25">
        <v>1980</v>
      </c>
      <c r="Y34" s="23"/>
      <c r="Z34" s="25">
        <v>4610</v>
      </c>
      <c r="AA34" s="25">
        <v>4610</v>
      </c>
      <c r="AB34" s="25">
        <v>10000</v>
      </c>
      <c r="AC34" s="26">
        <v>0</v>
      </c>
      <c r="AD34" s="28">
        <v>18871</v>
      </c>
    </row>
    <row r="35" spans="1:30" s="27" customFormat="1" ht="11.25">
      <c r="A35" s="20">
        <v>11</v>
      </c>
      <c r="B35" s="20">
        <v>251</v>
      </c>
      <c r="C35" s="21" t="s">
        <v>65</v>
      </c>
      <c r="D35" s="22"/>
      <c r="E35" s="23" t="s">
        <v>45</v>
      </c>
      <c r="F35" s="24">
        <v>0</v>
      </c>
      <c r="G35" s="25">
        <v>10526.32</v>
      </c>
      <c r="H35" s="23"/>
      <c r="I35" s="23"/>
      <c r="J35" s="23"/>
      <c r="K35" s="23"/>
      <c r="L35" s="23"/>
      <c r="M35" s="23"/>
      <c r="N35" s="23"/>
      <c r="O35" s="23"/>
      <c r="P35" s="25">
        <v>22627.73</v>
      </c>
      <c r="Q35" s="23"/>
      <c r="R35" s="25">
        <v>5263.16</v>
      </c>
      <c r="S35" s="25">
        <v>6315.79</v>
      </c>
      <c r="T35" s="25">
        <f t="shared" si="2"/>
        <v>44733.00000000001</v>
      </c>
      <c r="U35" s="23"/>
      <c r="V35" s="26">
        <v>600</v>
      </c>
      <c r="W35" s="25">
        <v>1060</v>
      </c>
      <c r="X35" s="25">
        <v>1660</v>
      </c>
      <c r="Y35" s="23"/>
      <c r="Z35" s="25">
        <v>6031</v>
      </c>
      <c r="AA35" s="25">
        <v>6031</v>
      </c>
      <c r="AB35" s="25">
        <v>10000</v>
      </c>
      <c r="AC35" s="26">
        <v>0</v>
      </c>
      <c r="AD35" s="28">
        <v>28702</v>
      </c>
    </row>
    <row r="36" spans="1:30" s="27" customFormat="1" ht="11.25">
      <c r="A36" s="20">
        <v>12</v>
      </c>
      <c r="B36" s="20">
        <v>261</v>
      </c>
      <c r="C36" s="21" t="s">
        <v>65</v>
      </c>
      <c r="D36" s="22" t="s">
        <v>62</v>
      </c>
      <c r="E36" s="23" t="s">
        <v>61</v>
      </c>
      <c r="F36" s="24">
        <v>0</v>
      </c>
      <c r="G36" s="25">
        <v>4210.52</v>
      </c>
      <c r="H36" s="23"/>
      <c r="I36" s="23"/>
      <c r="J36" s="23"/>
      <c r="K36" s="23"/>
      <c r="L36" s="23"/>
      <c r="M36" s="25">
        <v>2663.01</v>
      </c>
      <c r="N36" s="25">
        <v>2663.01</v>
      </c>
      <c r="O36" s="25">
        <v>11971.62</v>
      </c>
      <c r="P36" s="25">
        <v>28271.27</v>
      </c>
      <c r="Q36" s="23"/>
      <c r="R36" s="25">
        <v>2105.26</v>
      </c>
      <c r="S36" s="25">
        <v>2526.31</v>
      </c>
      <c r="T36" s="25">
        <f t="shared" si="2"/>
        <v>54411.00000000001</v>
      </c>
      <c r="U36" s="23"/>
      <c r="V36" s="23"/>
      <c r="W36" s="25">
        <v>1045</v>
      </c>
      <c r="X36" s="25">
        <v>1045</v>
      </c>
      <c r="Y36" s="25">
        <v>20000</v>
      </c>
      <c r="Z36" s="25">
        <v>7209</v>
      </c>
      <c r="AA36" s="25">
        <v>27209</v>
      </c>
      <c r="AB36" s="25">
        <v>10000</v>
      </c>
      <c r="AC36" s="26">
        <v>0</v>
      </c>
      <c r="AD36" s="28">
        <v>17202</v>
      </c>
    </row>
    <row r="37" spans="1:30" s="27" customFormat="1" ht="11.25">
      <c r="A37" s="20">
        <v>13</v>
      </c>
      <c r="B37" s="20">
        <v>208</v>
      </c>
      <c r="C37" s="21" t="s">
        <v>65</v>
      </c>
      <c r="D37" s="22" t="s">
        <v>58</v>
      </c>
      <c r="E37" s="23" t="s">
        <v>44</v>
      </c>
      <c r="F37" s="24">
        <v>0</v>
      </c>
      <c r="G37" s="25">
        <v>10526.32</v>
      </c>
      <c r="H37" s="25">
        <v>24450</v>
      </c>
      <c r="I37" s="25">
        <v>15244</v>
      </c>
      <c r="J37" s="23"/>
      <c r="K37" s="25">
        <v>30000</v>
      </c>
      <c r="L37" s="25">
        <v>46572.73</v>
      </c>
      <c r="M37" s="23"/>
      <c r="N37" s="23"/>
      <c r="O37" s="23"/>
      <c r="P37" s="23"/>
      <c r="Q37" s="23"/>
      <c r="R37" s="25">
        <v>5263.16</v>
      </c>
      <c r="S37" s="25">
        <v>6315.79</v>
      </c>
      <c r="T37" s="25">
        <f t="shared" si="2"/>
        <v>138372.00000000003</v>
      </c>
      <c r="U37" s="23"/>
      <c r="V37" s="23"/>
      <c r="W37" s="25">
        <v>1540</v>
      </c>
      <c r="X37" s="25">
        <v>1540</v>
      </c>
      <c r="Y37" s="23"/>
      <c r="Z37" s="25">
        <v>18188</v>
      </c>
      <c r="AA37" s="25">
        <v>18188</v>
      </c>
      <c r="AB37" s="25">
        <v>120184</v>
      </c>
      <c r="AC37" s="26">
        <v>0</v>
      </c>
      <c r="AD37" s="24">
        <v>0</v>
      </c>
    </row>
    <row r="38" spans="1:30" s="27" customFormat="1" ht="11.25">
      <c r="A38" s="20">
        <v>14</v>
      </c>
      <c r="B38" s="20">
        <v>21</v>
      </c>
      <c r="C38" s="21" t="s">
        <v>65</v>
      </c>
      <c r="D38" s="23" t="s">
        <v>57</v>
      </c>
      <c r="E38" s="23" t="s">
        <v>48</v>
      </c>
      <c r="F38" s="24">
        <v>0</v>
      </c>
      <c r="G38" s="25">
        <v>14210.53</v>
      </c>
      <c r="H38" s="23"/>
      <c r="I38" s="23"/>
      <c r="J38" s="23"/>
      <c r="K38" s="23"/>
      <c r="L38" s="23"/>
      <c r="M38" s="23"/>
      <c r="N38" s="23"/>
      <c r="O38" s="23"/>
      <c r="P38" s="25">
        <v>16008.88</v>
      </c>
      <c r="Q38" s="23"/>
      <c r="R38" s="25">
        <v>7105.27</v>
      </c>
      <c r="S38" s="25">
        <v>8526.32</v>
      </c>
      <c r="T38" s="25">
        <f t="shared" si="2"/>
        <v>45851</v>
      </c>
      <c r="U38" s="23"/>
      <c r="V38" s="25">
        <v>1500</v>
      </c>
      <c r="W38" s="23"/>
      <c r="X38" s="25">
        <v>1500</v>
      </c>
      <c r="Y38" s="23"/>
      <c r="Z38" s="25">
        <v>6156</v>
      </c>
      <c r="AA38" s="25">
        <v>6156</v>
      </c>
      <c r="AB38" s="25">
        <v>10000</v>
      </c>
      <c r="AC38" s="26">
        <v>0</v>
      </c>
      <c r="AD38" s="28">
        <v>29695</v>
      </c>
    </row>
    <row r="39" spans="1:30" s="27" customFormat="1" ht="11.25">
      <c r="A39" s="20">
        <v>15</v>
      </c>
      <c r="B39" s="20">
        <v>269</v>
      </c>
      <c r="C39" s="21" t="s">
        <v>65</v>
      </c>
      <c r="D39" s="22"/>
      <c r="E39" s="23" t="s">
        <v>45</v>
      </c>
      <c r="F39" s="24">
        <v>0</v>
      </c>
      <c r="G39" s="25">
        <v>7500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5">
        <v>3750</v>
      </c>
      <c r="S39" s="25">
        <v>4500</v>
      </c>
      <c r="T39" s="25">
        <f t="shared" si="2"/>
        <v>15750</v>
      </c>
      <c r="U39" s="23"/>
      <c r="V39" s="23"/>
      <c r="W39" s="23"/>
      <c r="X39" s="26">
        <v>0</v>
      </c>
      <c r="Y39" s="23"/>
      <c r="Z39" s="25">
        <v>2048</v>
      </c>
      <c r="AA39" s="25">
        <v>2048</v>
      </c>
      <c r="AB39" s="26">
        <v>0</v>
      </c>
      <c r="AC39" s="26">
        <v>0</v>
      </c>
      <c r="AD39" s="28">
        <v>13702</v>
      </c>
    </row>
    <row r="40" spans="1:30" s="27" customFormat="1" ht="11.25">
      <c r="A40" s="20">
        <v>16</v>
      </c>
      <c r="B40" s="20">
        <v>192</v>
      </c>
      <c r="C40" s="21" t="s">
        <v>65</v>
      </c>
      <c r="D40" s="22"/>
      <c r="E40" s="23" t="s">
        <v>45</v>
      </c>
      <c r="F40" s="24">
        <v>0</v>
      </c>
      <c r="G40" s="25">
        <v>16842.1</v>
      </c>
      <c r="H40" s="23"/>
      <c r="I40" s="23"/>
      <c r="J40" s="23"/>
      <c r="K40" s="23"/>
      <c r="L40" s="23"/>
      <c r="M40" s="23"/>
      <c r="N40" s="23"/>
      <c r="O40" s="23"/>
      <c r="P40" s="25">
        <v>7787.59</v>
      </c>
      <c r="Q40" s="23"/>
      <c r="R40" s="25">
        <v>8421.05</v>
      </c>
      <c r="S40" s="25">
        <v>10105.26</v>
      </c>
      <c r="T40" s="25">
        <f t="shared" si="2"/>
        <v>43156</v>
      </c>
      <c r="U40" s="23"/>
      <c r="V40" s="25">
        <v>2100</v>
      </c>
      <c r="W40" s="26">
        <v>980</v>
      </c>
      <c r="X40" s="25">
        <v>3080</v>
      </c>
      <c r="Y40" s="23"/>
      <c r="Z40" s="25">
        <v>6010</v>
      </c>
      <c r="AA40" s="25">
        <v>6010</v>
      </c>
      <c r="AB40" s="25">
        <v>10000</v>
      </c>
      <c r="AC40" s="26">
        <v>0</v>
      </c>
      <c r="AD40" s="28">
        <v>27146</v>
      </c>
    </row>
    <row r="41" spans="1:30" ht="11.25">
      <c r="A41" s="36" t="s">
        <v>69</v>
      </c>
      <c r="B41" s="36"/>
      <c r="C41" s="36"/>
      <c r="D41" s="36"/>
      <c r="E41" s="36"/>
      <c r="F41" s="16">
        <v>0</v>
      </c>
      <c r="G41" s="17">
        <f>SUM(G42:G47)</f>
        <v>36078.95</v>
      </c>
      <c r="H41" s="17">
        <f aca="true" t="shared" si="8" ref="H41:T41">SUM(H42:H47)</f>
        <v>0</v>
      </c>
      <c r="I41" s="17">
        <f t="shared" si="8"/>
        <v>0</v>
      </c>
      <c r="J41" s="17">
        <f t="shared" si="8"/>
        <v>0</v>
      </c>
      <c r="K41" s="17">
        <f t="shared" si="8"/>
        <v>0</v>
      </c>
      <c r="L41" s="17">
        <f t="shared" si="8"/>
        <v>22009.2</v>
      </c>
      <c r="M41" s="17">
        <f t="shared" si="8"/>
        <v>0</v>
      </c>
      <c r="N41" s="17">
        <f t="shared" si="8"/>
        <v>0</v>
      </c>
      <c r="O41" s="17">
        <f t="shared" si="8"/>
        <v>0</v>
      </c>
      <c r="P41" s="17">
        <f t="shared" si="8"/>
        <v>0</v>
      </c>
      <c r="Q41" s="17">
        <f t="shared" si="8"/>
        <v>0</v>
      </c>
      <c r="R41" s="17">
        <f t="shared" si="8"/>
        <v>18039.48</v>
      </c>
      <c r="S41" s="17">
        <f t="shared" si="8"/>
        <v>21647.370000000003</v>
      </c>
      <c r="T41" s="17">
        <f t="shared" si="8"/>
        <v>97775</v>
      </c>
      <c r="U41" s="18"/>
      <c r="V41" s="18"/>
      <c r="W41" s="18"/>
      <c r="X41" s="19">
        <v>0</v>
      </c>
      <c r="Y41" s="18"/>
      <c r="Z41" s="17">
        <f>SUM(Z42:Z47)</f>
        <v>12710</v>
      </c>
      <c r="AA41" s="17">
        <f>SUM(AA42:AA47)</f>
        <v>31894</v>
      </c>
      <c r="AB41" s="17">
        <f>SUM(AB42:AB47)</f>
        <v>19149</v>
      </c>
      <c r="AC41" s="17">
        <f>SUM(AC42:AC47)</f>
        <v>0</v>
      </c>
      <c r="AD41" s="17">
        <f>SUM(AD42:AD47)</f>
        <v>46732</v>
      </c>
    </row>
    <row r="42" spans="1:30" s="27" customFormat="1" ht="11.25">
      <c r="A42" s="20">
        <v>1</v>
      </c>
      <c r="B42" s="20">
        <v>24</v>
      </c>
      <c r="C42" s="21" t="s">
        <v>65</v>
      </c>
      <c r="D42" s="22"/>
      <c r="E42" s="23" t="s">
        <v>45</v>
      </c>
      <c r="F42" s="24">
        <v>0</v>
      </c>
      <c r="G42" s="25">
        <v>10500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5">
        <v>5250</v>
      </c>
      <c r="S42" s="25">
        <v>6300</v>
      </c>
      <c r="T42" s="25">
        <f t="shared" si="2"/>
        <v>22050</v>
      </c>
      <c r="U42" s="23"/>
      <c r="V42" s="23"/>
      <c r="W42" s="23"/>
      <c r="X42" s="26">
        <v>0</v>
      </c>
      <c r="Y42" s="23"/>
      <c r="Z42" s="25">
        <v>2866</v>
      </c>
      <c r="AA42" s="25">
        <v>22050</v>
      </c>
      <c r="AB42" s="26">
        <v>0</v>
      </c>
      <c r="AC42" s="26">
        <v>0</v>
      </c>
      <c r="AD42" s="24">
        <v>0</v>
      </c>
    </row>
    <row r="43" spans="1:30" s="27" customFormat="1" ht="11.25">
      <c r="A43" s="20">
        <v>2</v>
      </c>
      <c r="B43" s="20">
        <v>190</v>
      </c>
      <c r="C43" s="21" t="s">
        <v>65</v>
      </c>
      <c r="D43" s="22"/>
      <c r="E43" s="23" t="s">
        <v>45</v>
      </c>
      <c r="F43" s="24">
        <v>0</v>
      </c>
      <c r="G43" s="25">
        <v>6000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5">
        <v>3000</v>
      </c>
      <c r="S43" s="25">
        <v>3600</v>
      </c>
      <c r="T43" s="25">
        <f t="shared" si="2"/>
        <v>12600</v>
      </c>
      <c r="U43" s="23"/>
      <c r="V43" s="23"/>
      <c r="W43" s="23"/>
      <c r="X43" s="26">
        <v>0</v>
      </c>
      <c r="Y43" s="23"/>
      <c r="Z43" s="25">
        <v>1638</v>
      </c>
      <c r="AA43" s="25">
        <v>1638</v>
      </c>
      <c r="AB43" s="26">
        <v>0</v>
      </c>
      <c r="AC43" s="26">
        <v>0</v>
      </c>
      <c r="AD43" s="28">
        <v>10962</v>
      </c>
    </row>
    <row r="44" spans="1:30" s="27" customFormat="1" ht="11.25">
      <c r="A44" s="20">
        <v>3</v>
      </c>
      <c r="B44" s="20">
        <v>71</v>
      </c>
      <c r="C44" s="21" t="s">
        <v>65</v>
      </c>
      <c r="D44" s="22"/>
      <c r="E44" s="23" t="s">
        <v>45</v>
      </c>
      <c r="F44" s="24">
        <v>0</v>
      </c>
      <c r="G44" s="25">
        <v>6000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5">
        <v>3000</v>
      </c>
      <c r="S44" s="25">
        <v>3600</v>
      </c>
      <c r="T44" s="25">
        <f t="shared" si="2"/>
        <v>12600</v>
      </c>
      <c r="U44" s="23"/>
      <c r="V44" s="23"/>
      <c r="W44" s="23"/>
      <c r="X44" s="26">
        <v>0</v>
      </c>
      <c r="Y44" s="23"/>
      <c r="Z44" s="25">
        <v>1638</v>
      </c>
      <c r="AA44" s="25">
        <v>1638</v>
      </c>
      <c r="AB44" s="26">
        <v>0</v>
      </c>
      <c r="AC44" s="26">
        <v>0</v>
      </c>
      <c r="AD44" s="28">
        <v>10962</v>
      </c>
    </row>
    <row r="45" spans="1:30" s="27" customFormat="1" ht="11.25">
      <c r="A45" s="20">
        <v>4</v>
      </c>
      <c r="B45" s="20">
        <v>74</v>
      </c>
      <c r="C45" s="21" t="s">
        <v>65</v>
      </c>
      <c r="D45" s="22" t="s">
        <v>54</v>
      </c>
      <c r="E45" s="23" t="s">
        <v>46</v>
      </c>
      <c r="F45" s="24">
        <v>0</v>
      </c>
      <c r="G45" s="25">
        <v>1578.95</v>
      </c>
      <c r="H45" s="23"/>
      <c r="I45" s="23"/>
      <c r="J45" s="23"/>
      <c r="K45" s="23"/>
      <c r="L45" s="25">
        <v>22009.2</v>
      </c>
      <c r="M45" s="23"/>
      <c r="N45" s="23"/>
      <c r="O45" s="23"/>
      <c r="P45" s="23"/>
      <c r="Q45" s="23"/>
      <c r="R45" s="26">
        <v>789.48</v>
      </c>
      <c r="S45" s="26">
        <v>947.37</v>
      </c>
      <c r="T45" s="25">
        <f t="shared" si="2"/>
        <v>25325</v>
      </c>
      <c r="U45" s="23"/>
      <c r="V45" s="23"/>
      <c r="W45" s="23"/>
      <c r="X45" s="26">
        <v>0</v>
      </c>
      <c r="Y45" s="23"/>
      <c r="Z45" s="25">
        <v>3292</v>
      </c>
      <c r="AA45" s="25">
        <v>3292</v>
      </c>
      <c r="AB45" s="25">
        <v>19149</v>
      </c>
      <c r="AC45" s="26">
        <v>0</v>
      </c>
      <c r="AD45" s="28">
        <v>2884</v>
      </c>
    </row>
    <row r="46" spans="1:30" s="27" customFormat="1" ht="11.25">
      <c r="A46" s="20">
        <v>5</v>
      </c>
      <c r="B46" s="20">
        <v>76</v>
      </c>
      <c r="C46" s="21" t="s">
        <v>65</v>
      </c>
      <c r="D46" s="22"/>
      <c r="E46" s="23" t="s">
        <v>45</v>
      </c>
      <c r="F46" s="24">
        <v>0</v>
      </c>
      <c r="G46" s="25">
        <v>6000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5">
        <v>3000</v>
      </c>
      <c r="S46" s="25">
        <v>3600</v>
      </c>
      <c r="T46" s="25">
        <f t="shared" si="2"/>
        <v>12600</v>
      </c>
      <c r="U46" s="23"/>
      <c r="V46" s="23"/>
      <c r="W46" s="23"/>
      <c r="X46" s="26">
        <v>0</v>
      </c>
      <c r="Y46" s="23"/>
      <c r="Z46" s="25">
        <v>1638</v>
      </c>
      <c r="AA46" s="25">
        <v>1638</v>
      </c>
      <c r="AB46" s="26">
        <v>0</v>
      </c>
      <c r="AC46" s="26">
        <v>0</v>
      </c>
      <c r="AD46" s="28">
        <v>10962</v>
      </c>
    </row>
    <row r="47" spans="1:30" s="27" customFormat="1" ht="11.25">
      <c r="A47" s="20">
        <v>6</v>
      </c>
      <c r="B47" s="20">
        <v>84</v>
      </c>
      <c r="C47" s="21" t="s">
        <v>65</v>
      </c>
      <c r="D47" s="22"/>
      <c r="E47" s="23" t="s">
        <v>45</v>
      </c>
      <c r="F47" s="24">
        <v>0</v>
      </c>
      <c r="G47" s="25">
        <v>6000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5">
        <v>3000</v>
      </c>
      <c r="S47" s="25">
        <v>3600</v>
      </c>
      <c r="T47" s="25">
        <f t="shared" si="2"/>
        <v>12600</v>
      </c>
      <c r="U47" s="23"/>
      <c r="V47" s="23"/>
      <c r="W47" s="23"/>
      <c r="X47" s="26">
        <v>0</v>
      </c>
      <c r="Y47" s="23"/>
      <c r="Z47" s="25">
        <v>1638</v>
      </c>
      <c r="AA47" s="25">
        <v>1638</v>
      </c>
      <c r="AB47" s="26">
        <v>0</v>
      </c>
      <c r="AC47" s="26">
        <v>0</v>
      </c>
      <c r="AD47" s="28">
        <v>10962</v>
      </c>
    </row>
    <row r="48" spans="1:30" s="33" customFormat="1" ht="11.25" customHeight="1">
      <c r="A48" s="29" t="s">
        <v>49</v>
      </c>
      <c r="B48" s="29"/>
      <c r="C48" s="29"/>
      <c r="D48" s="29"/>
      <c r="E48" s="30"/>
      <c r="F48" s="31">
        <v>0</v>
      </c>
      <c r="G48" s="32">
        <f aca="true" t="shared" si="9" ref="G48:AD48">G9+G15+G20+G24+G41</f>
        <v>351842.08</v>
      </c>
      <c r="H48" s="32">
        <f t="shared" si="9"/>
        <v>59450</v>
      </c>
      <c r="I48" s="32">
        <f t="shared" si="9"/>
        <v>26603</v>
      </c>
      <c r="J48" s="32">
        <f t="shared" si="9"/>
        <v>10526.32</v>
      </c>
      <c r="K48" s="32">
        <f t="shared" si="9"/>
        <v>100000</v>
      </c>
      <c r="L48" s="32">
        <f t="shared" si="9"/>
        <v>397649.56</v>
      </c>
      <c r="M48" s="32">
        <f t="shared" si="9"/>
        <v>2663.01</v>
      </c>
      <c r="N48" s="32">
        <f t="shared" si="9"/>
        <v>2663.01</v>
      </c>
      <c r="O48" s="32">
        <f t="shared" si="9"/>
        <v>11971.62</v>
      </c>
      <c r="P48" s="32">
        <f t="shared" si="9"/>
        <v>177208.55</v>
      </c>
      <c r="Q48" s="32">
        <f t="shared" si="9"/>
        <v>21296.96</v>
      </c>
      <c r="R48" s="32">
        <f t="shared" si="9"/>
        <v>172736.87000000002</v>
      </c>
      <c r="S48" s="32">
        <f t="shared" si="9"/>
        <v>217421.02</v>
      </c>
      <c r="T48" s="32">
        <f t="shared" si="9"/>
        <v>1552032</v>
      </c>
      <c r="U48" s="32">
        <f t="shared" si="9"/>
        <v>30000</v>
      </c>
      <c r="V48" s="32">
        <f t="shared" si="9"/>
        <v>9600</v>
      </c>
      <c r="W48" s="32">
        <f t="shared" si="9"/>
        <v>36032</v>
      </c>
      <c r="X48" s="32">
        <f t="shared" si="9"/>
        <v>75632</v>
      </c>
      <c r="Y48" s="32">
        <f t="shared" si="9"/>
        <v>50000</v>
      </c>
      <c r="Z48" s="32">
        <f t="shared" si="9"/>
        <v>210867</v>
      </c>
      <c r="AA48" s="32">
        <f t="shared" si="9"/>
        <v>280051</v>
      </c>
      <c r="AB48" s="32">
        <f t="shared" si="9"/>
        <v>730019</v>
      </c>
      <c r="AC48" s="32">
        <f t="shared" si="9"/>
        <v>0</v>
      </c>
      <c r="AD48" s="32">
        <f t="shared" si="9"/>
        <v>541962</v>
      </c>
    </row>
  </sheetData>
  <sheetProtection/>
  <mergeCells count="8">
    <mergeCell ref="A24:E24"/>
    <mergeCell ref="A41:E41"/>
    <mergeCell ref="G7:S7"/>
    <mergeCell ref="U7:W7"/>
    <mergeCell ref="Y7:Z7"/>
    <mergeCell ref="A9:E9"/>
    <mergeCell ref="A15:E15"/>
    <mergeCell ref="A20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Валентин</cp:lastModifiedBy>
  <cp:lastPrinted>2017-07-14T02:13:48Z</cp:lastPrinted>
  <dcterms:created xsi:type="dcterms:W3CDTF">2017-07-13T01:07:28Z</dcterms:created>
  <dcterms:modified xsi:type="dcterms:W3CDTF">2017-07-25T06:45:06Z</dcterms:modified>
  <cp:category/>
  <cp:version/>
  <cp:contentType/>
  <cp:contentStatus/>
</cp:coreProperties>
</file>