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K2" i="1" l="1"/>
  <c r="M2" i="1" s="1"/>
  <c r="L8" i="1" l="1"/>
  <c r="N8" i="1"/>
  <c r="I8" i="1"/>
  <c r="H8" i="1"/>
  <c r="K7" i="1"/>
  <c r="M7" i="1" s="1"/>
  <c r="O7" i="1" s="1"/>
  <c r="K6" i="1"/>
  <c r="M6" i="1" s="1"/>
  <c r="P6" i="1" s="1"/>
  <c r="N5" i="1"/>
  <c r="L5" i="1"/>
  <c r="I5" i="1"/>
  <c r="H5" i="1"/>
  <c r="P2" i="1"/>
  <c r="O2" i="1"/>
  <c r="K3" i="1"/>
  <c r="M3" i="1" s="1"/>
  <c r="K4" i="1"/>
  <c r="M4" i="1" s="1"/>
  <c r="H9" i="1" l="1"/>
  <c r="K5" i="1"/>
  <c r="P7" i="1"/>
  <c r="P8" i="1" s="1"/>
  <c r="I9" i="1"/>
  <c r="K8" i="1"/>
  <c r="M8" i="1"/>
  <c r="L9" i="1"/>
  <c r="P4" i="1"/>
  <c r="O4" i="1"/>
  <c r="O3" i="1"/>
  <c r="M5" i="1"/>
  <c r="P3" i="1"/>
  <c r="O6" i="1"/>
  <c r="O8" i="1" s="1"/>
  <c r="N9" i="1"/>
  <c r="K9" i="1" l="1"/>
  <c r="M9" i="1"/>
  <c r="O5" i="1"/>
  <c r="O9" i="1" s="1"/>
  <c r="P5" i="1"/>
  <c r="P9" i="1" s="1"/>
</calcChain>
</file>

<file path=xl/sharedStrings.xml><?xml version="1.0" encoding="utf-8"?>
<sst xmlns="http://schemas.openxmlformats.org/spreadsheetml/2006/main" count="35" uniqueCount="27">
  <si>
    <t>№ заявки</t>
  </si>
  <si>
    <t>Заказчик</t>
  </si>
  <si>
    <t>Регион Транс</t>
  </si>
  <si>
    <t>Экопласт</t>
  </si>
  <si>
    <t>Теплотехника</t>
  </si>
  <si>
    <t>Экобалт</t>
  </si>
  <si>
    <t>Дополнительные расходы</t>
  </si>
  <si>
    <t>ArtWay Company (АртВэй Компани, ООО)</t>
  </si>
  <si>
    <t>Ставка Перевозчику</t>
  </si>
  <si>
    <t>Ставка Заказчика</t>
  </si>
  <si>
    <t>Расчетная ставка Перевозчику</t>
  </si>
  <si>
    <t xml:space="preserve"> S (км)</t>
  </si>
  <si>
    <t>код АТИ</t>
  </si>
  <si>
    <t>Перевозчик</t>
  </si>
  <si>
    <t>ИП Бобров Валентин Георгиевич</t>
  </si>
  <si>
    <t>ИП Иванов Иван Иванович</t>
  </si>
  <si>
    <t>Затраты по топливу</t>
  </si>
  <si>
    <t>Дельта</t>
  </si>
  <si>
    <t>Ответственный менеджер</t>
  </si>
  <si>
    <t>Мы выступаем от</t>
  </si>
  <si>
    <t>Майоров А.</t>
  </si>
  <si>
    <t>Интерпульс</t>
  </si>
  <si>
    <t>Лойченко А.</t>
  </si>
  <si>
    <t>ИТОГО КРУГОРЕЙС</t>
  </si>
  <si>
    <t>ИТОГО</t>
  </si>
  <si>
    <t>Итоговая ставка Перевозчику</t>
  </si>
  <si>
    <t>Итоговая сумма выплаты Перевозчику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</si>
</sst>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2" borderId="0" xfId="0" applyFill="1"/>
    <xf numFmtId="0" fontId="0" fillId="3" borderId="0" xfId="0" applyFill="1"/>
    <xf numFmtId="0" fontId="1" fillId="4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"/>
  <sheetViews>
    <sheetView tabSelected="1" workbookViewId="0">
      <selection activeCell="E8" sqref="E8"/>
    </sheetView>
  </sheetViews>
  <sheetFormatPr defaultRowHeight="15" x14ac:dyDescent="0.25"/>
  <cols>
    <col min="2" max="2" width="19.7109375" customWidth="1"/>
    <col min="3" max="3" width="16" customWidth="1"/>
    <col min="4" max="4" width="16.28515625" customWidth="1"/>
    <col min="5" max="6" width="19.42578125" customWidth="1"/>
    <col min="7" max="7" width="31.5703125" bestFit="1" customWidth="1"/>
    <col min="8" max="8" width="10.7109375" customWidth="1"/>
    <col min="9" max="9" width="10.28515625" customWidth="1"/>
    <col min="10" max="10" width="14.5703125" customWidth="1"/>
    <col min="11" max="11" width="13.7109375" customWidth="1"/>
    <col min="12" max="12" width="11.85546875" customWidth="1"/>
    <col min="13" max="13" width="14.85546875" customWidth="1"/>
    <col min="14" max="14" width="10.42578125" customWidth="1"/>
    <col min="15" max="15" width="13.140625" customWidth="1"/>
  </cols>
  <sheetData>
    <row r="1" spans="1:24" ht="79.5" customHeight="1" x14ac:dyDescent="0.25">
      <c r="B1" s="9" t="s">
        <v>0</v>
      </c>
      <c r="C1" s="9" t="s">
        <v>18</v>
      </c>
      <c r="D1" s="9" t="s">
        <v>19</v>
      </c>
      <c r="E1" s="9" t="s">
        <v>1</v>
      </c>
      <c r="F1" s="9" t="s">
        <v>12</v>
      </c>
      <c r="G1" s="9" t="s">
        <v>13</v>
      </c>
      <c r="H1" s="9" t="s">
        <v>11</v>
      </c>
      <c r="I1" s="9" t="s">
        <v>9</v>
      </c>
      <c r="J1" s="9" t="s">
        <v>8</v>
      </c>
      <c r="K1" s="9" t="s">
        <v>10</v>
      </c>
      <c r="L1" s="9" t="s">
        <v>6</v>
      </c>
      <c r="M1" s="9" t="s">
        <v>25</v>
      </c>
      <c r="N1" s="9" t="s">
        <v>16</v>
      </c>
      <c r="O1" s="9" t="s">
        <v>26</v>
      </c>
      <c r="P1" s="9" t="s">
        <v>17</v>
      </c>
      <c r="Q1" s="1"/>
      <c r="R1" s="1"/>
      <c r="S1" s="1"/>
      <c r="T1" s="1"/>
      <c r="U1" s="1"/>
      <c r="V1" s="1"/>
      <c r="W1" s="1"/>
      <c r="X1" s="1"/>
    </row>
    <row r="2" spans="1:24" ht="47.25" customHeight="1" x14ac:dyDescent="0.25">
      <c r="B2" s="11">
        <v>1</v>
      </c>
      <c r="C2" s="11" t="s">
        <v>20</v>
      </c>
      <c r="D2" s="12" t="s">
        <v>21</v>
      </c>
      <c r="E2" s="3" t="s">
        <v>2</v>
      </c>
      <c r="F2" s="3">
        <v>1351</v>
      </c>
      <c r="G2" s="3" t="s">
        <v>14</v>
      </c>
      <c r="H2" s="3">
        <v>1100</v>
      </c>
      <c r="I2" s="3">
        <v>15000</v>
      </c>
      <c r="J2" s="3">
        <v>15.5</v>
      </c>
      <c r="K2" s="3">
        <f>H2*J2</f>
        <v>17050</v>
      </c>
      <c r="L2" s="3">
        <v>1000</v>
      </c>
      <c r="M2" s="3">
        <f>SUM(K2:L2)</f>
        <v>18050</v>
      </c>
      <c r="N2" s="3">
        <v>10000</v>
      </c>
      <c r="O2" s="3">
        <f>M2-N2</f>
        <v>8050</v>
      </c>
      <c r="P2" s="3">
        <f>I2-M2</f>
        <v>-3050</v>
      </c>
    </row>
    <row r="3" spans="1:24" ht="42" customHeight="1" x14ac:dyDescent="0.25">
      <c r="B3" s="11">
        <v>2</v>
      </c>
      <c r="C3" s="11" t="s">
        <v>22</v>
      </c>
      <c r="D3" s="12" t="s">
        <v>21</v>
      </c>
      <c r="E3" s="3" t="s">
        <v>3</v>
      </c>
      <c r="F3" s="3">
        <v>1351</v>
      </c>
      <c r="G3" s="3" t="s">
        <v>14</v>
      </c>
      <c r="H3" s="3">
        <v>0</v>
      </c>
      <c r="I3" s="3">
        <v>6000</v>
      </c>
      <c r="J3" s="3">
        <v>15.5</v>
      </c>
      <c r="K3" s="3">
        <f t="shared" ref="K3:K4" si="0">H3*J3</f>
        <v>0</v>
      </c>
      <c r="L3" s="3">
        <v>0</v>
      </c>
      <c r="M3" s="3">
        <f t="shared" ref="M3:M4" si="1">SUM(K3:L3)</f>
        <v>0</v>
      </c>
      <c r="N3" s="3">
        <v>0</v>
      </c>
      <c r="O3" s="3">
        <f>M3-N3</f>
        <v>0</v>
      </c>
      <c r="P3" s="3">
        <f t="shared" ref="P3" si="2">I3-M3</f>
        <v>6000</v>
      </c>
    </row>
    <row r="4" spans="1:24" ht="44.25" customHeight="1" x14ac:dyDescent="0.25">
      <c r="B4" s="11">
        <v>3</v>
      </c>
      <c r="C4" s="11" t="s">
        <v>20</v>
      </c>
      <c r="D4" s="12" t="s">
        <v>21</v>
      </c>
      <c r="E4" s="1" t="s">
        <v>7</v>
      </c>
      <c r="F4" s="1">
        <v>1351</v>
      </c>
      <c r="G4" s="3" t="s">
        <v>14</v>
      </c>
      <c r="H4" s="3">
        <v>800</v>
      </c>
      <c r="I4" s="3">
        <v>17000</v>
      </c>
      <c r="J4" s="3">
        <v>15.5</v>
      </c>
      <c r="K4" s="3">
        <f t="shared" si="0"/>
        <v>12400</v>
      </c>
      <c r="L4" s="3">
        <v>500</v>
      </c>
      <c r="M4" s="3">
        <f t="shared" si="1"/>
        <v>12900</v>
      </c>
      <c r="N4" s="3">
        <v>11000</v>
      </c>
      <c r="O4" s="3">
        <f>M4-N4</f>
        <v>1900</v>
      </c>
      <c r="P4" s="3">
        <f>I4-M4</f>
        <v>4100</v>
      </c>
    </row>
    <row r="5" spans="1:24" x14ac:dyDescent="0.25">
      <c r="A5" s="7" t="s">
        <v>23</v>
      </c>
      <c r="B5" s="7"/>
      <c r="C5" s="7"/>
      <c r="D5" s="7"/>
      <c r="E5" s="4"/>
      <c r="F5" s="4">
        <v>1351</v>
      </c>
      <c r="G5" s="10" t="s">
        <v>14</v>
      </c>
      <c r="H5" s="4">
        <f>SUM(H2:H4)</f>
        <v>1900</v>
      </c>
      <c r="I5" s="4">
        <f>SUM(I2:I4)</f>
        <v>38000</v>
      </c>
      <c r="J5" s="4">
        <v>15.5</v>
      </c>
      <c r="K5" s="4">
        <f t="shared" ref="K5:P5" si="3">SUM(K2:K4)</f>
        <v>29450</v>
      </c>
      <c r="L5" s="4">
        <f t="shared" si="3"/>
        <v>1500</v>
      </c>
      <c r="M5" s="4">
        <f>SUM(M2:M4)</f>
        <v>30950</v>
      </c>
      <c r="N5" s="4">
        <f t="shared" si="3"/>
        <v>21000</v>
      </c>
      <c r="O5" s="4">
        <f t="shared" si="3"/>
        <v>9950</v>
      </c>
      <c r="P5" s="4">
        <f t="shared" si="3"/>
        <v>7050</v>
      </c>
    </row>
    <row r="6" spans="1:24" x14ac:dyDescent="0.25">
      <c r="E6" s="5" t="s">
        <v>4</v>
      </c>
      <c r="F6" s="5">
        <v>555412</v>
      </c>
      <c r="G6" s="3" t="s">
        <v>15</v>
      </c>
      <c r="H6" s="5">
        <v>500</v>
      </c>
      <c r="I6" s="5">
        <v>11000</v>
      </c>
      <c r="J6" s="5">
        <v>15</v>
      </c>
      <c r="K6" s="2">
        <f>H6*J6</f>
        <v>7500</v>
      </c>
      <c r="L6" s="5">
        <v>0</v>
      </c>
      <c r="M6" s="2">
        <f>SUM(K6:L6)</f>
        <v>7500</v>
      </c>
      <c r="N6" s="5">
        <v>5000</v>
      </c>
      <c r="O6" s="2">
        <f>M6-N6</f>
        <v>2500</v>
      </c>
      <c r="P6" s="2">
        <f>I6-M6</f>
        <v>3500</v>
      </c>
    </row>
    <row r="7" spans="1:24" x14ac:dyDescent="0.25">
      <c r="E7" s="5" t="s">
        <v>5</v>
      </c>
      <c r="F7" s="5">
        <v>555412</v>
      </c>
      <c r="G7" s="3" t="s">
        <v>15</v>
      </c>
      <c r="H7" s="5">
        <v>500</v>
      </c>
      <c r="I7" s="5">
        <v>13000</v>
      </c>
      <c r="J7" s="5">
        <v>15</v>
      </c>
      <c r="K7" s="2">
        <f>H7*J7</f>
        <v>7500</v>
      </c>
      <c r="L7" s="3">
        <v>500</v>
      </c>
      <c r="M7" s="3">
        <f>SUM(K7:L7)</f>
        <v>8000</v>
      </c>
      <c r="N7" s="5">
        <v>6000</v>
      </c>
      <c r="O7" s="2">
        <f>M7-N7</f>
        <v>2000</v>
      </c>
      <c r="P7" s="2">
        <f>I7-M7</f>
        <v>5000</v>
      </c>
    </row>
    <row r="8" spans="1:24" x14ac:dyDescent="0.25">
      <c r="B8" s="7"/>
      <c r="C8" s="7"/>
      <c r="D8" s="7"/>
      <c r="E8" s="4"/>
      <c r="F8" s="4">
        <v>555412</v>
      </c>
      <c r="G8" s="10" t="s">
        <v>15</v>
      </c>
      <c r="H8" s="4">
        <f>SUM(H6:H7)</f>
        <v>1000</v>
      </c>
      <c r="I8" s="4">
        <f>SUM(I6:I7)</f>
        <v>24000</v>
      </c>
      <c r="J8" s="4">
        <v>15</v>
      </c>
      <c r="K8" s="4">
        <f>SUM(K6:K7)</f>
        <v>15000</v>
      </c>
      <c r="L8" s="4">
        <f t="shared" ref="L8:P8" si="4">SUM(L6:L7)</f>
        <v>500</v>
      </c>
      <c r="M8" s="4">
        <f t="shared" si="4"/>
        <v>15500</v>
      </c>
      <c r="N8" s="4">
        <f t="shared" si="4"/>
        <v>11000</v>
      </c>
      <c r="O8" s="4">
        <f t="shared" si="4"/>
        <v>4500</v>
      </c>
      <c r="P8" s="4">
        <f t="shared" si="4"/>
        <v>8500</v>
      </c>
    </row>
    <row r="9" spans="1:24" x14ac:dyDescent="0.25">
      <c r="A9" s="8" t="s">
        <v>24</v>
      </c>
      <c r="B9" s="8"/>
      <c r="C9" s="8"/>
      <c r="D9" s="8"/>
      <c r="E9" s="6"/>
      <c r="F9" s="6"/>
      <c r="G9" s="6"/>
      <c r="H9" s="6">
        <f>H8+H5</f>
        <v>2900</v>
      </c>
      <c r="I9" s="6">
        <f>I8+I5</f>
        <v>62000</v>
      </c>
      <c r="J9" s="6"/>
      <c r="K9" s="6">
        <f t="shared" ref="K9:P9" si="5">K8+K5</f>
        <v>44450</v>
      </c>
      <c r="L9" s="6">
        <f t="shared" si="5"/>
        <v>2000</v>
      </c>
      <c r="M9" s="6">
        <f t="shared" si="5"/>
        <v>46450</v>
      </c>
      <c r="N9" s="6">
        <f t="shared" si="5"/>
        <v>32000</v>
      </c>
      <c r="O9" s="6">
        <f t="shared" si="5"/>
        <v>14450</v>
      </c>
      <c r="P9" s="6">
        <f t="shared" si="5"/>
        <v>15550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2017-03-30T11:49:18Z</dcterms:modified>
</cp:coreProperties>
</file>