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<sst xmlns="http://schemas.openxmlformats.org/spreadsheetml/2006/main" count="77" uniqueCount="58">
  <si>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Клиент.Основной менеджер</t>
  </si>
  <si>
    <t>Итого</t>
  </si>
  <si>
    <t>Сегмент клиентов</t>
  </si>
  <si>
    <t>Клиент.Тип отношений</t>
  </si>
  <si>
    <t>Аброськин Денис</t>
  </si>
  <si>
    <t>01. Промышленность</t>
  </si>
  <si>
    <t>Покупатель</t>
  </si>
  <si>
    <t>Постоянный покупатель</t>
  </si>
  <si>
    <t>02. Сельское хозяйство</t>
  </si>
  <si>
    <t>Холодный контакт</t>
  </si>
  <si>
    <t>03. Торгующие организации</t>
  </si>
  <si>
    <t>Нецелевой (архив)</t>
  </si>
  <si>
    <t>Целевой новый</t>
  </si>
  <si>
    <t>Партнер (Продажи запрещены)</t>
  </si>
  <si>
    <t>Поставщик</t>
  </si>
  <si>
    <t>Демидова Юлия</t>
  </si>
  <si>
    <t>На основании отчета "Прирост клиентской базы по месяцам"</t>
  </si>
  <si>
    <t>Искра, ООО</t>
  </si>
  <si>
    <t>ВудФан, ООО</t>
  </si>
  <si>
    <t>Копылова А.О., ИП</t>
  </si>
  <si>
    <t>Кроностар, ООО</t>
  </si>
  <si>
    <t>Заря, ООО</t>
  </si>
  <si>
    <t>Восход, ООО</t>
  </si>
  <si>
    <t>Закат, ООО</t>
  </si>
  <si>
    <t>Придонье, ООО</t>
  </si>
  <si>
    <t>Приобье, ООО</t>
  </si>
  <si>
    <t>Приднестровье, ООО</t>
  </si>
  <si>
    <t>Буран, ООО</t>
  </si>
  <si>
    <t>Крутой, ИП</t>
  </si>
  <si>
    <t>Минералхим, ООО</t>
  </si>
  <si>
    <t>Химоптторг, ООО</t>
  </si>
  <si>
    <t>Химози, ООО</t>
  </si>
  <si>
    <t>Минерал, ООО</t>
  </si>
  <si>
    <t>Промпоставка, ООО</t>
  </si>
  <si>
    <t>Карбаторг, ЗАО</t>
  </si>
  <si>
    <t>Торгмаш, ООО</t>
  </si>
  <si>
    <t>Логистические миры, ООО</t>
  </si>
  <si>
    <t>Корпусная мебель, ООО</t>
  </si>
  <si>
    <t>Красное солнышко, ООО</t>
  </si>
  <si>
    <t>Проспект, ООО</t>
  </si>
  <si>
    <t>Проминдустрия, ООО</t>
  </si>
  <si>
    <t>Рудаков Д.А. ИП</t>
  </si>
  <si>
    <t>ПОТЕНЦИАЛ КЛИЕНТСКОЙ БАЗЫ ПО ПЕРИОДАМ ЗАКУПКИ</t>
  </si>
  <si>
    <t>Период закупки "Ежемесячно"</t>
  </si>
  <si>
    <t>Период закупки "Окт-Ноя-Дек"</t>
  </si>
  <si>
    <t>Период закупки "Янв-Фев-Мар"</t>
  </si>
  <si>
    <t>Период закупки "Апр-Май-Июн"</t>
  </si>
  <si>
    <t>Период закупки "Июл-Авг-Сен"</t>
  </si>
  <si>
    <t>Запланированные события на период закупки</t>
  </si>
  <si>
    <t>Количество событий за последний год</t>
  </si>
  <si>
    <t>Клиент</t>
  </si>
  <si>
    <t>Потенциал клиентов в тоннах</t>
  </si>
  <si>
    <t>ИТОГО по выбранным Периодам закупки</t>
  </si>
  <si>
    <t>ИТОГО Потенциал клиентов в тоннах</t>
  </si>
  <si>
    <t>ИТОГО Запланированные события на период закупки</t>
  </si>
  <si>
    <t>Месяц контакта</t>
  </si>
  <si>
    <t>ИТОГО Месяц контакта</t>
  </si>
  <si>
    <t>ИТОГО Количество событий за последний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</si>
</sst>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8"/>
      <name val="Arial"/>
      <family val="2"/>
    </font>
    <font>
      <sz val="10"/>
      <color indexed="24"/>
      <name val="Arial"/>
      <family val="0"/>
    </font>
    <font>
      <sz val="8"/>
      <color indexed="24"/>
      <name val="Arial"/>
      <family val="2"/>
    </font>
    <font>
      <b/>
      <sz val="8"/>
      <color indexed="24"/>
      <name val="Arial"/>
      <family val="2"/>
    </font>
    <font>
      <b/>
      <i/>
      <sz val="8"/>
      <color indexed="24"/>
      <name val="Arial"/>
      <family val="2"/>
    </font>
    <font>
      <b/>
      <u val="single"/>
      <sz val="8"/>
      <color indexed="24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2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b/>
      <sz val="12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6"/>
      </bottom>
    </border>
    <border>
      <left style="medium"/>
      <right>
        <color indexed="63"/>
      </right>
      <top style="thin">
        <color indexed="26"/>
      </top>
      <bottom style="thin">
        <color indexed="26"/>
      </bottom>
    </border>
    <border>
      <left style="medium"/>
      <right>
        <color indexed="63"/>
      </right>
      <top style="thin">
        <color indexed="26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" fontId="6" fillId="34" borderId="0" xfId="0" applyNumberFormat="1" applyFont="1" applyFill="1" applyBorder="1" applyAlignment="1">
      <alignment horizontal="right" vertical="center"/>
    </xf>
    <xf numFmtId="1" fontId="3" fillId="35" borderId="0" xfId="0" applyNumberFormat="1" applyFont="1" applyFill="1" applyBorder="1" applyAlignment="1">
      <alignment horizontal="right" vertical="top"/>
    </xf>
    <xf numFmtId="0" fontId="3" fillId="3" borderId="0" xfId="0" applyNumberFormat="1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1" fontId="3" fillId="3" borderId="0" xfId="0" applyNumberFormat="1" applyFont="1" applyFill="1" applyBorder="1" applyAlignment="1">
      <alignment horizontal="right" vertical="top"/>
    </xf>
    <xf numFmtId="0" fontId="3" fillId="35" borderId="0" xfId="0" applyNumberFormat="1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6" fillId="34" borderId="0" xfId="0" applyNumberFormat="1" applyFont="1" applyFill="1" applyBorder="1" applyAlignment="1">
      <alignment horizontal="right" vertical="top"/>
    </xf>
    <xf numFmtId="1" fontId="6" fillId="34" borderId="10" xfId="0" applyNumberFormat="1" applyFont="1" applyFill="1" applyBorder="1" applyAlignment="1">
      <alignment horizontal="right" vertical="center"/>
    </xf>
    <xf numFmtId="1" fontId="6" fillId="34" borderId="11" xfId="0" applyNumberFormat="1" applyFont="1" applyFill="1" applyBorder="1" applyAlignment="1">
      <alignment horizontal="right" vertical="center"/>
    </xf>
    <xf numFmtId="1" fontId="3" fillId="35" borderId="10" xfId="0" applyNumberFormat="1" applyFont="1" applyFill="1" applyBorder="1" applyAlignment="1">
      <alignment horizontal="right" vertical="top"/>
    </xf>
    <xf numFmtId="1" fontId="3" fillId="35" borderId="11" xfId="0" applyNumberFormat="1" applyFont="1" applyFill="1" applyBorder="1" applyAlignment="1">
      <alignment horizontal="right" vertical="top"/>
    </xf>
    <xf numFmtId="0" fontId="3" fillId="3" borderId="10" xfId="0" applyNumberFormat="1" applyFont="1" applyFill="1" applyBorder="1" applyAlignment="1">
      <alignment horizontal="left" vertical="top"/>
    </xf>
    <xf numFmtId="0" fontId="3" fillId="3" borderId="11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1" fontId="3" fillId="3" borderId="10" xfId="0" applyNumberFormat="1" applyFont="1" applyFill="1" applyBorder="1" applyAlignment="1">
      <alignment horizontal="right" vertical="top"/>
    </xf>
    <xf numFmtId="0" fontId="3" fillId="35" borderId="10" xfId="0" applyNumberFormat="1" applyFont="1" applyFill="1" applyBorder="1" applyAlignment="1">
      <alignment horizontal="left" vertical="top"/>
    </xf>
    <xf numFmtId="0" fontId="3" fillId="35" borderId="11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0" fontId="6" fillId="34" borderId="10" xfId="0" applyNumberFormat="1" applyFont="1" applyFill="1" applyBorder="1" applyAlignment="1">
      <alignment horizontal="right" vertical="top"/>
    </xf>
    <xf numFmtId="0" fontId="6" fillId="33" borderId="10" xfId="0" applyNumberFormat="1" applyFont="1" applyFill="1" applyBorder="1" applyAlignment="1">
      <alignment horizontal="left" vertical="top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4" fillId="35" borderId="15" xfId="0" applyNumberFormat="1" applyFont="1" applyFill="1" applyBorder="1" applyAlignment="1">
      <alignment horizontal="left" vertical="top" wrapText="1" indent="2"/>
    </xf>
    <xf numFmtId="0" fontId="5" fillId="3" borderId="15" xfId="0" applyNumberFormat="1" applyFont="1" applyFill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left" vertical="top" wrapText="1" indent="4"/>
    </xf>
    <xf numFmtId="1" fontId="2" fillId="0" borderId="15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left" vertical="top" wrapText="1" indent="4"/>
    </xf>
    <xf numFmtId="0" fontId="6" fillId="34" borderId="15" xfId="0" applyNumberFormat="1" applyFont="1" applyFill="1" applyBorder="1" applyAlignment="1">
      <alignment horizontal="left" vertical="top" wrapText="1"/>
    </xf>
    <xf numFmtId="0" fontId="6" fillId="33" borderId="15" xfId="0" applyNumberFormat="1" applyFont="1" applyFill="1" applyBorder="1" applyAlignment="1">
      <alignment horizontal="left" vertical="top" wrapText="1"/>
    </xf>
    <xf numFmtId="0" fontId="6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/>
    </xf>
    <xf numFmtId="1" fontId="6" fillId="34" borderId="0" xfId="0" applyNumberFormat="1" applyFont="1" applyFill="1" applyBorder="1" applyAlignment="1">
      <alignment horizontal="right" vertical="top"/>
    </xf>
    <xf numFmtId="1" fontId="6" fillId="33" borderId="0" xfId="0" applyNumberFormat="1" applyFont="1" applyFill="1" applyBorder="1" applyAlignment="1">
      <alignment horizontal="right" vertical="top"/>
    </xf>
    <xf numFmtId="1" fontId="6" fillId="0" borderId="17" xfId="0" applyNumberFormat="1" applyFont="1" applyBorder="1" applyAlignment="1">
      <alignment horizontal="center" vertical="top" wrapText="1"/>
    </xf>
    <xf numFmtId="1" fontId="6" fillId="0" borderId="18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3" fillId="3" borderId="11" xfId="0" applyNumberFormat="1" applyFont="1" applyFill="1" applyBorder="1" applyAlignment="1">
      <alignment horizontal="right" vertical="top"/>
    </xf>
    <xf numFmtId="1" fontId="2" fillId="0" borderId="10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left" vertical="top"/>
    </xf>
    <xf numFmtId="1" fontId="6" fillId="34" borderId="10" xfId="0" applyNumberFormat="1" applyFont="1" applyFill="1" applyBorder="1" applyAlignment="1">
      <alignment horizontal="right" vertical="top"/>
    </xf>
    <xf numFmtId="1" fontId="6" fillId="34" borderId="11" xfId="0" applyNumberFormat="1" applyFont="1" applyFill="1" applyBorder="1" applyAlignment="1">
      <alignment horizontal="right" vertical="top"/>
    </xf>
    <xf numFmtId="1" fontId="6" fillId="33" borderId="10" xfId="0" applyNumberFormat="1" applyFont="1" applyFill="1" applyBorder="1" applyAlignment="1">
      <alignment horizontal="right" vertical="top"/>
    </xf>
    <xf numFmtId="1" fontId="6" fillId="33" borderId="11" xfId="0" applyNumberFormat="1" applyFont="1" applyFill="1" applyBorder="1" applyAlignment="1">
      <alignment horizontal="right" vertical="top"/>
    </xf>
    <xf numFmtId="1" fontId="6" fillId="36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1" fontId="6" fillId="34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6" fillId="34" borderId="0" xfId="0" applyNumberFormat="1" applyFont="1" applyFill="1" applyBorder="1" applyAlignment="1">
      <alignment horizontal="center" vertical="top"/>
    </xf>
    <xf numFmtId="1" fontId="6" fillId="33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left" vertical="top"/>
    </xf>
    <xf numFmtId="1" fontId="30" fillId="0" borderId="20" xfId="0" applyNumberFormat="1" applyFont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center" vertical="top" wrapText="1"/>
    </xf>
    <xf numFmtId="1" fontId="6" fillId="34" borderId="10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6" fillId="34" borderId="10" xfId="0" applyNumberFormat="1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E50"/>
  <sheetViews>
    <sheetView showZeros="0" tabSelected="1" zoomScale="70" zoomScaleNormal="70" zoomScalePageLayoutView="0" workbookViewId="0" topLeftCell="M1">
      <selection activeCell="AA5" sqref="AA5:AE50"/>
    </sheetView>
  </sheetViews>
  <sheetFormatPr defaultColWidth="10.66015625" defaultRowHeight="11.25" outlineLevelRow="3"/>
  <cols>
    <col min="1" max="1" width="41.16015625" style="1" customWidth="1"/>
    <col min="2" max="2" width="20.5" style="1" customWidth="1"/>
    <col min="3" max="3" width="12" style="1" customWidth="1"/>
    <col min="4" max="4" width="14.5" style="1" customWidth="1"/>
    <col min="5" max="5" width="19" style="1" customWidth="1"/>
    <col min="6" max="6" width="21.83203125" style="1" customWidth="1"/>
    <col min="7" max="7" width="20" style="1" customWidth="1"/>
    <col min="8" max="8" width="12" style="1" customWidth="1"/>
    <col min="9" max="9" width="14" style="1" customWidth="1"/>
    <col min="10" max="10" width="17.83203125" style="1" customWidth="1"/>
    <col min="11" max="11" width="21.83203125" style="1" customWidth="1"/>
    <col min="12" max="12" width="21.16015625" style="1" customWidth="1"/>
    <col min="13" max="13" width="12" style="1" customWidth="1"/>
    <col min="14" max="14" width="15.66015625" style="1" customWidth="1"/>
    <col min="15" max="15" width="18.33203125" style="1" customWidth="1"/>
    <col min="16" max="16" width="21.83203125" style="1" customWidth="1"/>
    <col min="17" max="17" width="21" style="1" customWidth="1"/>
    <col min="18" max="18" width="12" style="1" customWidth="1"/>
    <col min="19" max="19" width="14.16015625" style="1" customWidth="1"/>
    <col min="20" max="20" width="18.5" style="1" customWidth="1"/>
    <col min="21" max="21" width="21.83203125" style="1" customWidth="1"/>
    <col min="22" max="22" width="22" style="1" customWidth="1"/>
    <col min="23" max="23" width="12" style="1" customWidth="1"/>
    <col min="24" max="24" width="21.5" style="1" customWidth="1"/>
    <col min="25" max="25" width="20.5" style="1" customWidth="1"/>
    <col min="26" max="27" width="21.83203125" style="1" customWidth="1"/>
    <col min="28" max="28" width="12" style="1" customWidth="1"/>
    <col min="29" max="29" width="20.5" style="0" customWidth="1"/>
    <col min="30" max="30" width="20.5" style="1" customWidth="1"/>
    <col min="31" max="31" width="21.83203125" style="1" customWidth="1"/>
  </cols>
  <sheetData>
    <row r="2" ht="25.5" customHeight="1">
      <c r="A2" s="4" t="s">
        <v>42</v>
      </c>
    </row>
    <row r="3" ht="15" customHeight="1">
      <c r="A3" s="3" t="s">
        <v>16</v>
      </c>
    </row>
    <row r="4" ht="12" thickBot="1"/>
    <row r="5" spans="1:31" ht="12.75" customHeight="1">
      <c r="A5" s="37" t="s">
        <v>0</v>
      </c>
      <c r="B5" s="76" t="s">
        <v>43</v>
      </c>
      <c r="C5" s="54" t="s">
        <v>55</v>
      </c>
      <c r="D5" s="54" t="s">
        <v>51</v>
      </c>
      <c r="E5" s="54" t="s">
        <v>49</v>
      </c>
      <c r="F5" s="55" t="s">
        <v>48</v>
      </c>
      <c r="G5" s="76" t="s">
        <v>44</v>
      </c>
      <c r="H5" s="54" t="s">
        <v>55</v>
      </c>
      <c r="I5" s="54" t="s">
        <v>51</v>
      </c>
      <c r="J5" s="54" t="s">
        <v>49</v>
      </c>
      <c r="K5" s="54" t="s">
        <v>48</v>
      </c>
      <c r="L5" s="76" t="s">
        <v>45</v>
      </c>
      <c r="M5" s="54" t="s">
        <v>55</v>
      </c>
      <c r="N5" s="54" t="s">
        <v>51</v>
      </c>
      <c r="O5" s="54" t="s">
        <v>49</v>
      </c>
      <c r="P5" s="54" t="s">
        <v>48</v>
      </c>
      <c r="Q5" s="76" t="s">
        <v>46</v>
      </c>
      <c r="R5" s="54" t="s">
        <v>55</v>
      </c>
      <c r="S5" s="54" t="s">
        <v>51</v>
      </c>
      <c r="T5" s="54" t="s">
        <v>49</v>
      </c>
      <c r="U5" s="54" t="s">
        <v>48</v>
      </c>
      <c r="V5" s="76" t="s">
        <v>47</v>
      </c>
      <c r="W5" s="54" t="s">
        <v>55</v>
      </c>
      <c r="X5" s="54" t="s">
        <v>51</v>
      </c>
      <c r="Y5" s="54" t="s">
        <v>49</v>
      </c>
      <c r="Z5" s="54" t="s">
        <v>48</v>
      </c>
      <c r="AA5" s="66" t="s">
        <v>52</v>
      </c>
      <c r="AB5" s="54" t="s">
        <v>56</v>
      </c>
      <c r="AC5" s="54" t="s">
        <v>53</v>
      </c>
      <c r="AD5" s="54" t="s">
        <v>57</v>
      </c>
      <c r="AE5" s="55" t="s">
        <v>54</v>
      </c>
    </row>
    <row r="6" spans="1:31" ht="12.75" customHeight="1">
      <c r="A6" s="38" t="s">
        <v>2</v>
      </c>
      <c r="B6" s="77"/>
      <c r="C6" s="49"/>
      <c r="D6" s="49"/>
      <c r="E6" s="49"/>
      <c r="F6" s="56"/>
      <c r="G6" s="77"/>
      <c r="H6" s="49"/>
      <c r="I6" s="49"/>
      <c r="J6" s="49"/>
      <c r="K6" s="49"/>
      <c r="L6" s="77"/>
      <c r="M6" s="49"/>
      <c r="N6" s="49"/>
      <c r="O6" s="49"/>
      <c r="P6" s="49"/>
      <c r="Q6" s="77"/>
      <c r="R6" s="49"/>
      <c r="S6" s="49"/>
      <c r="T6" s="49"/>
      <c r="U6" s="49"/>
      <c r="V6" s="77"/>
      <c r="W6" s="49"/>
      <c r="X6" s="49"/>
      <c r="Y6" s="49"/>
      <c r="Z6" s="49"/>
      <c r="AA6" s="67"/>
      <c r="AB6" s="49"/>
      <c r="AC6" s="49"/>
      <c r="AD6" s="49"/>
      <c r="AE6" s="56"/>
    </row>
    <row r="7" spans="1:31" ht="12.75" customHeight="1">
      <c r="A7" s="38" t="s">
        <v>3</v>
      </c>
      <c r="B7" s="77"/>
      <c r="C7" s="49"/>
      <c r="D7" s="49"/>
      <c r="E7" s="49"/>
      <c r="F7" s="56"/>
      <c r="G7" s="77"/>
      <c r="H7" s="49"/>
      <c r="I7" s="49"/>
      <c r="J7" s="49"/>
      <c r="K7" s="49"/>
      <c r="L7" s="77"/>
      <c r="M7" s="49"/>
      <c r="N7" s="49"/>
      <c r="O7" s="49"/>
      <c r="P7" s="49"/>
      <c r="Q7" s="77"/>
      <c r="R7" s="49"/>
      <c r="S7" s="49"/>
      <c r="T7" s="49"/>
      <c r="U7" s="49"/>
      <c r="V7" s="77"/>
      <c r="W7" s="49"/>
      <c r="X7" s="49"/>
      <c r="Y7" s="49"/>
      <c r="Z7" s="49"/>
      <c r="AA7" s="67"/>
      <c r="AB7" s="49"/>
      <c r="AC7" s="49"/>
      <c r="AD7" s="49"/>
      <c r="AE7" s="56"/>
    </row>
    <row r="8" spans="1:31" ht="12.75" customHeight="1">
      <c r="A8" s="39" t="s">
        <v>50</v>
      </c>
      <c r="B8" s="77"/>
      <c r="C8" s="49"/>
      <c r="D8" s="49"/>
      <c r="E8" s="49"/>
      <c r="F8" s="56"/>
      <c r="G8" s="77"/>
      <c r="H8" s="49"/>
      <c r="I8" s="49"/>
      <c r="J8" s="49"/>
      <c r="K8" s="49"/>
      <c r="L8" s="77"/>
      <c r="M8" s="49"/>
      <c r="N8" s="49"/>
      <c r="O8" s="49"/>
      <c r="P8" s="49"/>
      <c r="Q8" s="77"/>
      <c r="R8" s="49"/>
      <c r="S8" s="49"/>
      <c r="T8" s="49"/>
      <c r="U8" s="49"/>
      <c r="V8" s="77"/>
      <c r="W8" s="49"/>
      <c r="X8" s="49"/>
      <c r="Y8" s="49"/>
      <c r="Z8" s="49"/>
      <c r="AA8" s="67"/>
      <c r="AB8" s="49"/>
      <c r="AC8" s="49"/>
      <c r="AD8" s="49"/>
      <c r="AE8" s="56"/>
    </row>
    <row r="9" spans="1:31" s="9" customFormat="1" ht="15" customHeight="1">
      <c r="A9" s="40" t="s">
        <v>4</v>
      </c>
      <c r="B9" s="20">
        <f aca="true" t="shared" si="0" ref="B9:X9">SUM(B10,B18,B28,B43)</f>
        <v>2</v>
      </c>
      <c r="C9" s="12"/>
      <c r="D9" s="12">
        <f t="shared" si="0"/>
        <v>100</v>
      </c>
      <c r="E9" s="12"/>
      <c r="F9" s="12"/>
      <c r="G9" s="20">
        <f t="shared" si="0"/>
        <v>0</v>
      </c>
      <c r="H9" s="12"/>
      <c r="I9" s="12">
        <f t="shared" si="0"/>
        <v>0</v>
      </c>
      <c r="J9" s="12"/>
      <c r="K9" s="12"/>
      <c r="L9" s="20">
        <f t="shared" si="0"/>
        <v>0</v>
      </c>
      <c r="M9" s="12"/>
      <c r="N9" s="12">
        <f t="shared" si="0"/>
        <v>0</v>
      </c>
      <c r="O9" s="12"/>
      <c r="P9" s="12"/>
      <c r="Q9" s="20">
        <f t="shared" si="0"/>
        <v>17</v>
      </c>
      <c r="R9" s="12"/>
      <c r="S9" s="12">
        <f t="shared" si="0"/>
        <v>17840</v>
      </c>
      <c r="T9" s="12"/>
      <c r="U9" s="12"/>
      <c r="V9" s="20">
        <f t="shared" si="0"/>
        <v>4</v>
      </c>
      <c r="W9" s="12"/>
      <c r="X9" s="12">
        <f t="shared" si="0"/>
        <v>780</v>
      </c>
      <c r="Y9" s="12"/>
      <c r="Z9" s="12"/>
      <c r="AA9" s="78">
        <f>SUM(V9,Q9,L9,G9,B9)</f>
        <v>23</v>
      </c>
      <c r="AB9" s="12"/>
      <c r="AC9" s="69">
        <f>SUM(X9,S9,N9,I9,D9)</f>
        <v>18720</v>
      </c>
      <c r="AD9" s="12"/>
      <c r="AE9" s="21"/>
    </row>
    <row r="10" spans="1:31" s="5" customFormat="1" ht="11.25" customHeight="1" outlineLevel="1">
      <c r="A10" s="41" t="s">
        <v>5</v>
      </c>
      <c r="B10" s="22">
        <f>SUM(B11,B16)</f>
        <v>0</v>
      </c>
      <c r="C10" s="13"/>
      <c r="D10" s="13">
        <f>SUM(D11,D16)</f>
        <v>0</v>
      </c>
      <c r="E10" s="13"/>
      <c r="F10" s="13"/>
      <c r="G10" s="22">
        <f>SUM(G11,G16)</f>
        <v>0</v>
      </c>
      <c r="H10" s="13"/>
      <c r="I10" s="13">
        <f>SUM(I11,I16)</f>
        <v>0</v>
      </c>
      <c r="J10" s="13"/>
      <c r="K10" s="13"/>
      <c r="L10" s="22">
        <f>SUM(L11,L16)</f>
        <v>0</v>
      </c>
      <c r="M10" s="13"/>
      <c r="N10" s="13">
        <f>SUM(N11,N16)</f>
        <v>0</v>
      </c>
      <c r="O10" s="13"/>
      <c r="P10" s="13"/>
      <c r="Q10" s="22">
        <f>SUM(Q11,Q16)</f>
        <v>5</v>
      </c>
      <c r="R10" s="13"/>
      <c r="S10" s="13">
        <f aca="true" t="shared" si="1" ref="S10:X10">SUM(S11,S16)</f>
        <v>1580</v>
      </c>
      <c r="T10" s="13"/>
      <c r="U10" s="13"/>
      <c r="V10" s="22">
        <f t="shared" si="1"/>
        <v>0</v>
      </c>
      <c r="W10" s="13"/>
      <c r="X10" s="13">
        <f t="shared" si="1"/>
        <v>0</v>
      </c>
      <c r="Y10" s="13"/>
      <c r="Z10" s="13"/>
      <c r="AA10" s="22">
        <f>SUM(AA11,AA16)</f>
        <v>5</v>
      </c>
      <c r="AB10" s="13"/>
      <c r="AC10" s="13">
        <f>SUM(X10,S10,N10,I10,D10)</f>
        <v>1580</v>
      </c>
      <c r="AD10" s="13"/>
      <c r="AE10" s="23"/>
    </row>
    <row r="11" spans="1:31" s="5" customFormat="1" ht="11.25" customHeight="1" outlineLevel="2">
      <c r="A11" s="42" t="s">
        <v>6</v>
      </c>
      <c r="B11" s="24"/>
      <c r="C11" s="14"/>
      <c r="D11" s="14"/>
      <c r="E11" s="14"/>
      <c r="F11" s="14"/>
      <c r="G11" s="24"/>
      <c r="H11" s="14"/>
      <c r="I11" s="14"/>
      <c r="J11" s="14"/>
      <c r="K11" s="14"/>
      <c r="L11" s="24"/>
      <c r="M11" s="14"/>
      <c r="N11" s="14"/>
      <c r="O11" s="14"/>
      <c r="P11" s="14"/>
      <c r="Q11" s="28">
        <f>SUM(Q12:Q15)</f>
        <v>4</v>
      </c>
      <c r="R11" s="14"/>
      <c r="S11" s="16">
        <f>SUM(S12:S15)</f>
        <v>380</v>
      </c>
      <c r="T11" s="14"/>
      <c r="U11" s="14"/>
      <c r="V11" s="28"/>
      <c r="W11" s="14"/>
      <c r="X11" s="16"/>
      <c r="Y11" s="14"/>
      <c r="Z11" s="14"/>
      <c r="AA11" s="79">
        <f>SUM(V11,Q11,L11,G11,B11)</f>
        <v>4</v>
      </c>
      <c r="AB11" s="14"/>
      <c r="AC11" s="70">
        <f>SUM(X11,S11,N11,I11,D11)</f>
        <v>380</v>
      </c>
      <c r="AD11" s="14"/>
      <c r="AE11" s="25"/>
    </row>
    <row r="12" spans="1:31" ht="11.25" customHeight="1" outlineLevel="3">
      <c r="A12" s="43" t="s">
        <v>18</v>
      </c>
      <c r="B12" s="26"/>
      <c r="C12" s="15"/>
      <c r="D12" s="15"/>
      <c r="E12" s="15"/>
      <c r="F12" s="15"/>
      <c r="G12" s="26"/>
      <c r="H12" s="15"/>
      <c r="I12" s="15"/>
      <c r="J12" s="15"/>
      <c r="K12" s="15"/>
      <c r="L12" s="26"/>
      <c r="M12" s="15"/>
      <c r="N12" s="15"/>
      <c r="O12" s="15"/>
      <c r="P12" s="15"/>
      <c r="Q12" s="60">
        <v>1</v>
      </c>
      <c r="R12" s="15"/>
      <c r="S12" s="51">
        <v>200</v>
      </c>
      <c r="T12" s="15"/>
      <c r="U12" s="15"/>
      <c r="V12" s="58"/>
      <c r="W12" s="15"/>
      <c r="X12" s="50"/>
      <c r="Y12" s="15"/>
      <c r="Z12" s="15"/>
      <c r="AA12" s="80"/>
      <c r="AB12" s="15"/>
      <c r="AC12" s="71"/>
      <c r="AD12" s="15"/>
      <c r="AE12" s="27"/>
    </row>
    <row r="13" spans="1:31" ht="11.25" customHeight="1" outlineLevel="3">
      <c r="A13" s="43" t="s">
        <v>17</v>
      </c>
      <c r="B13" s="26"/>
      <c r="C13" s="15"/>
      <c r="D13" s="15"/>
      <c r="E13" s="15"/>
      <c r="F13" s="15"/>
      <c r="G13" s="26"/>
      <c r="H13" s="15"/>
      <c r="I13" s="15"/>
      <c r="J13" s="15"/>
      <c r="K13" s="15"/>
      <c r="L13" s="26"/>
      <c r="M13" s="15"/>
      <c r="N13" s="15"/>
      <c r="O13" s="15"/>
      <c r="P13" s="15"/>
      <c r="Q13" s="60">
        <v>1</v>
      </c>
      <c r="R13" s="15"/>
      <c r="S13" s="51">
        <v>120</v>
      </c>
      <c r="T13" s="15"/>
      <c r="U13" s="15"/>
      <c r="V13" s="58"/>
      <c r="W13" s="15"/>
      <c r="X13" s="50"/>
      <c r="Y13" s="15"/>
      <c r="Z13" s="15"/>
      <c r="AA13" s="80"/>
      <c r="AB13" s="15"/>
      <c r="AC13" s="71"/>
      <c r="AD13" s="15"/>
      <c r="AE13" s="27"/>
    </row>
    <row r="14" spans="1:31" ht="11.25" customHeight="1" outlineLevel="3">
      <c r="A14" s="43" t="s">
        <v>28</v>
      </c>
      <c r="B14" s="26"/>
      <c r="C14" s="15"/>
      <c r="D14" s="15"/>
      <c r="E14" s="15"/>
      <c r="F14" s="15"/>
      <c r="G14" s="26"/>
      <c r="H14" s="15"/>
      <c r="I14" s="15"/>
      <c r="J14" s="15"/>
      <c r="K14" s="15"/>
      <c r="L14" s="26"/>
      <c r="M14" s="15"/>
      <c r="N14" s="15"/>
      <c r="O14" s="15"/>
      <c r="P14" s="15"/>
      <c r="Q14" s="60">
        <v>1</v>
      </c>
      <c r="R14" s="15"/>
      <c r="S14" s="51">
        <v>20</v>
      </c>
      <c r="T14" s="15"/>
      <c r="U14" s="15"/>
      <c r="V14" s="58"/>
      <c r="W14" s="15"/>
      <c r="X14" s="50"/>
      <c r="Y14" s="15"/>
      <c r="Z14" s="15"/>
      <c r="AA14" s="80"/>
      <c r="AB14" s="15"/>
      <c r="AC14" s="71"/>
      <c r="AD14" s="15"/>
      <c r="AE14" s="27"/>
    </row>
    <row r="15" spans="1:31" ht="11.25" customHeight="1" outlineLevel="3">
      <c r="A15" s="43" t="s">
        <v>19</v>
      </c>
      <c r="B15" s="26"/>
      <c r="C15" s="15"/>
      <c r="D15" s="15"/>
      <c r="E15" s="15"/>
      <c r="F15" s="15"/>
      <c r="G15" s="26"/>
      <c r="H15" s="15"/>
      <c r="I15" s="15"/>
      <c r="J15" s="15"/>
      <c r="K15" s="15"/>
      <c r="L15" s="26"/>
      <c r="M15" s="15"/>
      <c r="N15" s="15"/>
      <c r="O15" s="15"/>
      <c r="P15" s="15"/>
      <c r="Q15" s="60">
        <v>1</v>
      </c>
      <c r="R15" s="15"/>
      <c r="S15" s="51">
        <v>40</v>
      </c>
      <c r="T15" s="15"/>
      <c r="U15" s="15"/>
      <c r="V15" s="58"/>
      <c r="W15" s="15"/>
      <c r="X15" s="50"/>
      <c r="Y15" s="15"/>
      <c r="Z15" s="15"/>
      <c r="AA15" s="80"/>
      <c r="AB15" s="15"/>
      <c r="AC15" s="71"/>
      <c r="AD15" s="15"/>
      <c r="AE15" s="27"/>
    </row>
    <row r="16" spans="1:31" s="6" customFormat="1" ht="11.25" customHeight="1" outlineLevel="2">
      <c r="A16" s="42" t="s">
        <v>7</v>
      </c>
      <c r="B16" s="28">
        <f>SUM(B17:B17)</f>
        <v>0</v>
      </c>
      <c r="C16" s="16"/>
      <c r="D16" s="16">
        <f>SUM(D17:D17)</f>
        <v>0</v>
      </c>
      <c r="E16" s="16"/>
      <c r="F16" s="16"/>
      <c r="G16" s="28">
        <f>SUM(G17:G17)</f>
        <v>0</v>
      </c>
      <c r="H16" s="16"/>
      <c r="I16" s="16"/>
      <c r="J16" s="16"/>
      <c r="K16" s="16"/>
      <c r="L16" s="28">
        <f aca="true" t="shared" si="2" ref="L16:X16">SUM(L17:L17)</f>
        <v>0</v>
      </c>
      <c r="M16" s="16"/>
      <c r="N16" s="16">
        <f t="shared" si="2"/>
        <v>0</v>
      </c>
      <c r="O16" s="16"/>
      <c r="P16" s="16"/>
      <c r="Q16" s="28">
        <f t="shared" si="2"/>
        <v>1</v>
      </c>
      <c r="R16" s="16"/>
      <c r="S16" s="16">
        <f t="shared" si="2"/>
        <v>1200</v>
      </c>
      <c r="T16" s="16"/>
      <c r="U16" s="16"/>
      <c r="V16" s="28">
        <f t="shared" si="2"/>
        <v>0</v>
      </c>
      <c r="W16" s="16"/>
      <c r="X16" s="16">
        <f t="shared" si="2"/>
        <v>0</v>
      </c>
      <c r="Y16" s="16"/>
      <c r="Z16" s="16"/>
      <c r="AA16" s="79">
        <f>SUM(V16,Q16,L16,G16,B16)</f>
        <v>1</v>
      </c>
      <c r="AB16" s="16"/>
      <c r="AC16" s="70">
        <f>SUM(X16,S16,N16,I16,D16)</f>
        <v>1200</v>
      </c>
      <c r="AD16" s="16"/>
      <c r="AE16" s="57"/>
    </row>
    <row r="17" spans="1:31" ht="11.25" customHeight="1" outlineLevel="3">
      <c r="A17" s="43" t="s">
        <v>20</v>
      </c>
      <c r="B17" s="26"/>
      <c r="C17" s="15"/>
      <c r="D17" s="15"/>
      <c r="E17" s="15"/>
      <c r="F17" s="15"/>
      <c r="G17" s="26"/>
      <c r="H17" s="15"/>
      <c r="I17" s="15"/>
      <c r="J17" s="15"/>
      <c r="K17" s="15"/>
      <c r="L17" s="26"/>
      <c r="M17" s="15"/>
      <c r="N17" s="15"/>
      <c r="O17" s="15"/>
      <c r="P17" s="15"/>
      <c r="Q17" s="26">
        <v>1</v>
      </c>
      <c r="R17" s="15"/>
      <c r="S17" s="15">
        <v>1200</v>
      </c>
      <c r="T17" s="15"/>
      <c r="U17" s="15"/>
      <c r="V17" s="58"/>
      <c r="W17" s="15"/>
      <c r="X17" s="50"/>
      <c r="Y17" s="15"/>
      <c r="Z17" s="15"/>
      <c r="AA17" s="80"/>
      <c r="AB17" s="15"/>
      <c r="AC17" s="71"/>
      <c r="AD17" s="15"/>
      <c r="AE17" s="27"/>
    </row>
    <row r="18" spans="1:31" s="5" customFormat="1" ht="11.25" customHeight="1" outlineLevel="1">
      <c r="A18" s="41" t="s">
        <v>8</v>
      </c>
      <c r="B18" s="22">
        <f>SUM(B19,B24)</f>
        <v>1</v>
      </c>
      <c r="C18" s="13"/>
      <c r="D18" s="13">
        <f>SUM(D19,D24)</f>
        <v>100</v>
      </c>
      <c r="E18" s="13"/>
      <c r="F18" s="13"/>
      <c r="G18" s="29"/>
      <c r="H18" s="13"/>
      <c r="I18" s="17"/>
      <c r="J18" s="13"/>
      <c r="K18" s="13"/>
      <c r="L18" s="29"/>
      <c r="M18" s="13"/>
      <c r="N18" s="17"/>
      <c r="O18" s="13"/>
      <c r="P18" s="13"/>
      <c r="Q18" s="22">
        <f>SUM(Q19,Q24)</f>
        <v>4</v>
      </c>
      <c r="R18" s="13"/>
      <c r="S18" s="13">
        <f>SUM(S19,S24)</f>
        <v>580</v>
      </c>
      <c r="T18" s="13"/>
      <c r="U18" s="13"/>
      <c r="V18" s="22">
        <f>SUM(V19,V24)</f>
        <v>2</v>
      </c>
      <c r="W18" s="13"/>
      <c r="X18" s="13">
        <f>SUM(X19,X24)</f>
        <v>380</v>
      </c>
      <c r="Y18" s="13"/>
      <c r="Z18" s="13"/>
      <c r="AA18" s="22">
        <f>SUM(AA19:AA27)</f>
        <v>7</v>
      </c>
      <c r="AB18" s="13"/>
      <c r="AC18" s="13">
        <f>SUM(X18,S18,N18,I18,D18)</f>
        <v>1060</v>
      </c>
      <c r="AD18" s="13"/>
      <c r="AE18" s="23"/>
    </row>
    <row r="19" spans="1:31" s="5" customFormat="1" ht="11.25" customHeight="1" outlineLevel="2" collapsed="1">
      <c r="A19" s="42" t="s">
        <v>6</v>
      </c>
      <c r="B19" s="24"/>
      <c r="C19" s="14"/>
      <c r="D19" s="16">
        <f>SUM(D20:D23)</f>
        <v>0</v>
      </c>
      <c r="E19" s="16"/>
      <c r="F19" s="16"/>
      <c r="G19" s="24"/>
      <c r="H19" s="14"/>
      <c r="I19" s="14"/>
      <c r="J19" s="16"/>
      <c r="K19" s="16"/>
      <c r="L19" s="24"/>
      <c r="M19" s="14"/>
      <c r="N19" s="14"/>
      <c r="O19" s="16"/>
      <c r="P19" s="16"/>
      <c r="Q19" s="28">
        <f>SUM(Q20:Q23)</f>
        <v>3</v>
      </c>
      <c r="R19" s="14"/>
      <c r="S19" s="16">
        <f>SUM(S20:S23)</f>
        <v>80</v>
      </c>
      <c r="T19" s="16"/>
      <c r="U19" s="16"/>
      <c r="V19" s="28">
        <f>SUM(V20:V22,V23)</f>
        <v>1</v>
      </c>
      <c r="W19" s="14"/>
      <c r="X19" s="16">
        <f>SUM(X20:X23)</f>
        <v>240</v>
      </c>
      <c r="Y19" s="16"/>
      <c r="Z19" s="16"/>
      <c r="AA19" s="79">
        <f>SUM(V19,Q19,L19,G19,B19)</f>
        <v>4</v>
      </c>
      <c r="AB19" s="14"/>
      <c r="AC19" s="70">
        <f>SUM(X19,S19,N19,I19,D19)</f>
        <v>320</v>
      </c>
      <c r="AD19" s="16"/>
      <c r="AE19" s="57"/>
    </row>
    <row r="20" spans="1:31" ht="11.25" customHeight="1" hidden="1" outlineLevel="3">
      <c r="A20" s="43" t="s">
        <v>24</v>
      </c>
      <c r="B20" s="26"/>
      <c r="C20" s="15"/>
      <c r="D20" s="15"/>
      <c r="E20" s="15"/>
      <c r="F20" s="15"/>
      <c r="G20" s="26"/>
      <c r="H20" s="15"/>
      <c r="I20" s="15"/>
      <c r="J20" s="15"/>
      <c r="K20" s="15"/>
      <c r="L20" s="26"/>
      <c r="M20" s="15"/>
      <c r="N20" s="15"/>
      <c r="O20" s="15"/>
      <c r="P20" s="15"/>
      <c r="Q20" s="60">
        <v>1</v>
      </c>
      <c r="R20" s="15"/>
      <c r="S20" s="50">
        <v>20</v>
      </c>
      <c r="T20" s="15"/>
      <c r="U20" s="15"/>
      <c r="V20" s="58"/>
      <c r="W20" s="15"/>
      <c r="X20" s="50"/>
      <c r="Y20" s="15"/>
      <c r="Z20" s="15"/>
      <c r="AA20" s="80"/>
      <c r="AB20" s="15"/>
      <c r="AC20" s="71"/>
      <c r="AD20" s="15"/>
      <c r="AE20" s="27"/>
    </row>
    <row r="21" spans="1:31" ht="11.25" customHeight="1" hidden="1" outlineLevel="3">
      <c r="A21" s="43" t="s">
        <v>25</v>
      </c>
      <c r="B21" s="26"/>
      <c r="C21" s="15"/>
      <c r="D21" s="15"/>
      <c r="E21" s="15"/>
      <c r="F21" s="15"/>
      <c r="G21" s="26"/>
      <c r="H21" s="15"/>
      <c r="I21" s="15"/>
      <c r="J21" s="15"/>
      <c r="K21" s="15"/>
      <c r="L21" s="26"/>
      <c r="M21" s="15"/>
      <c r="N21" s="15"/>
      <c r="O21" s="15"/>
      <c r="P21" s="15"/>
      <c r="Q21" s="60">
        <v>1</v>
      </c>
      <c r="R21" s="15"/>
      <c r="S21" s="50">
        <v>40</v>
      </c>
      <c r="T21" s="15"/>
      <c r="U21" s="15"/>
      <c r="V21" s="58"/>
      <c r="W21" s="15"/>
      <c r="X21" s="50"/>
      <c r="Y21" s="15"/>
      <c r="Z21" s="15"/>
      <c r="AA21" s="80"/>
      <c r="AB21" s="15"/>
      <c r="AC21" s="71"/>
      <c r="AD21" s="15"/>
      <c r="AE21" s="27"/>
    </row>
    <row r="22" spans="1:31" ht="11.25" customHeight="1" hidden="1" outlineLevel="3">
      <c r="A22" s="43" t="s">
        <v>38</v>
      </c>
      <c r="B22" s="26"/>
      <c r="C22" s="15"/>
      <c r="D22" s="15"/>
      <c r="E22" s="15"/>
      <c r="F22" s="15"/>
      <c r="G22" s="26"/>
      <c r="H22" s="15"/>
      <c r="I22" s="15"/>
      <c r="J22" s="15"/>
      <c r="K22" s="15"/>
      <c r="L22" s="26"/>
      <c r="M22" s="15"/>
      <c r="N22" s="15"/>
      <c r="O22" s="15"/>
      <c r="P22" s="15"/>
      <c r="Q22" s="60"/>
      <c r="R22" s="15"/>
      <c r="S22" s="50"/>
      <c r="T22" s="15"/>
      <c r="U22" s="15"/>
      <c r="V22" s="60">
        <v>1</v>
      </c>
      <c r="W22" s="15"/>
      <c r="X22" s="50">
        <v>240</v>
      </c>
      <c r="Y22" s="15"/>
      <c r="Z22" s="15"/>
      <c r="AA22" s="80"/>
      <c r="AB22" s="15"/>
      <c r="AC22" s="71"/>
      <c r="AD22" s="15"/>
      <c r="AE22" s="27"/>
    </row>
    <row r="23" spans="1:31" ht="11.25" customHeight="1" hidden="1" outlineLevel="3">
      <c r="A23" s="43" t="s">
        <v>26</v>
      </c>
      <c r="B23" s="26"/>
      <c r="C23" s="15"/>
      <c r="D23" s="15"/>
      <c r="E23" s="15"/>
      <c r="F23" s="15"/>
      <c r="G23" s="26"/>
      <c r="H23" s="15"/>
      <c r="I23" s="15"/>
      <c r="J23" s="15"/>
      <c r="K23" s="15"/>
      <c r="L23" s="26"/>
      <c r="M23" s="15"/>
      <c r="N23" s="15"/>
      <c r="O23" s="15"/>
      <c r="P23" s="15"/>
      <c r="Q23" s="60">
        <v>1</v>
      </c>
      <c r="R23" s="15"/>
      <c r="S23" s="50">
        <v>20</v>
      </c>
      <c r="T23" s="15"/>
      <c r="U23" s="15"/>
      <c r="V23" s="58"/>
      <c r="W23" s="15"/>
      <c r="X23" s="50"/>
      <c r="Y23" s="15"/>
      <c r="Z23" s="15"/>
      <c r="AA23" s="80"/>
      <c r="AB23" s="15"/>
      <c r="AC23" s="71"/>
      <c r="AD23" s="15"/>
      <c r="AE23" s="27"/>
    </row>
    <row r="24" spans="1:31" s="5" customFormat="1" ht="11.25" customHeight="1" outlineLevel="2" collapsed="1">
      <c r="A24" s="42" t="s">
        <v>9</v>
      </c>
      <c r="B24" s="28">
        <f>SUM(B25:B27)</f>
        <v>1</v>
      </c>
      <c r="C24" s="16"/>
      <c r="D24" s="16">
        <f>SUM(D25:D27)</f>
        <v>100</v>
      </c>
      <c r="E24" s="16"/>
      <c r="F24" s="16"/>
      <c r="G24" s="24"/>
      <c r="H24" s="16"/>
      <c r="I24" s="14"/>
      <c r="J24" s="16"/>
      <c r="K24" s="16"/>
      <c r="L24" s="24"/>
      <c r="M24" s="16"/>
      <c r="N24" s="14"/>
      <c r="O24" s="16"/>
      <c r="P24" s="16"/>
      <c r="Q24" s="28">
        <f>SUM(Q25:Q27)</f>
        <v>1</v>
      </c>
      <c r="R24" s="16"/>
      <c r="S24" s="16">
        <f>SUM(S25:S27)</f>
        <v>500</v>
      </c>
      <c r="T24" s="16"/>
      <c r="U24" s="16"/>
      <c r="V24" s="28">
        <f>SUM(V25:V27)</f>
        <v>1</v>
      </c>
      <c r="W24" s="16"/>
      <c r="X24" s="16">
        <f>SUM(X25:X27)</f>
        <v>140</v>
      </c>
      <c r="Y24" s="16"/>
      <c r="Z24" s="16"/>
      <c r="AA24" s="79">
        <f>SUM(V24,Q24,L24,G24,B24)</f>
        <v>3</v>
      </c>
      <c r="AB24" s="16"/>
      <c r="AC24" s="70">
        <f>SUM(X24,S24,N24,I24,D24)</f>
        <v>740</v>
      </c>
      <c r="AD24" s="16"/>
      <c r="AE24" s="57"/>
    </row>
    <row r="25" spans="1:31" ht="11.25" customHeight="1" hidden="1" outlineLevel="3">
      <c r="A25" s="43" t="s">
        <v>21</v>
      </c>
      <c r="B25" s="58"/>
      <c r="C25" s="50"/>
      <c r="D25" s="50"/>
      <c r="E25" s="50"/>
      <c r="F25" s="50"/>
      <c r="G25" s="26"/>
      <c r="H25" s="50"/>
      <c r="I25" s="15"/>
      <c r="J25" s="50"/>
      <c r="K25" s="50"/>
      <c r="L25" s="26"/>
      <c r="M25" s="50"/>
      <c r="N25" s="15"/>
      <c r="O25" s="50"/>
      <c r="P25" s="50"/>
      <c r="Q25" s="60">
        <v>1</v>
      </c>
      <c r="R25" s="50"/>
      <c r="S25" s="50">
        <v>500</v>
      </c>
      <c r="T25" s="50"/>
      <c r="U25" s="50"/>
      <c r="V25" s="58"/>
      <c r="W25" s="50"/>
      <c r="X25" s="50"/>
      <c r="Y25" s="50"/>
      <c r="Z25" s="50"/>
      <c r="AA25" s="80"/>
      <c r="AB25" s="50"/>
      <c r="AC25" s="71"/>
      <c r="AD25" s="50"/>
      <c r="AE25" s="59"/>
    </row>
    <row r="26" spans="1:31" ht="11.25" customHeight="1" hidden="1" outlineLevel="3">
      <c r="A26" s="43" t="s">
        <v>22</v>
      </c>
      <c r="B26" s="60">
        <v>1</v>
      </c>
      <c r="C26" s="51"/>
      <c r="D26" s="50">
        <v>100</v>
      </c>
      <c r="E26" s="50"/>
      <c r="F26" s="50"/>
      <c r="G26" s="26"/>
      <c r="H26" s="51"/>
      <c r="I26" s="15"/>
      <c r="J26" s="50"/>
      <c r="K26" s="50"/>
      <c r="L26" s="26"/>
      <c r="M26" s="51"/>
      <c r="N26" s="15"/>
      <c r="O26" s="50"/>
      <c r="P26" s="50"/>
      <c r="Q26" s="58"/>
      <c r="R26" s="51"/>
      <c r="S26" s="50"/>
      <c r="T26" s="50"/>
      <c r="U26" s="50"/>
      <c r="V26" s="58"/>
      <c r="W26" s="51"/>
      <c r="X26" s="50"/>
      <c r="Y26" s="50"/>
      <c r="Z26" s="50"/>
      <c r="AA26" s="80"/>
      <c r="AB26" s="51"/>
      <c r="AC26" s="71"/>
      <c r="AD26" s="50"/>
      <c r="AE26" s="59"/>
    </row>
    <row r="27" spans="1:31" ht="11.25" customHeight="1" hidden="1" outlineLevel="3">
      <c r="A27" s="44" t="s">
        <v>23</v>
      </c>
      <c r="B27" s="26"/>
      <c r="C27" s="15"/>
      <c r="D27" s="15"/>
      <c r="E27" s="15"/>
      <c r="F27" s="15"/>
      <c r="G27" s="26"/>
      <c r="H27" s="15"/>
      <c r="I27" s="15"/>
      <c r="J27" s="15"/>
      <c r="K27" s="15"/>
      <c r="L27" s="26"/>
      <c r="M27" s="15"/>
      <c r="N27" s="15"/>
      <c r="O27" s="15"/>
      <c r="P27" s="15"/>
      <c r="Q27" s="58"/>
      <c r="R27" s="15"/>
      <c r="S27" s="50"/>
      <c r="T27" s="15"/>
      <c r="U27" s="15"/>
      <c r="V27" s="26">
        <v>1</v>
      </c>
      <c r="W27" s="15"/>
      <c r="X27" s="15">
        <v>140</v>
      </c>
      <c r="Y27" s="15"/>
      <c r="Z27" s="15"/>
      <c r="AA27" s="80"/>
      <c r="AB27" s="15"/>
      <c r="AC27" s="71"/>
      <c r="AD27" s="15"/>
      <c r="AE27" s="27"/>
    </row>
    <row r="28" spans="1:31" s="5" customFormat="1" ht="11.25" customHeight="1" outlineLevel="1">
      <c r="A28" s="41" t="s">
        <v>10</v>
      </c>
      <c r="B28" s="22">
        <f>SUM(B29,B31,B40)</f>
        <v>1</v>
      </c>
      <c r="C28" s="13"/>
      <c r="D28" s="13">
        <f aca="true" t="shared" si="3" ref="D28:X28">SUM(D29,D31,D40)</f>
        <v>0</v>
      </c>
      <c r="E28" s="13"/>
      <c r="F28" s="13"/>
      <c r="G28" s="22">
        <f t="shared" si="3"/>
        <v>0</v>
      </c>
      <c r="H28" s="13"/>
      <c r="I28" s="13">
        <f t="shared" si="3"/>
        <v>0</v>
      </c>
      <c r="J28" s="13"/>
      <c r="K28" s="13"/>
      <c r="L28" s="22">
        <f t="shared" si="3"/>
        <v>0</v>
      </c>
      <c r="M28" s="13"/>
      <c r="N28" s="13">
        <f t="shared" si="3"/>
        <v>0</v>
      </c>
      <c r="O28" s="13"/>
      <c r="P28" s="13"/>
      <c r="Q28" s="22">
        <f t="shared" si="3"/>
        <v>7</v>
      </c>
      <c r="R28" s="13"/>
      <c r="S28" s="13">
        <f t="shared" si="3"/>
        <v>15680</v>
      </c>
      <c r="T28" s="13"/>
      <c r="U28" s="13"/>
      <c r="V28" s="22">
        <f t="shared" si="3"/>
        <v>2</v>
      </c>
      <c r="W28" s="13"/>
      <c r="X28" s="13">
        <f t="shared" si="3"/>
        <v>400</v>
      </c>
      <c r="Y28" s="13"/>
      <c r="Z28" s="13"/>
      <c r="AA28" s="22">
        <f>SUM(AA29:AA41)</f>
        <v>10</v>
      </c>
      <c r="AB28" s="13"/>
      <c r="AC28" s="13">
        <f>SUM(X28,S28,N28,I28,D28)</f>
        <v>16080</v>
      </c>
      <c r="AD28" s="13"/>
      <c r="AE28" s="23"/>
    </row>
    <row r="29" spans="1:31" s="5" customFormat="1" ht="11.25" customHeight="1" outlineLevel="2" collapsed="1">
      <c r="A29" s="42" t="s">
        <v>11</v>
      </c>
      <c r="B29" s="28">
        <v>1</v>
      </c>
      <c r="C29" s="16"/>
      <c r="D29" s="16">
        <f>SUM(D30:D30)</f>
        <v>0</v>
      </c>
      <c r="E29" s="16"/>
      <c r="F29" s="16"/>
      <c r="G29" s="24"/>
      <c r="H29" s="16"/>
      <c r="I29" s="14"/>
      <c r="J29" s="16"/>
      <c r="K29" s="16"/>
      <c r="L29" s="24"/>
      <c r="M29" s="16"/>
      <c r="N29" s="14"/>
      <c r="O29" s="16"/>
      <c r="P29" s="16"/>
      <c r="Q29" s="24"/>
      <c r="R29" s="16"/>
      <c r="S29" s="14"/>
      <c r="T29" s="16"/>
      <c r="U29" s="16"/>
      <c r="V29" s="24"/>
      <c r="W29" s="16"/>
      <c r="X29" s="14"/>
      <c r="Y29" s="16"/>
      <c r="Z29" s="16"/>
      <c r="AA29" s="79">
        <f>SUM(V29,Q29,L29,G29,B29)</f>
        <v>1</v>
      </c>
      <c r="AB29" s="16"/>
      <c r="AC29" s="70">
        <f>SUM(X29,S29,N29,I29,D29)</f>
        <v>0</v>
      </c>
      <c r="AD29" s="16"/>
      <c r="AE29" s="57"/>
    </row>
    <row r="30" spans="1:31" ht="11.25" customHeight="1" hidden="1" outlineLevel="3">
      <c r="A30" s="43" t="s">
        <v>27</v>
      </c>
      <c r="B30" s="60">
        <v>1</v>
      </c>
      <c r="C30" s="51"/>
      <c r="D30" s="50">
        <v>0</v>
      </c>
      <c r="E30" s="50"/>
      <c r="F30" s="50"/>
      <c r="G30" s="26"/>
      <c r="H30" s="51"/>
      <c r="I30" s="15"/>
      <c r="J30" s="50"/>
      <c r="K30" s="50"/>
      <c r="L30" s="26"/>
      <c r="M30" s="51"/>
      <c r="N30" s="15"/>
      <c r="O30" s="50"/>
      <c r="P30" s="50"/>
      <c r="Q30" s="26"/>
      <c r="R30" s="51"/>
      <c r="S30" s="15"/>
      <c r="T30" s="50"/>
      <c r="U30" s="50"/>
      <c r="V30" s="26"/>
      <c r="W30" s="51"/>
      <c r="X30" s="15"/>
      <c r="Y30" s="50"/>
      <c r="Z30" s="50"/>
      <c r="AA30" s="80"/>
      <c r="AB30" s="51"/>
      <c r="AC30" s="71"/>
      <c r="AD30" s="50"/>
      <c r="AE30" s="59"/>
    </row>
    <row r="31" spans="1:31" s="5" customFormat="1" ht="11.25" customHeight="1" outlineLevel="2" collapsed="1">
      <c r="A31" s="42" t="s">
        <v>6</v>
      </c>
      <c r="B31" s="24"/>
      <c r="C31" s="14"/>
      <c r="D31" s="14"/>
      <c r="E31" s="14"/>
      <c r="F31" s="14"/>
      <c r="G31" s="24"/>
      <c r="H31" s="14"/>
      <c r="I31" s="14"/>
      <c r="J31" s="14"/>
      <c r="K31" s="14"/>
      <c r="L31" s="24"/>
      <c r="M31" s="14"/>
      <c r="N31" s="14"/>
      <c r="O31" s="14"/>
      <c r="P31" s="14"/>
      <c r="Q31" s="28">
        <v>6</v>
      </c>
      <c r="R31" s="14"/>
      <c r="S31" s="16">
        <f>SUM(S32:S39)</f>
        <v>15560</v>
      </c>
      <c r="T31" s="14"/>
      <c r="U31" s="14"/>
      <c r="V31" s="28">
        <v>1</v>
      </c>
      <c r="W31" s="14"/>
      <c r="X31" s="16">
        <f>SUM(X32:X39)</f>
        <v>340</v>
      </c>
      <c r="Y31" s="14"/>
      <c r="Z31" s="14"/>
      <c r="AA31" s="79">
        <f>SUM(V31,Q31,L31,G31,B31)</f>
        <v>7</v>
      </c>
      <c r="AB31" s="14"/>
      <c r="AC31" s="70">
        <f>SUM(X31,S31,N31,I31,D31)</f>
        <v>15900</v>
      </c>
      <c r="AD31" s="14"/>
      <c r="AE31" s="25"/>
    </row>
    <row r="32" spans="1:31" ht="11.25" customHeight="1" hidden="1" outlineLevel="3">
      <c r="A32" s="45" t="s">
        <v>29</v>
      </c>
      <c r="B32" s="26"/>
      <c r="C32" s="15"/>
      <c r="D32" s="15"/>
      <c r="E32" s="15"/>
      <c r="F32" s="15"/>
      <c r="G32" s="26"/>
      <c r="H32" s="15"/>
      <c r="I32" s="15"/>
      <c r="J32" s="15"/>
      <c r="K32" s="15"/>
      <c r="L32" s="26"/>
      <c r="M32" s="15"/>
      <c r="N32" s="15"/>
      <c r="O32" s="15"/>
      <c r="P32" s="15"/>
      <c r="Q32" s="60">
        <v>1</v>
      </c>
      <c r="R32" s="15"/>
      <c r="S32" s="50">
        <v>1200</v>
      </c>
      <c r="T32" s="15"/>
      <c r="U32" s="15"/>
      <c r="V32" s="58"/>
      <c r="W32" s="15"/>
      <c r="X32" s="50"/>
      <c r="Y32" s="15"/>
      <c r="Z32" s="15"/>
      <c r="AA32" s="80"/>
      <c r="AB32" s="15"/>
      <c r="AC32" s="71"/>
      <c r="AD32" s="15"/>
      <c r="AE32" s="27"/>
    </row>
    <row r="33" spans="1:31" ht="11.25" customHeight="1" hidden="1" outlineLevel="3">
      <c r="A33" s="45" t="s">
        <v>30</v>
      </c>
      <c r="B33" s="26"/>
      <c r="C33" s="15"/>
      <c r="D33" s="15"/>
      <c r="E33" s="15"/>
      <c r="F33" s="15"/>
      <c r="G33" s="26"/>
      <c r="H33" s="15"/>
      <c r="I33" s="15"/>
      <c r="J33" s="15"/>
      <c r="K33" s="15"/>
      <c r="L33" s="26"/>
      <c r="M33" s="15"/>
      <c r="N33" s="15"/>
      <c r="O33" s="15"/>
      <c r="P33" s="15"/>
      <c r="Q33" s="60">
        <v>1</v>
      </c>
      <c r="R33" s="15"/>
      <c r="S33" s="50">
        <v>800</v>
      </c>
      <c r="T33" s="15"/>
      <c r="U33" s="15"/>
      <c r="V33" s="58"/>
      <c r="W33" s="15"/>
      <c r="X33" s="50"/>
      <c r="Y33" s="15"/>
      <c r="Z33" s="15"/>
      <c r="AA33" s="80"/>
      <c r="AB33" s="15"/>
      <c r="AC33" s="71"/>
      <c r="AD33" s="15"/>
      <c r="AE33" s="27"/>
    </row>
    <row r="34" spans="1:31" ht="11.25" customHeight="1" hidden="1" outlineLevel="3">
      <c r="A34" s="45" t="s">
        <v>31</v>
      </c>
      <c r="B34" s="26"/>
      <c r="C34" s="15"/>
      <c r="D34" s="15"/>
      <c r="E34" s="15"/>
      <c r="F34" s="15"/>
      <c r="G34" s="26"/>
      <c r="H34" s="15"/>
      <c r="I34" s="15"/>
      <c r="J34" s="15"/>
      <c r="K34" s="15"/>
      <c r="L34" s="26"/>
      <c r="M34" s="15"/>
      <c r="N34" s="15"/>
      <c r="O34" s="15"/>
      <c r="P34" s="15"/>
      <c r="Q34" s="60">
        <v>1</v>
      </c>
      <c r="R34" s="15"/>
      <c r="S34" s="50">
        <v>2600</v>
      </c>
      <c r="T34" s="15"/>
      <c r="U34" s="15"/>
      <c r="V34" s="58"/>
      <c r="W34" s="15"/>
      <c r="X34" s="50"/>
      <c r="Y34" s="15"/>
      <c r="Z34" s="15"/>
      <c r="AA34" s="80"/>
      <c r="AB34" s="15"/>
      <c r="AC34" s="71"/>
      <c r="AD34" s="15"/>
      <c r="AE34" s="27"/>
    </row>
    <row r="35" spans="1:31" ht="11.25" customHeight="1" hidden="1" outlineLevel="3">
      <c r="A35" s="45" t="s">
        <v>32</v>
      </c>
      <c r="B35" s="26"/>
      <c r="C35" s="15"/>
      <c r="D35" s="15"/>
      <c r="E35" s="15"/>
      <c r="F35" s="15"/>
      <c r="G35" s="26"/>
      <c r="H35" s="15"/>
      <c r="I35" s="15"/>
      <c r="J35" s="15"/>
      <c r="K35" s="15"/>
      <c r="L35" s="26"/>
      <c r="M35" s="15"/>
      <c r="N35" s="15"/>
      <c r="O35" s="15"/>
      <c r="P35" s="15"/>
      <c r="Q35" s="60">
        <v>1</v>
      </c>
      <c r="R35" s="15"/>
      <c r="S35" s="50">
        <v>10000</v>
      </c>
      <c r="T35" s="15"/>
      <c r="U35" s="15"/>
      <c r="V35" s="58"/>
      <c r="W35" s="15"/>
      <c r="X35" s="50"/>
      <c r="Y35" s="15"/>
      <c r="Z35" s="15"/>
      <c r="AA35" s="80"/>
      <c r="AB35" s="15"/>
      <c r="AC35" s="71"/>
      <c r="AD35" s="15"/>
      <c r="AE35" s="27"/>
    </row>
    <row r="36" spans="1:31" ht="11.25" customHeight="1" hidden="1" outlineLevel="3">
      <c r="A36" s="45" t="s">
        <v>33</v>
      </c>
      <c r="B36" s="26"/>
      <c r="C36" s="15"/>
      <c r="D36" s="15"/>
      <c r="E36" s="15"/>
      <c r="F36" s="15"/>
      <c r="G36" s="26"/>
      <c r="H36" s="15"/>
      <c r="I36" s="15"/>
      <c r="J36" s="15"/>
      <c r="K36" s="15"/>
      <c r="L36" s="26"/>
      <c r="M36" s="15"/>
      <c r="N36" s="15"/>
      <c r="O36" s="15"/>
      <c r="P36" s="15"/>
      <c r="Q36" s="60">
        <v>1</v>
      </c>
      <c r="R36" s="15"/>
      <c r="S36" s="50">
        <v>120</v>
      </c>
      <c r="T36" s="15"/>
      <c r="U36" s="15"/>
      <c r="V36" s="58"/>
      <c r="W36" s="15"/>
      <c r="X36" s="50"/>
      <c r="Y36" s="15"/>
      <c r="Z36" s="15"/>
      <c r="AA36" s="80"/>
      <c r="AB36" s="15"/>
      <c r="AC36" s="71"/>
      <c r="AD36" s="15"/>
      <c r="AE36" s="27"/>
    </row>
    <row r="37" spans="1:31" ht="11.25" customHeight="1" hidden="1" outlineLevel="3">
      <c r="A37" s="45" t="s">
        <v>40</v>
      </c>
      <c r="B37" s="26"/>
      <c r="C37" s="15"/>
      <c r="D37" s="15"/>
      <c r="E37" s="15"/>
      <c r="F37" s="15"/>
      <c r="G37" s="26"/>
      <c r="H37" s="15"/>
      <c r="I37" s="15"/>
      <c r="J37" s="15"/>
      <c r="K37" s="15"/>
      <c r="L37" s="26"/>
      <c r="M37" s="15"/>
      <c r="N37" s="15"/>
      <c r="O37" s="15"/>
      <c r="P37" s="15"/>
      <c r="Q37" s="60"/>
      <c r="R37" s="15"/>
      <c r="S37" s="50"/>
      <c r="T37" s="15"/>
      <c r="U37" s="15"/>
      <c r="V37" s="60">
        <v>1</v>
      </c>
      <c r="W37" s="15"/>
      <c r="X37" s="50">
        <v>340</v>
      </c>
      <c r="Y37" s="15"/>
      <c r="Z37" s="15"/>
      <c r="AA37" s="80"/>
      <c r="AB37" s="15"/>
      <c r="AC37" s="71"/>
      <c r="AD37" s="15"/>
      <c r="AE37" s="27"/>
    </row>
    <row r="38" spans="1:31" ht="11.25" customHeight="1" hidden="1" outlineLevel="3">
      <c r="A38" s="45" t="s">
        <v>34</v>
      </c>
      <c r="B38" s="26"/>
      <c r="C38" s="15"/>
      <c r="D38" s="15"/>
      <c r="E38" s="15"/>
      <c r="F38" s="15"/>
      <c r="G38" s="26"/>
      <c r="H38" s="15"/>
      <c r="I38" s="15"/>
      <c r="J38" s="15"/>
      <c r="K38" s="15"/>
      <c r="L38" s="26"/>
      <c r="M38" s="15"/>
      <c r="N38" s="15"/>
      <c r="O38" s="15"/>
      <c r="P38" s="15"/>
      <c r="Q38" s="60">
        <v>1</v>
      </c>
      <c r="R38" s="15"/>
      <c r="S38" s="50">
        <v>600</v>
      </c>
      <c r="T38" s="15"/>
      <c r="U38" s="15"/>
      <c r="V38" s="58"/>
      <c r="W38" s="15"/>
      <c r="X38" s="50"/>
      <c r="Y38" s="15"/>
      <c r="Z38" s="15"/>
      <c r="AA38" s="80"/>
      <c r="AB38" s="15"/>
      <c r="AC38" s="71"/>
      <c r="AD38" s="15"/>
      <c r="AE38" s="27"/>
    </row>
    <row r="39" spans="1:31" ht="11.25" customHeight="1" hidden="1" outlineLevel="3">
      <c r="A39" s="45" t="s">
        <v>35</v>
      </c>
      <c r="B39" s="26"/>
      <c r="C39" s="15"/>
      <c r="D39" s="15"/>
      <c r="E39" s="15"/>
      <c r="F39" s="15"/>
      <c r="G39" s="26"/>
      <c r="H39" s="15"/>
      <c r="I39" s="15"/>
      <c r="J39" s="15"/>
      <c r="K39" s="15"/>
      <c r="L39" s="26"/>
      <c r="M39" s="15"/>
      <c r="N39" s="15"/>
      <c r="O39" s="15"/>
      <c r="P39" s="15"/>
      <c r="Q39" s="60">
        <v>1</v>
      </c>
      <c r="R39" s="15"/>
      <c r="S39" s="50">
        <v>240</v>
      </c>
      <c r="T39" s="15"/>
      <c r="U39" s="15"/>
      <c r="V39" s="58"/>
      <c r="W39" s="15"/>
      <c r="X39" s="50"/>
      <c r="Y39" s="15"/>
      <c r="Z39" s="15"/>
      <c r="AA39" s="80"/>
      <c r="AB39" s="15"/>
      <c r="AC39" s="71"/>
      <c r="AD39" s="15"/>
      <c r="AE39" s="27"/>
    </row>
    <row r="40" spans="1:31" s="5" customFormat="1" ht="11.25" customHeight="1" outlineLevel="2" collapsed="1">
      <c r="A40" s="42" t="s">
        <v>12</v>
      </c>
      <c r="B40" s="28"/>
      <c r="C40" s="16"/>
      <c r="D40" s="16"/>
      <c r="E40" s="16"/>
      <c r="F40" s="16"/>
      <c r="G40" s="24"/>
      <c r="H40" s="16"/>
      <c r="I40" s="14"/>
      <c r="J40" s="16"/>
      <c r="K40" s="16"/>
      <c r="L40" s="24"/>
      <c r="M40" s="16"/>
      <c r="N40" s="14"/>
      <c r="O40" s="16"/>
      <c r="P40" s="16"/>
      <c r="Q40" s="28">
        <f aca="true" t="shared" si="4" ref="Q40:X40">SUM(Q41:Q42)</f>
        <v>1</v>
      </c>
      <c r="R40" s="16"/>
      <c r="S40" s="16">
        <f t="shared" si="4"/>
        <v>120</v>
      </c>
      <c r="T40" s="16"/>
      <c r="U40" s="16"/>
      <c r="V40" s="28">
        <f t="shared" si="4"/>
        <v>1</v>
      </c>
      <c r="W40" s="16"/>
      <c r="X40" s="16">
        <f t="shared" si="4"/>
        <v>60</v>
      </c>
      <c r="Y40" s="16"/>
      <c r="Z40" s="16"/>
      <c r="AA40" s="79">
        <f>SUM(V40,Q40,L40,G40,B40)</f>
        <v>2</v>
      </c>
      <c r="AB40" s="16"/>
      <c r="AC40" s="70">
        <f>SUM(X40,S40,N40,I40,D40)</f>
        <v>180</v>
      </c>
      <c r="AD40" s="16"/>
      <c r="AE40" s="57"/>
    </row>
    <row r="41" spans="1:31" ht="11.25" customHeight="1" hidden="1" outlineLevel="3">
      <c r="A41" s="43" t="s">
        <v>39</v>
      </c>
      <c r="B41" s="58"/>
      <c r="C41" s="50"/>
      <c r="D41" s="50"/>
      <c r="E41" s="50"/>
      <c r="F41" s="50"/>
      <c r="G41" s="26"/>
      <c r="H41" s="50"/>
      <c r="I41" s="15"/>
      <c r="J41" s="50"/>
      <c r="K41" s="50"/>
      <c r="L41" s="26"/>
      <c r="M41" s="50"/>
      <c r="N41" s="15"/>
      <c r="O41" s="50"/>
      <c r="P41" s="50"/>
      <c r="Q41" s="60">
        <v>1</v>
      </c>
      <c r="R41" s="50"/>
      <c r="S41" s="50">
        <v>120</v>
      </c>
      <c r="T41" s="50"/>
      <c r="U41" s="50"/>
      <c r="V41" s="58"/>
      <c r="W41" s="50"/>
      <c r="X41" s="50"/>
      <c r="Y41" s="50"/>
      <c r="Z41" s="50"/>
      <c r="AA41" s="80"/>
      <c r="AB41" s="50"/>
      <c r="AC41" s="71"/>
      <c r="AD41" s="50"/>
      <c r="AE41" s="59"/>
    </row>
    <row r="42" spans="1:31" ht="11.25" customHeight="1" hidden="1" outlineLevel="3">
      <c r="A42" s="43" t="s">
        <v>41</v>
      </c>
      <c r="B42" s="58"/>
      <c r="C42" s="50"/>
      <c r="D42" s="50"/>
      <c r="E42" s="50"/>
      <c r="F42" s="50"/>
      <c r="G42" s="26"/>
      <c r="H42" s="50"/>
      <c r="I42" s="15"/>
      <c r="J42" s="50"/>
      <c r="K42" s="50"/>
      <c r="L42" s="26"/>
      <c r="M42" s="50"/>
      <c r="N42" s="15"/>
      <c r="O42" s="50"/>
      <c r="P42" s="50"/>
      <c r="Q42" s="60"/>
      <c r="R42" s="50"/>
      <c r="S42" s="50"/>
      <c r="T42" s="50"/>
      <c r="U42" s="50"/>
      <c r="V42" s="60">
        <v>1</v>
      </c>
      <c r="W42" s="50"/>
      <c r="X42" s="50">
        <v>60</v>
      </c>
      <c r="Y42" s="50"/>
      <c r="Z42" s="50"/>
      <c r="AA42" s="80"/>
      <c r="AB42" s="50"/>
      <c r="AC42" s="71"/>
      <c r="AD42" s="50"/>
      <c r="AE42" s="59"/>
    </row>
    <row r="43" spans="1:31" s="5" customFormat="1" ht="11.25" customHeight="1" outlineLevel="1">
      <c r="A43" s="41" t="s">
        <v>13</v>
      </c>
      <c r="B43" s="29"/>
      <c r="C43" s="17"/>
      <c r="D43" s="17"/>
      <c r="E43" s="17"/>
      <c r="F43" s="17"/>
      <c r="G43" s="29"/>
      <c r="H43" s="17"/>
      <c r="I43" s="17"/>
      <c r="J43" s="17"/>
      <c r="K43" s="17"/>
      <c r="L43" s="29"/>
      <c r="M43" s="17"/>
      <c r="N43" s="17"/>
      <c r="O43" s="17"/>
      <c r="P43" s="17"/>
      <c r="Q43" s="22">
        <f>SUM(Q44,Q46)</f>
        <v>1</v>
      </c>
      <c r="R43" s="17"/>
      <c r="S43" s="13"/>
      <c r="T43" s="17"/>
      <c r="U43" s="17"/>
      <c r="V43" s="29"/>
      <c r="W43" s="17"/>
      <c r="X43" s="17"/>
      <c r="Y43" s="17"/>
      <c r="Z43" s="17"/>
      <c r="AA43" s="22">
        <f>SUM(AA44:AA47)</f>
        <v>1</v>
      </c>
      <c r="AB43" s="17"/>
      <c r="AC43" s="13">
        <f>SUM(X43,S43,N43,I43,D43)</f>
        <v>0</v>
      </c>
      <c r="AD43" s="17"/>
      <c r="AE43" s="30"/>
    </row>
    <row r="44" spans="1:31" s="5" customFormat="1" ht="11.25" customHeight="1" outlineLevel="2" collapsed="1">
      <c r="A44" s="42" t="s">
        <v>14</v>
      </c>
      <c r="B44" s="24"/>
      <c r="C44" s="14"/>
      <c r="D44" s="14"/>
      <c r="E44" s="14"/>
      <c r="F44" s="14"/>
      <c r="G44" s="24"/>
      <c r="H44" s="14"/>
      <c r="I44" s="14"/>
      <c r="J44" s="14"/>
      <c r="K44" s="14"/>
      <c r="L44" s="24"/>
      <c r="M44" s="14"/>
      <c r="N44" s="14"/>
      <c r="O44" s="14"/>
      <c r="P44" s="14"/>
      <c r="Q44" s="28">
        <f>SUM(Q45)</f>
        <v>1</v>
      </c>
      <c r="R44" s="14"/>
      <c r="S44" s="16"/>
      <c r="T44" s="14"/>
      <c r="U44" s="14"/>
      <c r="V44" s="24"/>
      <c r="W44" s="14"/>
      <c r="X44" s="14"/>
      <c r="Y44" s="14"/>
      <c r="Z44" s="14"/>
      <c r="AA44" s="79">
        <f>SUM(V44,Q44,L44,G44,B44)</f>
        <v>1</v>
      </c>
      <c r="AB44" s="14"/>
      <c r="AC44" s="70">
        <f>SUM(X44,S44,N44,I44,D44)</f>
        <v>0</v>
      </c>
      <c r="AD44" s="14"/>
      <c r="AE44" s="25"/>
    </row>
    <row r="45" spans="1:31" s="5" customFormat="1" ht="11.25" customHeight="1" hidden="1" outlineLevel="3">
      <c r="A45" s="45" t="s">
        <v>36</v>
      </c>
      <c r="B45" s="31"/>
      <c r="C45" s="18"/>
      <c r="D45" s="18"/>
      <c r="E45" s="18"/>
      <c r="F45" s="18"/>
      <c r="G45" s="31"/>
      <c r="H45" s="18"/>
      <c r="I45" s="18"/>
      <c r="J45" s="18"/>
      <c r="K45" s="18"/>
      <c r="L45" s="31"/>
      <c r="M45" s="18"/>
      <c r="N45" s="18"/>
      <c r="O45" s="18"/>
      <c r="P45" s="18"/>
      <c r="Q45" s="75">
        <v>1</v>
      </c>
      <c r="R45" s="18"/>
      <c r="S45" s="74"/>
      <c r="T45" s="18"/>
      <c r="U45" s="18"/>
      <c r="V45" s="31"/>
      <c r="W45" s="18"/>
      <c r="X45" s="18"/>
      <c r="Y45" s="18"/>
      <c r="Z45" s="18"/>
      <c r="AA45" s="80"/>
      <c r="AB45" s="18"/>
      <c r="AC45" s="68"/>
      <c r="AD45" s="18"/>
      <c r="AE45" s="32"/>
    </row>
    <row r="46" spans="1:31" s="5" customFormat="1" ht="11.25" customHeight="1" outlineLevel="2" collapsed="1">
      <c r="A46" s="42" t="s">
        <v>13</v>
      </c>
      <c r="B46" s="24"/>
      <c r="C46" s="14"/>
      <c r="D46" s="14"/>
      <c r="E46" s="14"/>
      <c r="F46" s="14"/>
      <c r="G46" s="24"/>
      <c r="H46" s="14"/>
      <c r="I46" s="14"/>
      <c r="J46" s="14"/>
      <c r="K46" s="14"/>
      <c r="L46" s="24"/>
      <c r="M46" s="14"/>
      <c r="N46" s="14"/>
      <c r="O46" s="14"/>
      <c r="P46" s="14"/>
      <c r="Q46" s="28"/>
      <c r="R46" s="14"/>
      <c r="S46" s="16"/>
      <c r="T46" s="14"/>
      <c r="U46" s="14"/>
      <c r="V46" s="24"/>
      <c r="W46" s="14"/>
      <c r="X46" s="14"/>
      <c r="Y46" s="14"/>
      <c r="Z46" s="14"/>
      <c r="AA46" s="79">
        <f>SUM(V46,Q46,L46,G46,B46)</f>
        <v>0</v>
      </c>
      <c r="AB46" s="14"/>
      <c r="AC46" s="70">
        <f>SUM(X46,S46,N46,I46,D46)</f>
        <v>0</v>
      </c>
      <c r="AD46" s="14"/>
      <c r="AE46" s="25"/>
    </row>
    <row r="47" spans="1:31" ht="11.25" customHeight="1" hidden="1" outlineLevel="3">
      <c r="A47" s="43" t="s">
        <v>37</v>
      </c>
      <c r="B47" s="26"/>
      <c r="C47" s="15"/>
      <c r="D47" s="15"/>
      <c r="E47" s="15"/>
      <c r="F47" s="15"/>
      <c r="G47" s="26"/>
      <c r="H47" s="15"/>
      <c r="I47" s="15"/>
      <c r="J47" s="15"/>
      <c r="K47" s="15"/>
      <c r="L47" s="26"/>
      <c r="M47" s="15"/>
      <c r="N47" s="15"/>
      <c r="O47" s="15"/>
      <c r="P47" s="15"/>
      <c r="Q47" s="58"/>
      <c r="R47" s="15"/>
      <c r="S47" s="50"/>
      <c r="T47" s="15"/>
      <c r="U47" s="15"/>
      <c r="V47" s="26"/>
      <c r="W47" s="15"/>
      <c r="X47" s="15"/>
      <c r="Y47" s="15"/>
      <c r="Z47" s="15"/>
      <c r="AA47" s="80"/>
      <c r="AB47" s="15"/>
      <c r="AC47" s="71"/>
      <c r="AD47" s="15"/>
      <c r="AE47" s="27"/>
    </row>
    <row r="48" spans="1:31" s="7" customFormat="1" ht="15.75" customHeight="1">
      <c r="A48" s="46" t="s">
        <v>15</v>
      </c>
      <c r="B48" s="61">
        <v>12</v>
      </c>
      <c r="C48" s="52"/>
      <c r="D48" s="52">
        <v>1820</v>
      </c>
      <c r="E48" s="52"/>
      <c r="F48" s="52"/>
      <c r="G48" s="33">
        <v>45</v>
      </c>
      <c r="H48" s="52"/>
      <c r="I48" s="19">
        <v>2980</v>
      </c>
      <c r="J48" s="52"/>
      <c r="K48" s="52"/>
      <c r="L48" s="33">
        <v>320</v>
      </c>
      <c r="M48" s="52"/>
      <c r="N48" s="19">
        <v>12680</v>
      </c>
      <c r="O48" s="52"/>
      <c r="P48" s="52"/>
      <c r="Q48" s="61">
        <v>8</v>
      </c>
      <c r="R48" s="52"/>
      <c r="S48" s="52">
        <v>1200</v>
      </c>
      <c r="T48" s="52"/>
      <c r="U48" s="52"/>
      <c r="V48" s="61">
        <v>2</v>
      </c>
      <c r="W48" s="52"/>
      <c r="X48" s="19">
        <v>240</v>
      </c>
      <c r="Y48" s="52"/>
      <c r="Z48" s="52"/>
      <c r="AA48" s="81">
        <f>SUM(B48,G48,L48,Q48,V48,)</f>
        <v>387</v>
      </c>
      <c r="AB48" s="52"/>
      <c r="AC48" s="72">
        <f>SUM(D48,I48,N48,S48,X48,)</f>
        <v>18920</v>
      </c>
      <c r="AD48" s="52"/>
      <c r="AE48" s="62"/>
    </row>
    <row r="49" spans="1:31" s="8" customFormat="1" ht="10.5" customHeight="1">
      <c r="A49" s="47"/>
      <c r="B49" s="63"/>
      <c r="C49" s="53"/>
      <c r="D49" s="53"/>
      <c r="E49" s="53"/>
      <c r="F49" s="53"/>
      <c r="G49" s="34"/>
      <c r="H49" s="53"/>
      <c r="I49" s="10"/>
      <c r="J49" s="53"/>
      <c r="K49" s="53"/>
      <c r="L49" s="34"/>
      <c r="M49" s="53"/>
      <c r="N49" s="10"/>
      <c r="O49" s="53"/>
      <c r="P49" s="53"/>
      <c r="Q49" s="63"/>
      <c r="R49" s="53"/>
      <c r="S49" s="53"/>
      <c r="T49" s="53"/>
      <c r="U49" s="53"/>
      <c r="V49" s="11"/>
      <c r="W49" s="53"/>
      <c r="X49" s="53"/>
      <c r="Y49" s="53"/>
      <c r="Z49" s="53"/>
      <c r="AA49" s="82"/>
      <c r="AB49" s="53"/>
      <c r="AC49" s="73"/>
      <c r="AD49" s="53"/>
      <c r="AE49" s="64"/>
    </row>
    <row r="50" spans="1:31" s="2" customFormat="1" ht="18" customHeight="1" thickBot="1">
      <c r="A50" s="48" t="s">
        <v>1</v>
      </c>
      <c r="B50" s="35">
        <f aca="true" t="shared" si="5" ref="B50:AC50">SUM(B48,B9)</f>
        <v>14</v>
      </c>
      <c r="C50" s="65"/>
      <c r="D50" s="65">
        <f t="shared" si="5"/>
        <v>1920</v>
      </c>
      <c r="E50" s="65"/>
      <c r="F50" s="65"/>
      <c r="G50" s="35">
        <f t="shared" si="5"/>
        <v>45</v>
      </c>
      <c r="H50" s="65"/>
      <c r="I50" s="65">
        <f t="shared" si="5"/>
        <v>2980</v>
      </c>
      <c r="J50" s="65"/>
      <c r="K50" s="65"/>
      <c r="L50" s="35">
        <f t="shared" si="5"/>
        <v>320</v>
      </c>
      <c r="M50" s="65"/>
      <c r="N50" s="65">
        <f t="shared" si="5"/>
        <v>12680</v>
      </c>
      <c r="O50" s="65"/>
      <c r="P50" s="65"/>
      <c r="Q50" s="35">
        <f t="shared" si="5"/>
        <v>25</v>
      </c>
      <c r="R50" s="65"/>
      <c r="S50" s="65">
        <f t="shared" si="5"/>
        <v>19040</v>
      </c>
      <c r="T50" s="65"/>
      <c r="U50" s="65"/>
      <c r="V50" s="35">
        <f t="shared" si="5"/>
        <v>6</v>
      </c>
      <c r="W50" s="65"/>
      <c r="X50" s="65">
        <f t="shared" si="5"/>
        <v>1020</v>
      </c>
      <c r="Y50" s="65"/>
      <c r="Z50" s="65"/>
      <c r="AA50" s="35">
        <f t="shared" si="5"/>
        <v>410</v>
      </c>
      <c r="AB50" s="65"/>
      <c r="AC50" s="65">
        <f t="shared" si="5"/>
        <v>37640</v>
      </c>
      <c r="AD50" s="65"/>
      <c r="AE50" s="36"/>
    </row>
  </sheetData>
  <sheetProtection/>
  <mergeCells count="30">
    <mergeCell ref="AD5:AD8"/>
    <mergeCell ref="AE5:AE8"/>
    <mergeCell ref="S5:S8"/>
    <mergeCell ref="Q5:Q8"/>
    <mergeCell ref="V5:V8"/>
    <mergeCell ref="X5:X8"/>
    <mergeCell ref="AC5:AC8"/>
    <mergeCell ref="AA5:AA8"/>
    <mergeCell ref="R5:R8"/>
    <mergeCell ref="W5:W8"/>
    <mergeCell ref="K5:K8"/>
    <mergeCell ref="J5:J8"/>
    <mergeCell ref="I5:I8"/>
    <mergeCell ref="G5:G8"/>
    <mergeCell ref="N5:N8"/>
    <mergeCell ref="L5:L8"/>
    <mergeCell ref="O5:O8"/>
    <mergeCell ref="H5:H8"/>
    <mergeCell ref="M5:M8"/>
    <mergeCell ref="F5:F8"/>
    <mergeCell ref="E5:E8"/>
    <mergeCell ref="D5:D8"/>
    <mergeCell ref="B5:B8"/>
    <mergeCell ref="P5:P8"/>
    <mergeCell ref="C5:C8"/>
    <mergeCell ref="T5:T8"/>
    <mergeCell ref="U5:U8"/>
    <mergeCell ref="Y5:Y8"/>
    <mergeCell ref="Z5:Z8"/>
    <mergeCell ref="AB5:A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Седых</dc:creator>
  <cp:keywords/>
  <dc:description/>
  <cp:lastModifiedBy>Serg</cp:lastModifiedBy>
  <cp:lastPrinted>2016-11-23T16:26:19Z</cp:lastPrinted>
  <dcterms:created xsi:type="dcterms:W3CDTF">2016-11-23T16:26:19Z</dcterms:created>
  <dcterms:modified xsi:type="dcterms:W3CDTF">2017-01-30T18:58:03Z</dcterms:modified>
  <cp:category/>
  <cp:version/>
  <cp:contentType/>
  <cp:contentStatus/>
  <cp:revision>1</cp:revision>
</cp:coreProperties>
</file>