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<sst xmlns="http://schemas.openxmlformats.org/spreadsheetml/2006/main" count="72" uniqueCount="24">
  <si>
    <t>Perfeo USB 4GB C04 Red</t>
  </si>
  <si>
    <t>Perfeo USB 4GB C05 Black</t>
  </si>
  <si>
    <t>Perfeo USB 4GB C05 Blue</t>
  </si>
  <si>
    <t>Perfeo USB 4GB C05 Green</t>
  </si>
  <si>
    <t>Perfeo USB 4GB C05 White</t>
  </si>
  <si>
    <t>процент</t>
  </si>
  <si>
    <t>номенкл</t>
  </si>
  <si>
    <t xml:space="preserve">цена </t>
  </si>
  <si>
    <t>сумма</t>
  </si>
  <si>
    <t>кг</t>
  </si>
  <si>
    <t>колво, кор</t>
  </si>
  <si>
    <t>ООО "Октион"</t>
  </si>
  <si>
    <t>Итого</t>
  </si>
  <si>
    <t>X</t>
  </si>
  <si>
    <t>Резеда</t>
  </si>
  <si>
    <t>Илья</t>
  </si>
  <si>
    <t>Алия</t>
  </si>
  <si>
    <t xml:space="preserve">Остаток </t>
  </si>
  <si>
    <t>кол-во</t>
  </si>
  <si>
    <t>ООО "Милана"</t>
  </si>
  <si>
    <t>Номенклатура (развернутый формат, отоброжается вся номенклатура этого производителя тусклым цветом при добавлении коробок становиться активным)</t>
  </si>
  <si>
    <t>Саша (развернутый формат)</t>
  </si>
  <si>
    <t>Остатки если больше или меньше 0 подсвечиваются красным</t>
  </si>
  <si>
    <t>↑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</si>
</sst>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  <numFmt numFmtId="167" formatCode="[$-FC19]d\ mmmm\ yyyy\ &quot;г.&quot;"/>
  </numFmts>
  <fonts count="4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 wrapText="1"/>
    </xf>
    <xf numFmtId="166" fontId="0" fillId="34" borderId="18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21" xfId="0" applyFont="1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left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top" wrapText="1"/>
    </xf>
    <xf numFmtId="0" fontId="3" fillId="36" borderId="22" xfId="0" applyFont="1" applyFill="1" applyBorder="1" applyAlignment="1">
      <alignment vertical="top" wrapText="1"/>
    </xf>
    <xf numFmtId="0" fontId="41" fillId="36" borderId="22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horizontal="left" vertical="center" wrapText="1"/>
    </xf>
    <xf numFmtId="166" fontId="0" fillId="34" borderId="22" xfId="0" applyNumberFormat="1" applyFont="1" applyFill="1" applyBorder="1" applyAlignment="1">
      <alignment horizontal="left" vertical="center" wrapText="1"/>
    </xf>
    <xf numFmtId="166" fontId="0" fillId="34" borderId="22" xfId="0" applyNumberFormat="1" applyFill="1" applyBorder="1" applyAlignment="1">
      <alignment wrapText="1"/>
    </xf>
    <xf numFmtId="0" fontId="0" fillId="35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2" xfId="42" applyFont="1" applyFill="1" applyBorder="1" applyAlignment="1" applyProtection="1">
      <alignment horizontal="center" vertical="center"/>
      <protection/>
    </xf>
    <xf numFmtId="0" fontId="0" fillId="34" borderId="22" xfId="0" applyNumberFormat="1" applyFont="1" applyFill="1" applyBorder="1" applyAlignment="1">
      <alignment horizontal="center" vertical="center" wrapText="1"/>
    </xf>
    <xf numFmtId="166" fontId="0" fillId="34" borderId="22" xfId="0" applyNumberFormat="1" applyFont="1" applyFill="1" applyBorder="1" applyAlignment="1">
      <alignment horizontal="center" vertical="center" wrapText="1"/>
    </xf>
    <xf numFmtId="166" fontId="0" fillId="34" borderId="22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1" fillId="36" borderId="26" xfId="0" applyFont="1" applyFill="1" applyBorder="1" applyAlignment="1">
      <alignment horizontal="center" vertical="center"/>
    </xf>
    <xf numFmtId="166" fontId="0" fillId="34" borderId="21" xfId="0" applyNumberFormat="1" applyFill="1" applyBorder="1" applyAlignment="1">
      <alignment wrapText="1"/>
    </xf>
    <xf numFmtId="166" fontId="0" fillId="34" borderId="21" xfId="0" applyNumberForma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/>
    </xf>
    <xf numFmtId="166" fontId="0" fillId="34" borderId="28" xfId="0" applyNumberForma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</xdr:row>
      <xdr:rowOff>104775</xdr:rowOff>
    </xdr:from>
    <xdr:to>
      <xdr:col>16</xdr:col>
      <xdr:colOff>219075</xdr:colOff>
      <xdr:row>2</xdr:row>
      <xdr:rowOff>371475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9848850" y="200025"/>
          <a:ext cx="1066800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Добавить контрагента</a:t>
          </a:r>
        </a:p>
      </xdr:txBody>
    </xdr:sp>
    <xdr:clientData/>
  </xdr:twoCellAnchor>
  <xdr:twoCellAnchor>
    <xdr:from>
      <xdr:col>2</xdr:col>
      <xdr:colOff>38100</xdr:colOff>
      <xdr:row>21</xdr:row>
      <xdr:rowOff>66675</xdr:rowOff>
    </xdr:from>
    <xdr:to>
      <xdr:col>6</xdr:col>
      <xdr:colOff>285750</xdr:colOff>
      <xdr:row>23</xdr:row>
      <xdr:rowOff>95250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609600" y="5667375"/>
          <a:ext cx="28479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Добавить производителя</a:t>
          </a:r>
        </a:p>
      </xdr:txBody>
    </xdr:sp>
    <xdr:clientData/>
  </xdr:twoCellAnchor>
  <xdr:twoCellAnchor>
    <xdr:from>
      <xdr:col>11</xdr:col>
      <xdr:colOff>76200</xdr:colOff>
      <xdr:row>2</xdr:row>
      <xdr:rowOff>161925</xdr:rowOff>
    </xdr:from>
    <xdr:to>
      <xdr:col>11</xdr:col>
      <xdr:colOff>619125</xdr:colOff>
      <xdr:row>2</xdr:row>
      <xdr:rowOff>400050</xdr:rowOff>
    </xdr:to>
    <xdr:sp>
      <xdr:nvSpPr>
        <xdr:cNvPr id="3" name="Скругленный прямоугольник 4"/>
        <xdr:cNvSpPr>
          <a:spLocks/>
        </xdr:cNvSpPr>
      </xdr:nvSpPr>
      <xdr:spPr>
        <a:xfrm>
          <a:off x="7286625" y="447675"/>
          <a:ext cx="542925" cy="2381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печать</a:t>
          </a:r>
        </a:p>
      </xdr:txBody>
    </xdr:sp>
    <xdr:clientData/>
  </xdr:twoCellAnchor>
  <xdr:twoCellAnchor>
    <xdr:from>
      <xdr:col>13</xdr:col>
      <xdr:colOff>95250</xdr:colOff>
      <xdr:row>21</xdr:row>
      <xdr:rowOff>133350</xdr:rowOff>
    </xdr:from>
    <xdr:to>
      <xdr:col>14</xdr:col>
      <xdr:colOff>571500</xdr:colOff>
      <xdr:row>25</xdr:row>
      <xdr:rowOff>19050</xdr:rowOff>
    </xdr:to>
    <xdr:sp>
      <xdr:nvSpPr>
        <xdr:cNvPr id="4" name="Скругленный прямоугольник 5"/>
        <xdr:cNvSpPr>
          <a:spLocks/>
        </xdr:cNvSpPr>
      </xdr:nvSpPr>
      <xdr:spPr>
        <a:xfrm>
          <a:off x="8715375" y="5734050"/>
          <a:ext cx="1066800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оплата</a:t>
          </a:r>
        </a:p>
      </xdr:txBody>
    </xdr:sp>
    <xdr:clientData/>
  </xdr:twoCellAnchor>
  <xdr:twoCellAnchor>
    <xdr:from>
      <xdr:col>11</xdr:col>
      <xdr:colOff>285750</xdr:colOff>
      <xdr:row>21</xdr:row>
      <xdr:rowOff>114300</xdr:rowOff>
    </xdr:from>
    <xdr:to>
      <xdr:col>12</xdr:col>
      <xdr:colOff>533400</xdr:colOff>
      <xdr:row>25</xdr:row>
      <xdr:rowOff>0</xdr:rowOff>
    </xdr:to>
    <xdr:sp>
      <xdr:nvSpPr>
        <xdr:cNvPr id="5" name="Скругленный прямоугольник 6"/>
        <xdr:cNvSpPr>
          <a:spLocks/>
        </xdr:cNvSpPr>
      </xdr:nvSpPr>
      <xdr:spPr>
        <a:xfrm>
          <a:off x="7496175" y="5715000"/>
          <a:ext cx="1066800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Провести</a:t>
          </a:r>
        </a:p>
      </xdr:txBody>
    </xdr:sp>
    <xdr:clientData/>
  </xdr:twoCellAnchor>
  <xdr:twoCellAnchor>
    <xdr:from>
      <xdr:col>9</xdr:col>
      <xdr:colOff>161925</xdr:colOff>
      <xdr:row>22</xdr:row>
      <xdr:rowOff>19050</xdr:rowOff>
    </xdr:from>
    <xdr:to>
      <xdr:col>11</xdr:col>
      <xdr:colOff>9525</xdr:colOff>
      <xdr:row>25</xdr:row>
      <xdr:rowOff>47625</xdr:rowOff>
    </xdr:to>
    <xdr:sp>
      <xdr:nvSpPr>
        <xdr:cNvPr id="6" name="Скругленный прямоугольник 7"/>
        <xdr:cNvSpPr>
          <a:spLocks/>
        </xdr:cNvSpPr>
      </xdr:nvSpPr>
      <xdr:spPr>
        <a:xfrm>
          <a:off x="6153150" y="5762625"/>
          <a:ext cx="1066800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печать рабочее окно</a:t>
          </a:r>
        </a:p>
      </xdr:txBody>
    </xdr:sp>
    <xdr:clientData/>
  </xdr:twoCellAnchor>
  <xdr:twoCellAnchor>
    <xdr:from>
      <xdr:col>10</xdr:col>
      <xdr:colOff>238125</xdr:colOff>
      <xdr:row>1</xdr:row>
      <xdr:rowOff>85725</xdr:rowOff>
    </xdr:from>
    <xdr:to>
      <xdr:col>11</xdr:col>
      <xdr:colOff>714375</xdr:colOff>
      <xdr:row>2</xdr:row>
      <xdr:rowOff>66675</xdr:rowOff>
    </xdr:to>
    <xdr:sp>
      <xdr:nvSpPr>
        <xdr:cNvPr id="7" name="Скругленный прямоугольник 8"/>
        <xdr:cNvSpPr>
          <a:spLocks/>
        </xdr:cNvSpPr>
      </xdr:nvSpPr>
      <xdr:spPr>
        <a:xfrm>
          <a:off x="6858000" y="180975"/>
          <a:ext cx="1066800" cy="1714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долг - 6500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P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10.33203125" defaultRowHeight="11.25" outlineLevelRow="2"/>
  <cols>
    <col min="1" max="1" width="1.171875" style="0" customWidth="1"/>
    <col min="2" max="2" width="8.83203125" style="18" customWidth="1"/>
    <col min="3" max="3" width="21.5" style="0" customWidth="1"/>
    <col min="4" max="4" width="8.83203125" style="0" customWidth="1"/>
    <col min="5" max="5" width="6.5" style="0" customWidth="1"/>
    <col min="6" max="6" width="8.66015625" style="0" customWidth="1"/>
    <col min="7" max="7" width="11.5" style="0" customWidth="1"/>
    <col min="8" max="8" width="10.83203125" style="0" customWidth="1"/>
    <col min="9" max="9" width="27" style="0" customWidth="1"/>
    <col min="10" max="10" width="11" style="0" customWidth="1"/>
    <col min="11" max="11" width="10.33203125" style="0" customWidth="1"/>
    <col min="12" max="12" width="14.33203125" style="0" customWidth="1"/>
    <col min="13" max="15" width="10.33203125" style="0" customWidth="1"/>
    <col min="16" max="16" width="15.66015625" style="0" customWidth="1"/>
  </cols>
  <sheetData>
    <row r="1" ht="7.5" customHeight="1" thickBot="1"/>
    <row r="2" spans="2:16" ht="15" customHeight="1">
      <c r="B2" s="5" t="s">
        <v>17</v>
      </c>
      <c r="C2" s="7" t="s">
        <v>20</v>
      </c>
      <c r="D2" s="11"/>
      <c r="E2" s="11"/>
      <c r="F2" s="11"/>
      <c r="G2" s="8"/>
      <c r="H2" s="1" t="s">
        <v>21</v>
      </c>
      <c r="I2" s="1"/>
      <c r="J2" s="1"/>
      <c r="K2" s="1"/>
      <c r="L2" s="1"/>
      <c r="M2" s="3" t="s">
        <v>14</v>
      </c>
      <c r="N2" s="3" t="s">
        <v>15</v>
      </c>
      <c r="O2" s="3" t="s">
        <v>16</v>
      </c>
      <c r="P2" s="39"/>
    </row>
    <row r="3" spans="2:16" ht="39.75" customHeight="1" thickBot="1">
      <c r="B3" s="6"/>
      <c r="C3" s="9"/>
      <c r="D3" s="12"/>
      <c r="E3" s="12"/>
      <c r="F3" s="12"/>
      <c r="G3" s="10"/>
      <c r="H3" s="2"/>
      <c r="I3" s="2"/>
      <c r="J3" s="2"/>
      <c r="K3" s="2"/>
      <c r="L3" s="2"/>
      <c r="M3" s="4"/>
      <c r="N3" s="4"/>
      <c r="O3" s="4"/>
      <c r="P3" s="39"/>
    </row>
    <row r="4" spans="2:15" ht="14.25" customHeight="1" outlineLevel="1">
      <c r="B4" s="47"/>
      <c r="C4" s="26" t="s">
        <v>11</v>
      </c>
      <c r="D4" s="26"/>
      <c r="E4" s="26"/>
      <c r="F4" s="26"/>
      <c r="G4" s="26"/>
      <c r="H4" s="24" t="s">
        <v>5</v>
      </c>
      <c r="I4" s="22" t="s">
        <v>6</v>
      </c>
      <c r="J4" s="22" t="s">
        <v>18</v>
      </c>
      <c r="K4" s="22" t="s">
        <v>7</v>
      </c>
      <c r="L4" s="40" t="s">
        <v>8</v>
      </c>
      <c r="M4" s="21" t="s">
        <v>10</v>
      </c>
      <c r="N4" s="21" t="s">
        <v>10</v>
      </c>
      <c r="O4" s="21" t="s">
        <v>10</v>
      </c>
    </row>
    <row r="5" spans="2:15" ht="28.5" outlineLevel="1">
      <c r="B5" s="48"/>
      <c r="C5" s="27" t="s">
        <v>6</v>
      </c>
      <c r="D5" s="27" t="s">
        <v>10</v>
      </c>
      <c r="E5" s="27" t="s">
        <v>9</v>
      </c>
      <c r="F5" s="27" t="s">
        <v>7</v>
      </c>
      <c r="G5" s="28" t="s">
        <v>8</v>
      </c>
      <c r="H5" s="24"/>
      <c r="I5" s="22"/>
      <c r="J5" s="22"/>
      <c r="K5" s="22"/>
      <c r="L5" s="40"/>
      <c r="M5" s="43"/>
      <c r="N5" s="43"/>
      <c r="O5" s="43"/>
    </row>
    <row r="6" spans="2:15" ht="22.5" outlineLevel="2">
      <c r="B6" s="49">
        <f>D6-J6-M6-N6-O6</f>
        <v>1</v>
      </c>
      <c r="C6" s="29" t="s">
        <v>0</v>
      </c>
      <c r="D6" s="20">
        <v>5</v>
      </c>
      <c r="E6" s="30">
        <v>2.5</v>
      </c>
      <c r="F6" s="31">
        <v>50</v>
      </c>
      <c r="G6" s="32">
        <f>F6*E6*D6</f>
        <v>625</v>
      </c>
      <c r="H6" s="25">
        <v>15</v>
      </c>
      <c r="I6" s="19" t="s">
        <v>0</v>
      </c>
      <c r="J6" s="20">
        <v>1</v>
      </c>
      <c r="K6" s="23">
        <f>((F6*H6)/100)+F6</f>
        <v>57.5</v>
      </c>
      <c r="L6" s="41">
        <f>K6*J6*E6</f>
        <v>143.75</v>
      </c>
      <c r="M6" s="46">
        <v>2</v>
      </c>
      <c r="N6" s="46">
        <v>1</v>
      </c>
      <c r="O6" s="46">
        <v>0</v>
      </c>
    </row>
    <row r="7" spans="2:15" ht="22.5" outlineLevel="2">
      <c r="B7" s="49">
        <f>D7-J7-M7-N7-O7</f>
        <v>0</v>
      </c>
      <c r="C7" s="29" t="s">
        <v>1</v>
      </c>
      <c r="D7" s="20">
        <v>4</v>
      </c>
      <c r="E7" s="30">
        <v>3</v>
      </c>
      <c r="F7" s="31">
        <v>50</v>
      </c>
      <c r="G7" s="32">
        <f>F7*E7*D7</f>
        <v>600</v>
      </c>
      <c r="H7" s="25">
        <v>15</v>
      </c>
      <c r="I7" s="19" t="s">
        <v>1</v>
      </c>
      <c r="J7" s="20">
        <v>2</v>
      </c>
      <c r="K7" s="23">
        <f>((F7*H7)/100)+F7</f>
        <v>57.5</v>
      </c>
      <c r="L7" s="41">
        <f>K7*J7*E7</f>
        <v>345</v>
      </c>
      <c r="M7" s="46">
        <v>2</v>
      </c>
      <c r="N7" s="46">
        <v>0</v>
      </c>
      <c r="O7" s="46">
        <v>0</v>
      </c>
    </row>
    <row r="8" spans="2:15" ht="22.5" outlineLevel="2">
      <c r="B8" s="49">
        <f>D8-J8-M8-N8-O8</f>
        <v>-9</v>
      </c>
      <c r="C8" s="29" t="s">
        <v>2</v>
      </c>
      <c r="D8" s="20">
        <v>5</v>
      </c>
      <c r="E8" s="30">
        <v>4</v>
      </c>
      <c r="F8" s="31">
        <v>50</v>
      </c>
      <c r="G8" s="32">
        <f>F8*E8*D8</f>
        <v>1000</v>
      </c>
      <c r="H8" s="25">
        <v>15</v>
      </c>
      <c r="I8" s="19" t="s">
        <v>2</v>
      </c>
      <c r="J8" s="20">
        <v>5</v>
      </c>
      <c r="K8" s="23">
        <f>((F8*H8)/100)+F8</f>
        <v>57.5</v>
      </c>
      <c r="L8" s="41">
        <f>K8*J8*E8</f>
        <v>1150</v>
      </c>
      <c r="M8" s="46">
        <v>6</v>
      </c>
      <c r="N8" s="46">
        <v>2</v>
      </c>
      <c r="O8" s="46">
        <v>1</v>
      </c>
    </row>
    <row r="9" spans="2:15" ht="22.5" outlineLevel="2">
      <c r="B9" s="49">
        <f>D9-J9-M9-N9-O9</f>
        <v>-13</v>
      </c>
      <c r="C9" s="29" t="s">
        <v>3</v>
      </c>
      <c r="D9" s="20">
        <v>6</v>
      </c>
      <c r="E9" s="30">
        <v>2</v>
      </c>
      <c r="F9" s="31">
        <v>50</v>
      </c>
      <c r="G9" s="32">
        <f>F9*E9*D9</f>
        <v>600</v>
      </c>
      <c r="H9" s="25">
        <v>15</v>
      </c>
      <c r="I9" s="19" t="s">
        <v>3</v>
      </c>
      <c r="J9" s="20">
        <v>10</v>
      </c>
      <c r="K9" s="23">
        <f>((F9*H9)/100)+F9</f>
        <v>57.5</v>
      </c>
      <c r="L9" s="41">
        <f>K9*J9*E9</f>
        <v>1150</v>
      </c>
      <c r="M9" s="46">
        <v>8</v>
      </c>
      <c r="N9" s="46">
        <v>1</v>
      </c>
      <c r="O9" s="46">
        <v>0</v>
      </c>
    </row>
    <row r="10" spans="2:15" ht="22.5" outlineLevel="2">
      <c r="B10" s="49">
        <f>D10-J10-M10-N10-O10</f>
        <v>-11</v>
      </c>
      <c r="C10" s="29" t="s">
        <v>4</v>
      </c>
      <c r="D10" s="20">
        <v>7</v>
      </c>
      <c r="E10" s="30">
        <v>1.5</v>
      </c>
      <c r="F10" s="31">
        <v>50</v>
      </c>
      <c r="G10" s="32">
        <f>F10*E10*D10</f>
        <v>525</v>
      </c>
      <c r="H10" s="25">
        <v>15</v>
      </c>
      <c r="I10" s="19" t="s">
        <v>4</v>
      </c>
      <c r="J10" s="20">
        <v>1</v>
      </c>
      <c r="K10" s="23">
        <f>((F10*H10)/100)+F10</f>
        <v>57.5</v>
      </c>
      <c r="L10" s="41">
        <f>K10*J10*E10</f>
        <v>86.25</v>
      </c>
      <c r="M10" s="46">
        <v>10</v>
      </c>
      <c r="N10" s="46">
        <v>6</v>
      </c>
      <c r="O10" s="46">
        <v>1</v>
      </c>
    </row>
    <row r="11" spans="2:15" ht="11.25">
      <c r="B11" s="50"/>
      <c r="C11" s="33"/>
      <c r="D11" s="33"/>
      <c r="E11" s="33"/>
      <c r="F11" s="33"/>
      <c r="G11" s="33"/>
      <c r="H11" s="17"/>
      <c r="I11" s="17"/>
      <c r="J11" s="17"/>
      <c r="K11" s="17"/>
      <c r="L11" s="17"/>
      <c r="M11" s="44"/>
      <c r="N11" s="44"/>
      <c r="O11" s="44"/>
    </row>
    <row r="12" spans="2:15" ht="33.75" customHeight="1" thickBot="1">
      <c r="B12" s="20" t="s">
        <v>13</v>
      </c>
      <c r="C12" s="34" t="s">
        <v>12</v>
      </c>
      <c r="D12" s="35">
        <v>25</v>
      </c>
      <c r="E12" s="36">
        <f>SUMPRODUCT(D6:D10,E6:E10)</f>
        <v>67</v>
      </c>
      <c r="F12" s="37" t="s">
        <v>13</v>
      </c>
      <c r="G12" s="38">
        <f>SUM(G6:G11)</f>
        <v>3350</v>
      </c>
      <c r="H12" s="15" t="s">
        <v>12</v>
      </c>
      <c r="I12" s="16"/>
      <c r="J12" s="13">
        <f>SUMPRODUCT(J6:J10,E6:E10)</f>
        <v>50</v>
      </c>
      <c r="K12" s="14" t="s">
        <v>13</v>
      </c>
      <c r="L12" s="42">
        <f>SUM(L6:L11)</f>
        <v>2875</v>
      </c>
      <c r="M12" s="45" t="s">
        <v>13</v>
      </c>
      <c r="N12" s="45" t="s">
        <v>13</v>
      </c>
      <c r="O12" s="45" t="s">
        <v>13</v>
      </c>
    </row>
    <row r="13" spans="2:15" ht="14.25">
      <c r="B13" s="47"/>
      <c r="C13" s="26" t="s">
        <v>19</v>
      </c>
      <c r="D13" s="26"/>
      <c r="E13" s="26"/>
      <c r="F13" s="26"/>
      <c r="G13" s="26"/>
      <c r="H13" s="24" t="s">
        <v>5</v>
      </c>
      <c r="I13" s="22" t="s">
        <v>6</v>
      </c>
      <c r="J13" s="22" t="s">
        <v>10</v>
      </c>
      <c r="K13" s="22" t="s">
        <v>7</v>
      </c>
      <c r="L13" s="40" t="s">
        <v>8</v>
      </c>
      <c r="M13" s="21" t="s">
        <v>10</v>
      </c>
      <c r="N13" s="21" t="s">
        <v>10</v>
      </c>
      <c r="O13" s="21" t="s">
        <v>10</v>
      </c>
    </row>
    <row r="14" spans="2:15" ht="28.5">
      <c r="B14" s="48"/>
      <c r="C14" s="27" t="s">
        <v>6</v>
      </c>
      <c r="D14" s="27" t="s">
        <v>10</v>
      </c>
      <c r="E14" s="27" t="s">
        <v>9</v>
      </c>
      <c r="F14" s="27" t="s">
        <v>7</v>
      </c>
      <c r="G14" s="28" t="s">
        <v>8</v>
      </c>
      <c r="H14" s="24"/>
      <c r="I14" s="22"/>
      <c r="J14" s="22"/>
      <c r="K14" s="22"/>
      <c r="L14" s="40"/>
      <c r="M14" s="43"/>
      <c r="N14" s="43"/>
      <c r="O14" s="43"/>
    </row>
    <row r="15" spans="2:15" ht="22.5">
      <c r="B15" s="49">
        <f>D15-J15-M15-N15-O15</f>
        <v>1</v>
      </c>
      <c r="C15" s="29" t="s">
        <v>0</v>
      </c>
      <c r="D15" s="20">
        <v>5</v>
      </c>
      <c r="E15" s="30">
        <v>2.5</v>
      </c>
      <c r="F15" s="31">
        <v>50</v>
      </c>
      <c r="G15" s="32">
        <f>F15*E15*D15</f>
        <v>625</v>
      </c>
      <c r="H15" s="25">
        <v>10</v>
      </c>
      <c r="I15" s="19" t="s">
        <v>0</v>
      </c>
      <c r="J15" s="20">
        <v>1</v>
      </c>
      <c r="K15" s="23">
        <f>((F15*H15)/100)+F15</f>
        <v>55</v>
      </c>
      <c r="L15" s="41">
        <f>K15*J15*E15</f>
        <v>137.5</v>
      </c>
      <c r="M15" s="46">
        <v>2</v>
      </c>
      <c r="N15" s="46">
        <v>1</v>
      </c>
      <c r="O15" s="46">
        <v>0</v>
      </c>
    </row>
    <row r="16" spans="2:15" ht="22.5">
      <c r="B16" s="49">
        <f>D16-J16-M16-N16-O16</f>
        <v>0</v>
      </c>
      <c r="C16" s="29" t="s">
        <v>1</v>
      </c>
      <c r="D16" s="20">
        <v>4</v>
      </c>
      <c r="E16" s="30">
        <v>3</v>
      </c>
      <c r="F16" s="31">
        <v>50</v>
      </c>
      <c r="G16" s="32">
        <f>F16*E16*D16</f>
        <v>600</v>
      </c>
      <c r="H16" s="25">
        <v>10</v>
      </c>
      <c r="I16" s="19" t="s">
        <v>1</v>
      </c>
      <c r="J16" s="20">
        <v>2</v>
      </c>
      <c r="K16" s="23">
        <f>((F16*H16)/100)+F16</f>
        <v>55</v>
      </c>
      <c r="L16" s="41">
        <f>K16*J16*E16</f>
        <v>330</v>
      </c>
      <c r="M16" s="46">
        <v>2</v>
      </c>
      <c r="N16" s="46">
        <v>0</v>
      </c>
      <c r="O16" s="46">
        <v>0</v>
      </c>
    </row>
    <row r="17" spans="2:15" ht="22.5">
      <c r="B17" s="49">
        <f>D17-J17-M17-N17-O17</f>
        <v>-9</v>
      </c>
      <c r="C17" s="29" t="s">
        <v>2</v>
      </c>
      <c r="D17" s="20">
        <v>5</v>
      </c>
      <c r="E17" s="30">
        <v>4</v>
      </c>
      <c r="F17" s="31">
        <v>50</v>
      </c>
      <c r="G17" s="32">
        <f>F17*E17*D17</f>
        <v>1000</v>
      </c>
      <c r="H17" s="25">
        <v>10</v>
      </c>
      <c r="I17" s="19" t="s">
        <v>2</v>
      </c>
      <c r="J17" s="20">
        <v>5</v>
      </c>
      <c r="K17" s="23">
        <f>((F17*H17)/100)+F17</f>
        <v>55</v>
      </c>
      <c r="L17" s="41">
        <f>K17*J17*E17</f>
        <v>1100</v>
      </c>
      <c r="M17" s="46">
        <v>6</v>
      </c>
      <c r="N17" s="46">
        <v>2</v>
      </c>
      <c r="O17" s="46">
        <v>1</v>
      </c>
    </row>
    <row r="18" spans="2:15" ht="22.5">
      <c r="B18" s="49">
        <f>D18-J18-M18-N18-O18</f>
        <v>-13</v>
      </c>
      <c r="C18" s="29" t="s">
        <v>3</v>
      </c>
      <c r="D18" s="20">
        <v>6</v>
      </c>
      <c r="E18" s="30">
        <v>2</v>
      </c>
      <c r="F18" s="31">
        <v>50</v>
      </c>
      <c r="G18" s="32">
        <f>F18*E18*D18</f>
        <v>600</v>
      </c>
      <c r="H18" s="25">
        <v>10</v>
      </c>
      <c r="I18" s="19" t="s">
        <v>3</v>
      </c>
      <c r="J18" s="20">
        <v>10</v>
      </c>
      <c r="K18" s="23">
        <f>((F18*H18)/100)+F18</f>
        <v>55</v>
      </c>
      <c r="L18" s="41">
        <f>K18*J18*E18</f>
        <v>1100</v>
      </c>
      <c r="M18" s="46">
        <v>8</v>
      </c>
      <c r="N18" s="46">
        <v>1</v>
      </c>
      <c r="O18" s="46">
        <v>0</v>
      </c>
    </row>
    <row r="19" spans="2:15" ht="22.5">
      <c r="B19" s="49">
        <f>D19-J19-M19-N19-O19</f>
        <v>-11</v>
      </c>
      <c r="C19" s="29" t="s">
        <v>4</v>
      </c>
      <c r="D19" s="20">
        <v>7</v>
      </c>
      <c r="E19" s="30">
        <v>1.5</v>
      </c>
      <c r="F19" s="31">
        <v>50</v>
      </c>
      <c r="G19" s="32">
        <f>F19*E19*D19</f>
        <v>525</v>
      </c>
      <c r="H19" s="25">
        <v>10</v>
      </c>
      <c r="I19" s="19" t="s">
        <v>4</v>
      </c>
      <c r="J19" s="20">
        <v>1</v>
      </c>
      <c r="K19" s="23">
        <f>((F19*H19)/100)+F19</f>
        <v>55</v>
      </c>
      <c r="L19" s="41">
        <f>K19*J19*E19</f>
        <v>82.5</v>
      </c>
      <c r="M19" s="46">
        <v>10</v>
      </c>
      <c r="N19" s="46">
        <v>6</v>
      </c>
      <c r="O19" s="46">
        <v>1</v>
      </c>
    </row>
    <row r="20" spans="2:15" ht="11.25">
      <c r="B20" s="50"/>
      <c r="C20" s="33"/>
      <c r="D20" s="33"/>
      <c r="E20" s="33"/>
      <c r="F20" s="33"/>
      <c r="G20" s="33"/>
      <c r="H20" s="17"/>
      <c r="I20" s="17"/>
      <c r="J20" s="17"/>
      <c r="K20" s="17"/>
      <c r="L20" s="17"/>
      <c r="M20" s="44"/>
      <c r="N20" s="44"/>
      <c r="O20" s="44"/>
    </row>
    <row r="21" spans="2:15" ht="12" thickBot="1">
      <c r="B21" s="20" t="s">
        <v>13</v>
      </c>
      <c r="C21" s="34" t="s">
        <v>12</v>
      </c>
      <c r="D21" s="35">
        <v>25</v>
      </c>
      <c r="E21" s="36">
        <f>SUMPRODUCT(D15:D19,E15:E19)</f>
        <v>67</v>
      </c>
      <c r="F21" s="37" t="s">
        <v>13</v>
      </c>
      <c r="G21" s="38">
        <f>SUM(G15:G20)</f>
        <v>3350</v>
      </c>
      <c r="H21" s="15" t="s">
        <v>12</v>
      </c>
      <c r="I21" s="16"/>
      <c r="J21" s="13">
        <f>SUMPRODUCT(J15:J19,E15:E19)</f>
        <v>50</v>
      </c>
      <c r="K21" s="14" t="s">
        <v>13</v>
      </c>
      <c r="L21" s="42">
        <f>SUM(L15:L20)</f>
        <v>2750</v>
      </c>
      <c r="M21" s="45" t="s">
        <v>13</v>
      </c>
      <c r="N21" s="45" t="s">
        <v>13</v>
      </c>
      <c r="O21" s="45" t="s">
        <v>13</v>
      </c>
    </row>
    <row r="23" ht="11.25">
      <c r="B23" s="60" t="s">
        <v>23</v>
      </c>
    </row>
    <row r="24" ht="12" thickBot="1">
      <c r="B24" s="61"/>
    </row>
    <row r="25" spans="2:9" ht="11.25">
      <c r="B25" s="51" t="s">
        <v>22</v>
      </c>
      <c r="C25" s="52"/>
      <c r="D25" s="52"/>
      <c r="E25" s="52"/>
      <c r="F25" s="52"/>
      <c r="G25" s="52"/>
      <c r="H25" s="52"/>
      <c r="I25" s="53"/>
    </row>
    <row r="26" spans="2:9" ht="11.25">
      <c r="B26" s="54"/>
      <c r="C26" s="55"/>
      <c r="D26" s="55"/>
      <c r="E26" s="55"/>
      <c r="F26" s="55"/>
      <c r="G26" s="55"/>
      <c r="H26" s="55"/>
      <c r="I26" s="56"/>
    </row>
    <row r="27" spans="2:9" ht="11.25">
      <c r="B27" s="54"/>
      <c r="C27" s="55"/>
      <c r="D27" s="55"/>
      <c r="E27" s="55"/>
      <c r="F27" s="55"/>
      <c r="G27" s="55"/>
      <c r="H27" s="55"/>
      <c r="I27" s="56"/>
    </row>
    <row r="28" spans="2:9" ht="11.25">
      <c r="B28" s="54"/>
      <c r="C28" s="55"/>
      <c r="D28" s="55"/>
      <c r="E28" s="55"/>
      <c r="F28" s="55"/>
      <c r="G28" s="55"/>
      <c r="H28" s="55"/>
      <c r="I28" s="56"/>
    </row>
    <row r="29" spans="2:9" ht="12" thickBot="1">
      <c r="B29" s="57"/>
      <c r="C29" s="58"/>
      <c r="D29" s="58"/>
      <c r="E29" s="58"/>
      <c r="F29" s="58"/>
      <c r="G29" s="58"/>
      <c r="H29" s="58"/>
      <c r="I29" s="59"/>
    </row>
  </sheetData>
  <sheetProtection/>
  <mergeCells count="35">
    <mergeCell ref="M2:M3"/>
    <mergeCell ref="N2:N3"/>
    <mergeCell ref="O2:O3"/>
    <mergeCell ref="N4:N5"/>
    <mergeCell ref="O4:O5"/>
    <mergeCell ref="B13:B14"/>
    <mergeCell ref="C13:G13"/>
    <mergeCell ref="H13:H14"/>
    <mergeCell ref="I13:I14"/>
    <mergeCell ref="J13:J14"/>
    <mergeCell ref="H2:L3"/>
    <mergeCell ref="B2:B3"/>
    <mergeCell ref="C2:G3"/>
    <mergeCell ref="C4:G4"/>
    <mergeCell ref="C11:G11"/>
    <mergeCell ref="H11:L11"/>
    <mergeCell ref="H4:H5"/>
    <mergeCell ref="I4:I5"/>
    <mergeCell ref="J4:J5"/>
    <mergeCell ref="H12:I12"/>
    <mergeCell ref="B4:B5"/>
    <mergeCell ref="P2:P3"/>
    <mergeCell ref="K13:K14"/>
    <mergeCell ref="L13:L14"/>
    <mergeCell ref="M13:M14"/>
    <mergeCell ref="N13:N14"/>
    <mergeCell ref="O13:O14"/>
    <mergeCell ref="C20:G20"/>
    <mergeCell ref="H20:L20"/>
    <mergeCell ref="H21:I21"/>
    <mergeCell ref="B25:I29"/>
    <mergeCell ref="B23:B24"/>
    <mergeCell ref="K4:K5"/>
    <mergeCell ref="L4:L5"/>
    <mergeCell ref="M4:M5"/>
  </mergeCells>
  <conditionalFormatting sqref="B6:B10">
    <cfRule type="cellIs" priority="4" dxfId="1" operator="greaterThan" stopIfTrue="1">
      <formula>0</formula>
    </cfRule>
    <cfRule type="cellIs" priority="5" dxfId="1" operator="lessThan" stopIfTrue="1">
      <formula>0</formula>
    </cfRule>
    <cfRule type="cellIs" priority="6" dxfId="9" operator="lessThan" stopIfTrue="1">
      <formula>0</formula>
    </cfRule>
  </conditionalFormatting>
  <conditionalFormatting sqref="B15:B19">
    <cfRule type="cellIs" priority="1" dxfId="1" operator="greaterThan" stopIfTrue="1">
      <formula>0</formula>
    </cfRule>
    <cfRule type="cellIs" priority="2" dxfId="1" operator="lessThan" stopIfTrue="1">
      <formula>0</formula>
    </cfRule>
    <cfRule type="cellIs" priority="3" dxfId="9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2016-12-27T12:22:05Z</dcterms:created>
  <dcterms:modified xsi:type="dcterms:W3CDTF">2017-02-01T19:24:07Z</dcterms:modified>
  <cp:category/>
  <cp:version/>
  <cp:contentType/>
  <cp:contentStatus/>
</cp:coreProperties>
</file>