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45" windowWidth="20100" windowHeight="8385" activeTab="0"/>
  </bookViews>
  <sheets>
    <sheet name="Лист1" sheetId="1" r:id="rId1"/>
    <sheet name="Лист2" sheetId="2" r:id="rId2"/>
    <sheet name="Сalculation" sheetId="3" r:id="rId3"/>
    <sheet name="MatTab" sheetId="4" r:id="rId4"/>
  </sheets>
  <definedNames>
    <definedName name="_xlfn.IFERROR" hidden="1">#NAME?</definedName>
    <definedName name="_xlfn.SUMIFS" hidden="1">#NAME?</definedName>
    <definedName name="demo">#REF!</definedName>
    <definedName name="demo_table">#REF!</definedName>
    <definedName name="MatTab">'MatTab'!$A$1:$D$2</definedName>
    <definedName name="Сalculation">'Сalculation'!$A$1:$N$3</definedName>
  </definedNames>
  <calcPr fullCalcOnLoad="1" refMode="R1C1"/>
</workbook>
</file>

<file path=xl/sharedStrings.xml><?xml version="1.0" encoding="utf-8"?>
<sst xmlns="http://schemas.openxmlformats.org/spreadsheetml/2006/main" count="127" uniqueCount="91">
  <si>
    <t>Расчет подготовил:</t>
  </si>
  <si>
    <t>Сузин Артем</t>
  </si>
  <si>
    <t>Стоимость работ</t>
  </si>
  <si>
    <t xml:space="preserve">Заказ от </t>
  </si>
  <si>
    <t>Стоимость материала</t>
  </si>
  <si>
    <t>№ заказа</t>
  </si>
  <si>
    <t>Лазер</t>
  </si>
  <si>
    <t xml:space="preserve">Заказчик: </t>
  </si>
  <si>
    <t>Слесарка</t>
  </si>
  <si>
    <t>Контактное лицо:</t>
  </si>
  <si>
    <t>Сварка</t>
  </si>
  <si>
    <t>кол-во позиций</t>
  </si>
  <si>
    <t>Тел.:</t>
  </si>
  <si>
    <t>Констр.</t>
  </si>
  <si>
    <t>кол-во деталей</t>
  </si>
  <si>
    <t xml:space="preserve">Факс: </t>
  </si>
  <si>
    <t>Покраска</t>
  </si>
  <si>
    <t xml:space="preserve">E-mail: </t>
  </si>
  <si>
    <t>Гальваника</t>
  </si>
  <si>
    <t>Материал</t>
  </si>
  <si>
    <t>Номер позиции</t>
  </si>
  <si>
    <t>Обозначение (перевод)</t>
  </si>
  <si>
    <t>S, мм</t>
  </si>
  <si>
    <t>Марка материала</t>
  </si>
  <si>
    <t>Длина реза, м</t>
  </si>
  <si>
    <t>Стоимость резки за 1м, руб</t>
  </si>
  <si>
    <t>Стоимость резки, руб</t>
  </si>
  <si>
    <t>Кол-во врезок, шт</t>
  </si>
  <si>
    <t>Стоимость врезки, руб</t>
  </si>
  <si>
    <t>Стоимость врезок, руб</t>
  </si>
  <si>
    <t>Материал, кг</t>
  </si>
  <si>
    <t>Стоимость за 1 кг, руб</t>
  </si>
  <si>
    <t>Стоимость материала,   руб</t>
  </si>
  <si>
    <t>Слесарные операции</t>
  </si>
  <si>
    <t>Общая стоимость, руб за 1 шт.</t>
  </si>
  <si>
    <t>Кол-во дет. шт.</t>
  </si>
  <si>
    <t>Общая стоимость, руб</t>
  </si>
  <si>
    <t>Масса позиции</t>
  </si>
  <si>
    <t>Выполнение по Лазерной резки</t>
  </si>
  <si>
    <t>Выполнение  по слесарке</t>
  </si>
  <si>
    <t>Выполнеие по Сварке</t>
  </si>
  <si>
    <t>Стоимость Материала</t>
  </si>
  <si>
    <t>Стоимость покраски</t>
  </si>
  <si>
    <t>Стоимость Гальваники</t>
  </si>
  <si>
    <t>Обозначение</t>
  </si>
  <si>
    <t>Работа конструктора</t>
  </si>
  <si>
    <t>Номер заказ</t>
  </si>
  <si>
    <t>Наименование позиции</t>
  </si>
  <si>
    <t>Общая стоимость, руб за 1 шт.
с НДС</t>
  </si>
  <si>
    <t>N</t>
  </si>
  <si>
    <t>Дата</t>
  </si>
  <si>
    <t>Деталь</t>
  </si>
  <si>
    <t>Штук</t>
  </si>
  <si>
    <t>Толщина</t>
  </si>
  <si>
    <t>Длина</t>
  </si>
  <si>
    <t>Ширина</t>
  </si>
  <si>
    <t>Плотность</t>
  </si>
  <si>
    <t>Руб_кг</t>
  </si>
  <si>
    <t>Рез</t>
  </si>
  <si>
    <t>Руб_м</t>
  </si>
  <si>
    <t>Врезки</t>
  </si>
  <si>
    <t>Руб_врез</t>
  </si>
  <si>
    <t>Площадь</t>
  </si>
  <si>
    <t>Масса</t>
  </si>
  <si>
    <t>1</t>
  </si>
  <si>
    <t>10.08.2016</t>
  </si>
  <si>
    <t>365</t>
  </si>
  <si>
    <t>Лист Ст3</t>
  </si>
  <si>
    <t>1,5</t>
  </si>
  <si>
    <t>328,13</t>
  </si>
  <si>
    <t>352,12</t>
  </si>
  <si>
    <t>1,63</t>
  </si>
  <si>
    <t>10</t>
  </si>
  <si>
    <t>1,3</t>
  </si>
  <si>
    <t>2</t>
  </si>
  <si>
    <t>351,92</t>
  </si>
  <si>
    <t>58,41</t>
  </si>
  <si>
    <t>1,04</t>
  </si>
  <si>
    <t>7</t>
  </si>
  <si>
    <t>ТОЛЩИНА</t>
  </si>
  <si>
    <t>площадь</t>
  </si>
  <si>
    <t>плотность</t>
  </si>
  <si>
    <t>50246988</t>
  </si>
  <si>
    <t>Деталь 1</t>
  </si>
  <si>
    <t>Деталь 2</t>
  </si>
  <si>
    <t>Линии Реза</t>
  </si>
  <si>
    <t>Ибадулла-Заде Руслан</t>
  </si>
  <si>
    <t>8(916)9727355</t>
  </si>
  <si>
    <t>Итого без НДС</t>
  </si>
  <si>
    <t>Итого с НДС</t>
  </si>
  <si>
    <t>Лист Ст3 х-к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</si>
</sst>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&quot;р.&quot;"/>
    <numFmt numFmtId="174" formatCode="[$-FC19]d\ mmmm\ yyyy\ &quot;г.&quot;"/>
    <numFmt numFmtId="175" formatCode="#,##0&quot;р.&quot;"/>
    <numFmt numFmtId="176" formatCode="#,##0.0"/>
    <numFmt numFmtId="177" formatCode="#,##0.00_р_."/>
    <numFmt numFmtId="178" formatCode="#,##0.000&quot;р.&quot;"/>
    <numFmt numFmtId="179" formatCode="#,##0.0000&quot;р.&quot;"/>
    <numFmt numFmtId="180" formatCode="#,##0.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0"/>
      <color indexed="22"/>
      <name val="Times New Roman"/>
      <family val="1"/>
    </font>
    <font>
      <sz val="14"/>
      <color indexed="22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35" fillId="44" borderId="1" applyNumberFormat="0" applyAlignment="0" applyProtection="0"/>
    <xf numFmtId="0" fontId="6" fillId="13" borderId="2" applyNumberFormat="0" applyAlignment="0" applyProtection="0"/>
    <xf numFmtId="0" fontId="36" fillId="45" borderId="3" applyNumberFormat="0" applyAlignment="0" applyProtection="0"/>
    <xf numFmtId="0" fontId="7" fillId="46" borderId="4" applyNumberFormat="0" applyAlignment="0" applyProtection="0"/>
    <xf numFmtId="0" fontId="37" fillId="45" borderId="1" applyNumberFormat="0" applyAlignment="0" applyProtection="0"/>
    <xf numFmtId="0" fontId="8" fillId="46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43" fillId="47" borderId="13" applyNumberFormat="0" applyAlignment="0" applyProtection="0"/>
    <xf numFmtId="0" fontId="13" fillId="48" borderId="14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5" fillId="5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6" fillId="51" borderId="0" applyNumberFormat="0" applyBorder="0" applyAlignment="0" applyProtection="0"/>
    <xf numFmtId="0" fontId="16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89" applyFont="1" applyBorder="1" applyAlignment="1">
      <alignment horizontal="center"/>
      <protection/>
    </xf>
    <xf numFmtId="0" fontId="22" fillId="0" borderId="0" xfId="88" applyFont="1" applyBorder="1" applyAlignment="1">
      <alignment horizontal="center"/>
      <protection/>
    </xf>
    <xf numFmtId="172" fontId="21" fillId="0" borderId="0" xfId="89" applyNumberFormat="1" applyFont="1" applyBorder="1" applyAlignment="1">
      <alignment horizontal="center"/>
      <protection/>
    </xf>
    <xf numFmtId="1" fontId="21" fillId="0" borderId="0" xfId="89" applyNumberFormat="1" applyFont="1" applyBorder="1" applyAlignment="1">
      <alignment horizontal="center"/>
      <protection/>
    </xf>
    <xf numFmtId="1" fontId="21" fillId="0" borderId="0" xfId="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2" fontId="21" fillId="0" borderId="0" xfId="89" applyNumberFormat="1" applyFont="1" applyBorder="1" applyAlignment="1">
      <alignment horizontal="center"/>
      <protection/>
    </xf>
    <xf numFmtId="0" fontId="0" fillId="53" borderId="0" xfId="0" applyNumberFormat="1" applyFill="1" applyBorder="1" applyAlignment="1" quotePrefix="1">
      <alignment/>
    </xf>
    <xf numFmtId="0" fontId="0" fillId="53" borderId="19" xfId="0" applyNumberFormat="1" applyFill="1" applyBorder="1" applyAlignment="1" quotePrefix="1">
      <alignment/>
    </xf>
    <xf numFmtId="0" fontId="0" fillId="53" borderId="0" xfId="0" applyFill="1" applyBorder="1" applyAlignment="1">
      <alignment horizontal="center"/>
    </xf>
    <xf numFmtId="0" fontId="0" fillId="53" borderId="19" xfId="0" applyFill="1" applyBorder="1" applyAlignment="1">
      <alignment horizontal="center"/>
    </xf>
    <xf numFmtId="0" fontId="0" fillId="53" borderId="0" xfId="0" applyFill="1" applyBorder="1" applyAlignment="1">
      <alignment/>
    </xf>
    <xf numFmtId="0" fontId="0" fillId="53" borderId="19" xfId="0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50" borderId="0" xfId="0" applyNumberFormat="1" applyFill="1" applyAlignment="1" quotePrefix="1">
      <alignment horizontal="center"/>
    </xf>
    <xf numFmtId="0" fontId="0" fillId="50" borderId="0" xfId="0" applyFill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2" fontId="23" fillId="0" borderId="21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173" fontId="23" fillId="0" borderId="21" xfId="0" applyNumberFormat="1" applyFont="1" applyBorder="1" applyAlignment="1">
      <alignment/>
    </xf>
    <xf numFmtId="0" fontId="25" fillId="0" borderId="21" xfId="89" applyFont="1" applyBorder="1" applyAlignment="1">
      <alignment horizontal="center" textRotation="90" wrapText="1"/>
      <protection/>
    </xf>
    <xf numFmtId="2" fontId="25" fillId="0" borderId="21" xfId="89" applyNumberFormat="1" applyFont="1" applyBorder="1" applyAlignment="1">
      <alignment horizontal="center" textRotation="90" wrapText="1"/>
      <protection/>
    </xf>
    <xf numFmtId="173" fontId="25" fillId="0" borderId="21" xfId="89" applyNumberFormat="1" applyFont="1" applyBorder="1" applyAlignment="1">
      <alignment horizontal="center" textRotation="90" wrapText="1"/>
      <protection/>
    </xf>
    <xf numFmtId="2" fontId="23" fillId="0" borderId="21" xfId="89" applyNumberFormat="1" applyFont="1" applyBorder="1" applyAlignment="1">
      <alignment horizontal="center" textRotation="90" wrapText="1"/>
      <protection/>
    </xf>
    <xf numFmtId="0" fontId="3" fillId="0" borderId="0" xfId="0" applyFont="1" applyBorder="1" applyAlignment="1">
      <alignment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173" fontId="23" fillId="0" borderId="0" xfId="0" applyNumberFormat="1" applyFont="1" applyAlignment="1">
      <alignment horizontal="center"/>
    </xf>
    <xf numFmtId="173" fontId="25" fillId="0" borderId="0" xfId="0" applyNumberFormat="1" applyFont="1" applyAlignment="1">
      <alignment horizontal="center"/>
    </xf>
    <xf numFmtId="2" fontId="27" fillId="0" borderId="0" xfId="0" applyNumberFormat="1" applyFont="1" applyBorder="1" applyAlignment="1">
      <alignment/>
    </xf>
    <xf numFmtId="2" fontId="28" fillId="0" borderId="0" xfId="0" applyNumberFormat="1" applyFont="1" applyAlignment="1">
      <alignment vertical="center" textRotation="90" wrapText="1"/>
    </xf>
    <xf numFmtId="173" fontId="23" fillId="0" borderId="22" xfId="0" applyNumberFormat="1" applyFont="1" applyBorder="1" applyAlignment="1">
      <alignment/>
    </xf>
    <xf numFmtId="9" fontId="23" fillId="0" borderId="23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3" fontId="25" fillId="0" borderId="21" xfId="0" applyNumberFormat="1" applyFont="1" applyBorder="1" applyAlignment="1">
      <alignment/>
    </xf>
    <xf numFmtId="175" fontId="27" fillId="0" borderId="24" xfId="0" applyNumberFormat="1" applyFont="1" applyBorder="1" applyAlignment="1">
      <alignment horizontal="right"/>
    </xf>
    <xf numFmtId="2" fontId="0" fillId="53" borderId="0" xfId="0" applyNumberFormat="1" applyFill="1" applyBorder="1" applyAlignment="1" quotePrefix="1">
      <alignment/>
    </xf>
    <xf numFmtId="2" fontId="0" fillId="53" borderId="0" xfId="0" applyNumberFormat="1" applyFill="1" applyBorder="1" applyAlignment="1">
      <alignment/>
    </xf>
    <xf numFmtId="2" fontId="23" fillId="0" borderId="0" xfId="0" applyNumberFormat="1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73" fontId="27" fillId="0" borderId="25" xfId="0" applyNumberFormat="1" applyFont="1" applyBorder="1" applyAlignment="1">
      <alignment horizontal="left"/>
    </xf>
    <xf numFmtId="173" fontId="27" fillId="0" borderId="26" xfId="0" applyNumberFormat="1" applyFont="1" applyBorder="1" applyAlignment="1">
      <alignment horizontal="left"/>
    </xf>
    <xf numFmtId="173" fontId="27" fillId="0" borderId="27" xfId="0" applyNumberFormat="1" applyFont="1" applyBorder="1" applyAlignment="1">
      <alignment horizontal="left"/>
    </xf>
    <xf numFmtId="173" fontId="27" fillId="0" borderId="28" xfId="0" applyNumberFormat="1" applyFont="1" applyBorder="1" applyAlignment="1">
      <alignment horizontal="left"/>
    </xf>
    <xf numFmtId="0" fontId="0" fillId="0" borderId="0" xfId="0" applyAlignment="1">
      <alignment/>
    </xf>
    <xf numFmtId="2" fontId="23" fillId="0" borderId="0" xfId="0" applyNumberFormat="1" applyFont="1" applyBorder="1" applyAlignment="1">
      <alignment/>
    </xf>
    <xf numFmtId="14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2" fontId="29" fillId="0" borderId="19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173" fontId="23" fillId="0" borderId="0" xfId="0" applyNumberFormat="1" applyFont="1" applyBorder="1" applyAlignment="1">
      <alignment horizontal="left"/>
    </xf>
    <xf numFmtId="1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 horizontal="right"/>
    </xf>
    <xf numFmtId="176" fontId="23" fillId="0" borderId="0" xfId="89" applyNumberFormat="1" applyFont="1" applyBorder="1" applyAlignment="1">
      <alignment horizontal="right" vertical="center" wrapText="1"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left"/>
    </xf>
    <xf numFmtId="0" fontId="30" fillId="0" borderId="0" xfId="69" applyNumberFormat="1" applyFont="1" applyAlignment="1">
      <alignment horizontal="left"/>
    </xf>
    <xf numFmtId="176" fontId="23" fillId="0" borderId="21" xfId="89" applyNumberFormat="1" applyFont="1" applyBorder="1" applyAlignment="1">
      <alignment horizontal="center" textRotation="90" wrapText="1"/>
      <protection/>
    </xf>
    <xf numFmtId="176" fontId="23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29" xfId="0" applyNumberFormat="1" applyBorder="1" applyAlignment="1">
      <alignment horizontal="left"/>
    </xf>
    <xf numFmtId="0" fontId="25" fillId="0" borderId="21" xfId="89" applyNumberFormat="1" applyFont="1" applyBorder="1" applyAlignment="1">
      <alignment horizontal="center" textRotation="90" wrapText="1"/>
      <protection/>
    </xf>
    <xf numFmtId="2" fontId="23" fillId="0" borderId="0" xfId="0" applyNumberFormat="1" applyFont="1" applyAlignment="1">
      <alignment horizontal="center" vertical="center" textRotation="90"/>
    </xf>
    <xf numFmtId="2" fontId="23" fillId="0" borderId="29" xfId="0" applyNumberFormat="1" applyFont="1" applyBorder="1" applyAlignment="1">
      <alignment horizontal="center" vertical="center" textRotation="90"/>
    </xf>
    <xf numFmtId="0" fontId="25" fillId="0" borderId="21" xfId="89" applyNumberFormat="1" applyFont="1" applyBorder="1" applyAlignment="1">
      <alignment textRotation="90" wrapText="1"/>
      <protection/>
    </xf>
    <xf numFmtId="0" fontId="23" fillId="0" borderId="0" xfId="0" applyFont="1" applyAlignment="1" quotePrefix="1">
      <alignment horizontal="center"/>
    </xf>
    <xf numFmtId="0" fontId="27" fillId="0" borderId="0" xfId="0" applyNumberFormat="1" applyFont="1" applyBorder="1" applyAlignment="1">
      <alignment horizontal="center"/>
    </xf>
    <xf numFmtId="175" fontId="31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Alignment="1">
      <alignment vertical="center" textRotation="90" wrapText="1"/>
    </xf>
    <xf numFmtId="0" fontId="2" fillId="0" borderId="21" xfId="89" applyFont="1" applyBorder="1" applyAlignment="1">
      <alignment horizontal="center" textRotation="90" wrapText="1"/>
      <protection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2" fillId="0" borderId="21" xfId="89" applyNumberFormat="1" applyFont="1" applyBorder="1" applyAlignment="1">
      <alignment horizontal="center" textRotation="90" wrapText="1"/>
      <protection/>
    </xf>
    <xf numFmtId="177" fontId="21" fillId="0" borderId="0" xfId="89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0" fontId="0" fillId="0" borderId="0" xfId="0" applyNumberFormat="1" applyAlignment="1" quotePrefix="1">
      <alignment/>
    </xf>
    <xf numFmtId="2" fontId="28" fillId="0" borderId="0" xfId="0" applyNumberFormat="1" applyFont="1" applyAlignment="1">
      <alignment horizontal="center" vertical="center" textRotation="135" wrapText="1"/>
    </xf>
    <xf numFmtId="0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173" fontId="23" fillId="0" borderId="33" xfId="0" applyNumberFormat="1" applyFont="1" applyBorder="1" applyAlignment="1">
      <alignment horizontal="right"/>
    </xf>
    <xf numFmtId="173" fontId="23" fillId="0" borderId="34" xfId="0" applyNumberFormat="1" applyFont="1" applyBorder="1" applyAlignment="1">
      <alignment horizontal="right"/>
    </xf>
    <xf numFmtId="173" fontId="23" fillId="0" borderId="32" xfId="0" applyNumberFormat="1" applyFont="1" applyBorder="1" applyAlignment="1">
      <alignment horizontal="right"/>
    </xf>
    <xf numFmtId="173" fontId="23" fillId="0" borderId="31" xfId="0" applyNumberFormat="1" applyFont="1" applyBorder="1" applyAlignment="1">
      <alignment horizontal="right"/>
    </xf>
    <xf numFmtId="173" fontId="23" fillId="0" borderId="32" xfId="89" applyNumberFormat="1" applyFont="1" applyBorder="1" applyAlignment="1">
      <alignment horizontal="right" vertical="center" wrapText="1"/>
      <protection/>
    </xf>
    <xf numFmtId="173" fontId="23" fillId="0" borderId="31" xfId="89" applyNumberFormat="1" applyFont="1" applyBorder="1" applyAlignment="1">
      <alignment horizontal="right" vertical="center" wrapText="1"/>
      <protection/>
    </xf>
    <xf numFmtId="2" fontId="23" fillId="0" borderId="21" xfId="0" applyNumberFormat="1" applyFont="1" applyBorder="1" applyAlignment="1">
      <alignment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6</xdr:row>
      <xdr:rowOff>0</xdr:rowOff>
    </xdr:from>
    <xdr:to>
      <xdr:col>26</xdr:col>
      <xdr:colOff>314325</xdr:colOff>
      <xdr:row>7</xdr:row>
      <xdr:rowOff>85725</xdr:rowOff>
    </xdr:to>
    <xdr:sp macro="[0]!Лист1.kolichestvo">
      <xdr:nvSpPr>
        <xdr:cNvPr id="1" name="Скругленный прямоугольник 4"/>
        <xdr:cNvSpPr>
          <a:spLocks/>
        </xdr:cNvSpPr>
      </xdr:nvSpPr>
      <xdr:spPr>
        <a:xfrm>
          <a:off x="10534650" y="1085850"/>
          <a:ext cx="2124075" cy="266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Кол-во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деталей - в значения</a:t>
          </a:r>
        </a:p>
      </xdr:txBody>
    </xdr:sp>
    <xdr:clientData/>
  </xdr:twoCellAnchor>
  <xdr:twoCellAnchor>
    <xdr:from>
      <xdr:col>22</xdr:col>
      <xdr:colOff>971550</xdr:colOff>
      <xdr:row>0</xdr:row>
      <xdr:rowOff>38100</xdr:rowOff>
    </xdr:from>
    <xdr:to>
      <xdr:col>26</xdr:col>
      <xdr:colOff>333375</xdr:colOff>
      <xdr:row>1</xdr:row>
      <xdr:rowOff>123825</xdr:rowOff>
    </xdr:to>
    <xdr:sp macro="[0]!Для_бухгалтерии">
      <xdr:nvSpPr>
        <xdr:cNvPr id="2" name="Скругленный прямоугольник 1"/>
        <xdr:cNvSpPr>
          <a:spLocks/>
        </xdr:cNvSpPr>
      </xdr:nvSpPr>
      <xdr:spPr>
        <a:xfrm>
          <a:off x="10506075" y="38100"/>
          <a:ext cx="2171700" cy="266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Отправить расчет в бухгалтерию бухгалтериютерию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240"/>
  <sheetViews>
    <sheetView tabSelected="1" view="pageLayout" workbookViewId="0" topLeftCell="A1">
      <selection activeCell="M2" sqref="M2"/>
    </sheetView>
  </sheetViews>
  <sheetFormatPr defaultColWidth="9.140625" defaultRowHeight="15"/>
  <cols>
    <col min="1" max="1" width="14.421875" style="24" customWidth="1"/>
    <col min="2" max="2" width="16.28125" style="69" hidden="1" customWidth="1"/>
    <col min="3" max="3" width="10.28125" style="75" hidden="1" customWidth="1"/>
    <col min="4" max="4" width="20.421875" style="69" customWidth="1"/>
    <col min="5" max="5" width="5.00390625" style="25" customWidth="1"/>
    <col min="6" max="6" width="10.8515625" style="25" customWidth="1"/>
    <col min="7" max="12" width="5.140625" style="25" customWidth="1"/>
    <col min="13" max="13" width="7.28125" style="25" customWidth="1"/>
    <col min="14" max="14" width="5.57421875" style="25" customWidth="1"/>
    <col min="15" max="15" width="6.8515625" style="25" customWidth="1"/>
    <col min="16" max="16" width="8.7109375" style="25" customWidth="1"/>
    <col min="17" max="18" width="5.57421875" style="25" hidden="1" customWidth="1"/>
    <col min="19" max="19" width="6.421875" style="25" hidden="1" customWidth="1"/>
    <col min="20" max="20" width="12.7109375" style="27" customWidth="1"/>
    <col min="21" max="21" width="7.140625" style="24" customWidth="1"/>
    <col min="22" max="22" width="13.140625" style="27" customWidth="1"/>
    <col min="23" max="23" width="14.7109375" style="67" customWidth="1"/>
    <col min="24" max="28" width="9.140625" style="25" customWidth="1"/>
    <col min="29" max="30" width="9.140625" style="24" customWidth="1"/>
    <col min="31" max="31" width="21.00390625" style="25" hidden="1" customWidth="1"/>
    <col min="32" max="32" width="9.140625" style="24" customWidth="1"/>
    <col min="33" max="33" width="9.7109375" style="24" customWidth="1"/>
    <col min="34" max="34" width="9.8515625" style="24" customWidth="1"/>
    <col min="35" max="16384" width="9.140625" style="24" customWidth="1"/>
  </cols>
  <sheetData>
    <row r="1" spans="1:37" ht="14.25" customHeight="1">
      <c r="A1" s="73" t="s">
        <v>0</v>
      </c>
      <c r="B1" s="24"/>
      <c r="C1" s="76"/>
      <c r="D1" s="83" t="s">
        <v>1</v>
      </c>
      <c r="E1" s="63"/>
      <c r="F1" s="63"/>
      <c r="G1" s="63"/>
      <c r="H1" s="63"/>
      <c r="I1" s="63"/>
      <c r="M1" s="109" t="s">
        <v>90</v>
      </c>
      <c r="N1" s="26" t="s">
        <v>68</v>
      </c>
      <c r="O1" s="26">
        <v>656.4768982200001</v>
      </c>
      <c r="P1" s="68">
        <v>656.4866409984301</v>
      </c>
      <c r="Q1" s="55"/>
      <c r="R1" s="55"/>
      <c r="S1" s="55"/>
      <c r="T1" s="52" t="s">
        <v>2</v>
      </c>
      <c r="U1" s="53"/>
      <c r="V1" s="45">
        <v>30246.13</v>
      </c>
      <c r="W1" s="65"/>
      <c r="X1" s="40"/>
      <c r="Y1" s="40"/>
      <c r="Z1" s="40"/>
      <c r="AA1" s="40"/>
      <c r="AE1" s="79"/>
      <c r="AF1" s="100">
        <v>0.009742778429995269</v>
      </c>
      <c r="AG1" s="24">
        <v>0.4683353591298727</v>
      </c>
      <c r="AI1" s="24">
        <v>31556.84449743541</v>
      </c>
      <c r="AJ1" s="24">
        <v>28688.040452214005</v>
      </c>
      <c r="AK1" s="24">
        <v>2868.8040452214045</v>
      </c>
    </row>
    <row r="2" spans="1:31" ht="14.25" customHeight="1" thickBot="1">
      <c r="A2" s="74" t="s">
        <v>3</v>
      </c>
      <c r="B2" s="24"/>
      <c r="C2" s="76"/>
      <c r="D2" s="102">
        <v>42592</v>
      </c>
      <c r="F2" s="56"/>
      <c r="G2" s="56"/>
      <c r="H2" s="56"/>
      <c r="I2" s="56"/>
      <c r="M2" s="26"/>
      <c r="N2" s="26"/>
      <c r="O2" s="26"/>
      <c r="P2" s="68">
        <v>0</v>
      </c>
      <c r="T2" s="50" t="s">
        <v>4</v>
      </c>
      <c r="U2" s="51"/>
      <c r="V2" s="42">
        <v>0.5106076530050575</v>
      </c>
      <c r="W2" s="65"/>
      <c r="X2" s="40"/>
      <c r="Y2" s="94"/>
      <c r="Z2" s="94"/>
      <c r="AA2" s="94"/>
      <c r="AB2" s="94"/>
      <c r="AC2" s="94"/>
      <c r="AE2" s="79"/>
    </row>
    <row r="3" spans="1:31" ht="14.25" customHeight="1">
      <c r="A3" s="74" t="s">
        <v>5</v>
      </c>
      <c r="B3" s="24"/>
      <c r="C3" s="76"/>
      <c r="D3" s="69">
        <v>14351</v>
      </c>
      <c r="F3" s="57"/>
      <c r="G3" s="57"/>
      <c r="H3" s="57"/>
      <c r="I3" s="57"/>
      <c r="M3" s="26"/>
      <c r="N3" s="26"/>
      <c r="O3" s="26"/>
      <c r="P3" s="68">
        <v>0</v>
      </c>
      <c r="T3" s="41" t="s">
        <v>6</v>
      </c>
      <c r="U3" s="103">
        <v>24406.13</v>
      </c>
      <c r="V3" s="104"/>
      <c r="W3" s="65"/>
      <c r="Z3" s="40"/>
      <c r="AA3" s="40"/>
      <c r="AE3" s="79"/>
    </row>
    <row r="4" spans="1:31" ht="14.25" customHeight="1">
      <c r="A4" s="74" t="s">
        <v>7</v>
      </c>
      <c r="B4" s="24"/>
      <c r="C4" s="76"/>
      <c r="D4" s="101" t="s">
        <v>85</v>
      </c>
      <c r="F4" s="58"/>
      <c r="G4" s="58"/>
      <c r="H4" s="58"/>
      <c r="I4" s="58"/>
      <c r="M4" s="26"/>
      <c r="N4" s="26"/>
      <c r="O4" s="26"/>
      <c r="P4" s="68">
        <v>0</v>
      </c>
      <c r="T4" s="28" t="s">
        <v>8</v>
      </c>
      <c r="U4" s="105">
        <v>5840</v>
      </c>
      <c r="V4" s="106"/>
      <c r="W4" s="65"/>
      <c r="X4" s="40"/>
      <c r="Y4" s="84">
        <v>61803.45</v>
      </c>
      <c r="Z4" s="85"/>
      <c r="AA4" s="40"/>
      <c r="AD4" s="43"/>
      <c r="AE4" s="79"/>
    </row>
    <row r="5" spans="1:31" ht="14.25" customHeight="1">
      <c r="A5" s="74" t="s">
        <v>9</v>
      </c>
      <c r="B5" s="24"/>
      <c r="C5" s="76"/>
      <c r="D5" s="101" t="s">
        <v>86</v>
      </c>
      <c r="F5" s="58"/>
      <c r="G5" s="58"/>
      <c r="H5" s="58"/>
      <c r="I5" s="58"/>
      <c r="M5" s="26"/>
      <c r="N5" s="26"/>
      <c r="O5" s="26"/>
      <c r="P5" s="68">
        <v>0</v>
      </c>
      <c r="T5" s="28" t="s">
        <v>10</v>
      </c>
      <c r="U5" s="107">
        <v>0</v>
      </c>
      <c r="V5" s="108"/>
      <c r="W5" s="66"/>
      <c r="X5" s="49"/>
      <c r="Y5" s="2">
        <v>2</v>
      </c>
      <c r="Z5" s="62" t="s">
        <v>11</v>
      </c>
      <c r="AA5" s="49"/>
      <c r="AD5" s="43"/>
      <c r="AE5" s="79"/>
    </row>
    <row r="6" spans="1:35" ht="14.25" customHeight="1">
      <c r="A6" s="74" t="s">
        <v>12</v>
      </c>
      <c r="B6" s="24"/>
      <c r="C6" s="76"/>
      <c r="D6" s="101" t="s">
        <v>87</v>
      </c>
      <c r="F6" s="57"/>
      <c r="G6" s="57"/>
      <c r="H6" s="57"/>
      <c r="I6" s="57"/>
      <c r="M6" s="26"/>
      <c r="N6" s="26"/>
      <c r="O6" s="26"/>
      <c r="P6" s="68">
        <v>0</v>
      </c>
      <c r="T6" s="44" t="s">
        <v>13</v>
      </c>
      <c r="U6" s="105">
        <v>0</v>
      </c>
      <c r="V6" s="106"/>
      <c r="W6" s="65"/>
      <c r="Y6" s="64">
        <v>730</v>
      </c>
      <c r="Z6" s="25" t="s">
        <v>14</v>
      </c>
      <c r="AD6" s="43"/>
      <c r="AE6" s="79"/>
      <c r="AI6" s="24">
        <v>2869.2723805805344</v>
      </c>
    </row>
    <row r="7" spans="1:31" ht="14.25" customHeight="1">
      <c r="A7" s="74" t="s">
        <v>15</v>
      </c>
      <c r="B7" s="24"/>
      <c r="C7" s="76"/>
      <c r="F7" s="59"/>
      <c r="G7" s="59"/>
      <c r="H7" s="59"/>
      <c r="I7" s="59"/>
      <c r="M7" s="26"/>
      <c r="N7" s="26"/>
      <c r="O7" s="26"/>
      <c r="P7" s="68">
        <v>0</v>
      </c>
      <c r="T7" s="28" t="s">
        <v>16</v>
      </c>
      <c r="U7" s="105">
        <v>0</v>
      </c>
      <c r="V7" s="106"/>
      <c r="W7" s="65"/>
      <c r="AD7" s="43"/>
      <c r="AE7" s="79"/>
    </row>
    <row r="8" spans="1:31" ht="14.25" customHeight="1">
      <c r="A8" s="74" t="s">
        <v>17</v>
      </c>
      <c r="B8" s="24"/>
      <c r="C8" s="76"/>
      <c r="D8" s="70"/>
      <c r="F8" s="59"/>
      <c r="G8" s="59"/>
      <c r="H8" s="59"/>
      <c r="I8" s="59"/>
      <c r="M8" s="26"/>
      <c r="N8" s="26"/>
      <c r="O8" s="26"/>
      <c r="P8" s="68">
        <v>0</v>
      </c>
      <c r="Q8" s="60"/>
      <c r="R8" s="60"/>
      <c r="S8" s="61"/>
      <c r="T8" s="28" t="s">
        <v>18</v>
      </c>
      <c r="U8" s="105">
        <v>0</v>
      </c>
      <c r="V8" s="106"/>
      <c r="W8" s="65"/>
      <c r="AD8" s="43"/>
      <c r="AE8" s="79"/>
    </row>
    <row r="9" spans="2:31" ht="14.25" customHeight="1">
      <c r="B9" s="74"/>
      <c r="C9" s="77"/>
      <c r="F9" s="59"/>
      <c r="G9" s="59"/>
      <c r="H9" s="59"/>
      <c r="I9" s="59"/>
      <c r="M9" s="26"/>
      <c r="N9" s="26"/>
      <c r="O9" s="26"/>
      <c r="T9" s="28" t="s">
        <v>19</v>
      </c>
      <c r="U9" s="105">
        <v>31557.31</v>
      </c>
      <c r="V9" s="106"/>
      <c r="W9" s="65"/>
      <c r="X9" s="24"/>
      <c r="Y9" s="39"/>
      <c r="Z9" s="39"/>
      <c r="AA9" s="39"/>
      <c r="AE9" s="80"/>
    </row>
    <row r="10" spans="1:31" s="35" customFormat="1" ht="143.25" customHeight="1">
      <c r="A10" s="29" t="s">
        <v>20</v>
      </c>
      <c r="C10" s="81"/>
      <c r="D10" s="78" t="s">
        <v>21</v>
      </c>
      <c r="E10" s="30" t="s">
        <v>22</v>
      </c>
      <c r="F10" s="30" t="s">
        <v>23</v>
      </c>
      <c r="G10" s="30" t="s">
        <v>24</v>
      </c>
      <c r="H10" s="30" t="s">
        <v>25</v>
      </c>
      <c r="I10" s="30" t="s">
        <v>26</v>
      </c>
      <c r="J10" s="30" t="s">
        <v>27</v>
      </c>
      <c r="K10" s="30" t="s">
        <v>28</v>
      </c>
      <c r="L10" s="30" t="s">
        <v>29</v>
      </c>
      <c r="M10" s="30" t="s">
        <v>30</v>
      </c>
      <c r="N10" s="30" t="s">
        <v>31</v>
      </c>
      <c r="O10" s="30" t="s">
        <v>32</v>
      </c>
      <c r="P10" s="30" t="s">
        <v>33</v>
      </c>
      <c r="Q10" s="30" t="s">
        <v>16</v>
      </c>
      <c r="R10" s="30" t="s">
        <v>18</v>
      </c>
      <c r="S10" s="30" t="s">
        <v>10</v>
      </c>
      <c r="T10" s="31" t="s">
        <v>34</v>
      </c>
      <c r="U10" s="29" t="s">
        <v>35</v>
      </c>
      <c r="V10" s="31" t="s">
        <v>36</v>
      </c>
      <c r="W10" s="71" t="s">
        <v>37</v>
      </c>
      <c r="X10" s="32" t="s">
        <v>38</v>
      </c>
      <c r="Y10" s="32" t="s">
        <v>39</v>
      </c>
      <c r="Z10" s="32" t="s">
        <v>40</v>
      </c>
      <c r="AA10" s="32" t="s">
        <v>41</v>
      </c>
      <c r="AB10" s="32" t="s">
        <v>42</v>
      </c>
      <c r="AC10" s="32" t="s">
        <v>43</v>
      </c>
      <c r="AD10" s="29" t="s">
        <v>44</v>
      </c>
      <c r="AE10" s="30" t="s">
        <v>45</v>
      </c>
    </row>
    <row r="11" spans="1:31" s="36" customFormat="1" ht="14.25" customHeight="1">
      <c r="A11" s="36">
        <v>1</v>
      </c>
      <c r="C11" s="58"/>
      <c r="D11" s="58" t="s">
        <v>83</v>
      </c>
      <c r="E11" s="34" t="s">
        <v>68</v>
      </c>
      <c r="F11" s="34" t="s">
        <v>67</v>
      </c>
      <c r="G11" s="34" t="s">
        <v>71</v>
      </c>
      <c r="H11" s="34">
        <v>17.18</v>
      </c>
      <c r="I11" s="34">
        <v>28.0034</v>
      </c>
      <c r="J11" s="34">
        <v>10</v>
      </c>
      <c r="K11" s="34" t="s">
        <v>73</v>
      </c>
      <c r="L11" s="34">
        <v>13</v>
      </c>
      <c r="M11" s="34">
        <v>1.530342341022</v>
      </c>
      <c r="N11" s="34">
        <v>48.07000000000001</v>
      </c>
      <c r="O11" s="34">
        <v>73.56355633292756</v>
      </c>
      <c r="P11" s="34">
        <v>8</v>
      </c>
      <c r="Q11" s="34"/>
      <c r="R11" s="34"/>
      <c r="S11" s="34"/>
      <c r="T11" s="37">
        <v>122.57</v>
      </c>
      <c r="U11" s="36">
        <v>365</v>
      </c>
      <c r="V11" s="38">
        <v>44736.94</v>
      </c>
      <c r="W11" s="72">
        <v>558.5749544730301</v>
      </c>
      <c r="X11" s="34">
        <v>14966.241</v>
      </c>
      <c r="Y11" s="34">
        <v>2920</v>
      </c>
      <c r="Z11" s="34">
        <v>0</v>
      </c>
      <c r="AA11" s="34">
        <v>26850.69806151856</v>
      </c>
      <c r="AB11" s="34">
        <v>0</v>
      </c>
      <c r="AC11" s="36">
        <v>0</v>
      </c>
      <c r="AD11" s="36" t="s">
        <v>83</v>
      </c>
      <c r="AE11" s="48">
        <v>0</v>
      </c>
    </row>
    <row r="12" spans="1:34" s="36" customFormat="1" ht="14.25" customHeight="1">
      <c r="A12" s="36">
        <v>2</v>
      </c>
      <c r="C12" s="58"/>
      <c r="D12" s="58" t="s">
        <v>84</v>
      </c>
      <c r="E12" s="48" t="s">
        <v>68</v>
      </c>
      <c r="F12" s="48" t="s">
        <v>67</v>
      </c>
      <c r="G12" s="48" t="s">
        <v>77</v>
      </c>
      <c r="H12" s="48">
        <v>16.118</v>
      </c>
      <c r="I12" s="48">
        <v>16.762719999999998</v>
      </c>
      <c r="J12" s="48">
        <v>7</v>
      </c>
      <c r="K12" s="48" t="s">
        <v>73</v>
      </c>
      <c r="L12" s="48">
        <v>9.1</v>
      </c>
      <c r="M12" s="48">
        <v>0.26825119595999997</v>
      </c>
      <c r="N12" s="48">
        <v>48.07000000000001</v>
      </c>
      <c r="O12" s="48">
        <v>12.8948349897972</v>
      </c>
      <c r="P12" s="48">
        <v>8</v>
      </c>
      <c r="Q12" s="48"/>
      <c r="R12" s="48"/>
      <c r="S12" s="48"/>
      <c r="T12" s="37">
        <v>46.76</v>
      </c>
      <c r="U12" s="36">
        <v>365</v>
      </c>
      <c r="V12" s="38">
        <v>17066.51</v>
      </c>
      <c r="W12" s="72">
        <v>97.91168652539999</v>
      </c>
      <c r="X12" s="48">
        <v>9439.892799999998</v>
      </c>
      <c r="Y12" s="48">
        <v>2920</v>
      </c>
      <c r="Z12" s="48">
        <v>0</v>
      </c>
      <c r="AA12" s="48">
        <v>4706.6147712759785</v>
      </c>
      <c r="AB12" s="48">
        <v>0</v>
      </c>
      <c r="AC12" s="36">
        <v>0</v>
      </c>
      <c r="AD12" s="36" t="s">
        <v>84</v>
      </c>
      <c r="AE12" s="48">
        <v>0</v>
      </c>
      <c r="AH12" s="82"/>
    </row>
    <row r="13" spans="3:34" s="36" customFormat="1" ht="14.25" customHeight="1">
      <c r="C13" s="58"/>
      <c r="D13" s="5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37"/>
      <c r="V13" s="38"/>
      <c r="W13" s="72"/>
      <c r="X13" s="48"/>
      <c r="Y13" s="48"/>
      <c r="Z13" s="48"/>
      <c r="AA13" s="48"/>
      <c r="AB13" s="48"/>
      <c r="AE13" s="48">
        <v>0</v>
      </c>
      <c r="AH13" s="82"/>
    </row>
    <row r="14" spans="3:34" s="36" customFormat="1" ht="14.25" customHeight="1">
      <c r="C14" s="58"/>
      <c r="D14" s="5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37" t="s">
        <v>88</v>
      </c>
      <c r="V14" s="38">
        <v>61803.45</v>
      </c>
      <c r="W14" s="72"/>
      <c r="X14" s="48"/>
      <c r="Y14" s="48"/>
      <c r="Z14" s="48"/>
      <c r="AA14" s="48"/>
      <c r="AB14" s="48"/>
      <c r="AE14" s="48">
        <v>0</v>
      </c>
      <c r="AH14" s="82"/>
    </row>
    <row r="15" spans="3:31" s="36" customFormat="1" ht="14.25" customHeight="1">
      <c r="C15" s="58"/>
      <c r="D15" s="5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37" t="s">
        <v>89</v>
      </c>
      <c r="V15" s="38">
        <v>72928.07</v>
      </c>
      <c r="W15" s="72"/>
      <c r="X15" s="48"/>
      <c r="Y15" s="48"/>
      <c r="Z15" s="48"/>
      <c r="AA15" s="48"/>
      <c r="AB15" s="48"/>
      <c r="AE15" s="48">
        <v>0</v>
      </c>
    </row>
    <row r="16" spans="3:31" s="36" customFormat="1" ht="14.25" customHeight="1">
      <c r="C16" s="58"/>
      <c r="D16" s="5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37"/>
      <c r="V16" s="38"/>
      <c r="W16" s="72"/>
      <c r="X16" s="48"/>
      <c r="Y16" s="48"/>
      <c r="Z16" s="48"/>
      <c r="AA16" s="48"/>
      <c r="AB16" s="48"/>
      <c r="AE16" s="48">
        <v>0</v>
      </c>
    </row>
    <row r="17" spans="3:31" s="36" customFormat="1" ht="14.25" customHeight="1">
      <c r="C17" s="58"/>
      <c r="D17" s="5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37"/>
      <c r="V17" s="38"/>
      <c r="W17" s="72"/>
      <c r="X17" s="48"/>
      <c r="Y17" s="48"/>
      <c r="Z17" s="48"/>
      <c r="AA17" s="48"/>
      <c r="AB17" s="48"/>
      <c r="AE17" s="48">
        <v>0</v>
      </c>
    </row>
    <row r="18" spans="3:31" s="36" customFormat="1" ht="14.25" customHeight="1">
      <c r="C18" s="58"/>
      <c r="D18" s="5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37"/>
      <c r="V18" s="38"/>
      <c r="W18" s="72"/>
      <c r="X18" s="48"/>
      <c r="Y18" s="48"/>
      <c r="Z18" s="48"/>
      <c r="AA18" s="48"/>
      <c r="AB18" s="48"/>
      <c r="AE18" s="48">
        <v>0</v>
      </c>
    </row>
    <row r="19" spans="3:31" s="36" customFormat="1" ht="14.25" customHeight="1">
      <c r="C19" s="58"/>
      <c r="D19" s="5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37"/>
      <c r="V19" s="38"/>
      <c r="W19" s="72"/>
      <c r="X19" s="48"/>
      <c r="Y19" s="48"/>
      <c r="Z19" s="48"/>
      <c r="AA19" s="48"/>
      <c r="AB19" s="48"/>
      <c r="AE19" s="48">
        <v>0</v>
      </c>
    </row>
    <row r="20" spans="3:31" s="36" customFormat="1" ht="14.25" customHeight="1">
      <c r="C20" s="58"/>
      <c r="D20" s="5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37"/>
      <c r="V20" s="38"/>
      <c r="W20" s="72"/>
      <c r="X20" s="48"/>
      <c r="Y20" s="48"/>
      <c r="Z20" s="48"/>
      <c r="AA20" s="48"/>
      <c r="AB20" s="48"/>
      <c r="AE20" s="48">
        <v>0</v>
      </c>
    </row>
    <row r="21" spans="3:31" s="36" customFormat="1" ht="14.25" customHeight="1">
      <c r="C21" s="58"/>
      <c r="D21" s="5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37"/>
      <c r="V21" s="38"/>
      <c r="W21" s="72"/>
      <c r="X21" s="48"/>
      <c r="Y21" s="48"/>
      <c r="Z21" s="48"/>
      <c r="AA21" s="48"/>
      <c r="AB21" s="48"/>
      <c r="AE21" s="48">
        <v>0</v>
      </c>
    </row>
    <row r="22" spans="1:33" ht="12.75">
      <c r="A22" s="36"/>
      <c r="B22" s="36"/>
      <c r="C22" s="58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37"/>
      <c r="U22" s="36"/>
      <c r="V22" s="38"/>
      <c r="W22" s="72"/>
      <c r="X22" s="48"/>
      <c r="Y22" s="48"/>
      <c r="Z22" s="48"/>
      <c r="AA22" s="48"/>
      <c r="AB22" s="48"/>
      <c r="AC22" s="36"/>
      <c r="AD22" s="36"/>
      <c r="AE22" s="48">
        <v>0</v>
      </c>
      <c r="AG22" s="36"/>
    </row>
    <row r="23" spans="1:33" ht="12.75">
      <c r="A23" s="36"/>
      <c r="B23" s="36"/>
      <c r="C23" s="58"/>
      <c r="D23" s="5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37"/>
      <c r="U23" s="36"/>
      <c r="V23" s="38"/>
      <c r="W23" s="72"/>
      <c r="X23" s="48"/>
      <c r="Y23" s="48"/>
      <c r="Z23" s="48"/>
      <c r="AA23" s="48"/>
      <c r="AB23" s="48"/>
      <c r="AC23" s="36"/>
      <c r="AD23" s="36"/>
      <c r="AE23" s="48">
        <v>0</v>
      </c>
      <c r="AG23" s="36"/>
    </row>
    <row r="24" spans="1:33" ht="12.75">
      <c r="A24" s="36"/>
      <c r="B24" s="36"/>
      <c r="C24" s="58"/>
      <c r="D24" s="5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37"/>
      <c r="U24" s="36"/>
      <c r="V24" s="38"/>
      <c r="W24" s="72"/>
      <c r="X24" s="48"/>
      <c r="Y24" s="48"/>
      <c r="Z24" s="48"/>
      <c r="AA24" s="48"/>
      <c r="AB24" s="48"/>
      <c r="AC24" s="36"/>
      <c r="AD24" s="36"/>
      <c r="AE24" s="48">
        <v>0</v>
      </c>
      <c r="AG24" s="36"/>
    </row>
    <row r="25" spans="1:33" ht="12.75">
      <c r="A25" s="36"/>
      <c r="B25" s="36"/>
      <c r="C25" s="58"/>
      <c r="D25" s="5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37"/>
      <c r="U25" s="36"/>
      <c r="V25" s="38"/>
      <c r="W25" s="72"/>
      <c r="X25" s="48"/>
      <c r="Y25" s="48"/>
      <c r="Z25" s="48"/>
      <c r="AA25" s="48"/>
      <c r="AB25" s="48"/>
      <c r="AC25" s="36"/>
      <c r="AD25" s="36"/>
      <c r="AE25" s="48">
        <v>0</v>
      </c>
      <c r="AG25" s="36"/>
    </row>
    <row r="26" spans="1:33" ht="12.75">
      <c r="A26" s="36"/>
      <c r="B26" s="36"/>
      <c r="C26" s="58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37"/>
      <c r="U26" s="36"/>
      <c r="V26" s="38"/>
      <c r="W26" s="72"/>
      <c r="X26" s="48"/>
      <c r="Y26" s="48"/>
      <c r="Z26" s="48"/>
      <c r="AA26" s="48"/>
      <c r="AB26" s="48"/>
      <c r="AC26" s="36"/>
      <c r="AD26" s="36"/>
      <c r="AE26" s="48">
        <v>0</v>
      </c>
      <c r="AG26" s="36"/>
    </row>
    <row r="27" spans="1:33" ht="12.75">
      <c r="A27" s="36"/>
      <c r="B27" s="36"/>
      <c r="C27" s="58"/>
      <c r="D27" s="5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37"/>
      <c r="U27" s="36"/>
      <c r="V27" s="38"/>
      <c r="W27" s="72"/>
      <c r="X27" s="48"/>
      <c r="Y27" s="48"/>
      <c r="Z27" s="48"/>
      <c r="AA27" s="48"/>
      <c r="AB27" s="48"/>
      <c r="AC27" s="36"/>
      <c r="AD27" s="36"/>
      <c r="AE27" s="48">
        <v>0</v>
      </c>
      <c r="AG27" s="36"/>
    </row>
    <row r="28" spans="1:33" ht="12.75">
      <c r="A28" s="36"/>
      <c r="B28" s="36"/>
      <c r="C28" s="58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37"/>
      <c r="U28" s="36"/>
      <c r="V28" s="38"/>
      <c r="W28" s="72"/>
      <c r="X28" s="48"/>
      <c r="Y28" s="48"/>
      <c r="Z28" s="48"/>
      <c r="AA28" s="48"/>
      <c r="AB28" s="48"/>
      <c r="AC28" s="36"/>
      <c r="AD28" s="36"/>
      <c r="AE28" s="48">
        <v>0</v>
      </c>
      <c r="AG28" s="36"/>
    </row>
    <row r="29" spans="1:33" ht="12.75">
      <c r="A29" s="36"/>
      <c r="B29" s="36"/>
      <c r="C29" s="58"/>
      <c r="D29" s="5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37"/>
      <c r="U29" s="36"/>
      <c r="V29" s="38"/>
      <c r="W29" s="72"/>
      <c r="X29" s="48"/>
      <c r="Y29" s="48"/>
      <c r="Z29" s="48"/>
      <c r="AA29" s="48"/>
      <c r="AB29" s="48"/>
      <c r="AC29" s="36"/>
      <c r="AD29" s="36"/>
      <c r="AE29" s="48">
        <v>0</v>
      </c>
      <c r="AG29" s="36"/>
    </row>
    <row r="30" spans="1:33" ht="12.75">
      <c r="A30" s="36"/>
      <c r="B30" s="36"/>
      <c r="C30" s="58"/>
      <c r="D30" s="5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37"/>
      <c r="U30" s="36"/>
      <c r="V30" s="38"/>
      <c r="W30" s="72"/>
      <c r="X30" s="48"/>
      <c r="Y30" s="48"/>
      <c r="Z30" s="48"/>
      <c r="AA30" s="48"/>
      <c r="AB30" s="48"/>
      <c r="AC30" s="36"/>
      <c r="AD30" s="36"/>
      <c r="AE30" s="48">
        <v>0</v>
      </c>
      <c r="AG30" s="36"/>
    </row>
    <row r="31" spans="1:33" ht="12.75">
      <c r="A31" s="36"/>
      <c r="B31" s="36"/>
      <c r="C31" s="58"/>
      <c r="D31" s="5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37"/>
      <c r="U31" s="36"/>
      <c r="V31" s="38"/>
      <c r="W31" s="72"/>
      <c r="X31" s="48"/>
      <c r="Y31" s="48"/>
      <c r="Z31" s="48"/>
      <c r="AA31" s="48"/>
      <c r="AB31" s="48"/>
      <c r="AC31" s="36"/>
      <c r="AD31" s="36"/>
      <c r="AE31" s="48">
        <v>0</v>
      </c>
      <c r="AG31" s="36"/>
    </row>
    <row r="32" spans="1:31" ht="12.75">
      <c r="A32" s="36"/>
      <c r="B32" s="36"/>
      <c r="C32" s="58"/>
      <c r="D32" s="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37"/>
      <c r="U32" s="36"/>
      <c r="V32" s="38"/>
      <c r="W32" s="72"/>
      <c r="X32" s="48"/>
      <c r="Y32" s="48"/>
      <c r="Z32" s="48"/>
      <c r="AA32" s="48"/>
      <c r="AB32" s="48"/>
      <c r="AC32" s="36"/>
      <c r="AD32" s="36"/>
      <c r="AE32" s="48">
        <v>0</v>
      </c>
    </row>
    <row r="33" spans="1:31" ht="12.75">
      <c r="A33" s="36"/>
      <c r="B33" s="36"/>
      <c r="C33" s="58"/>
      <c r="D33" s="5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37"/>
      <c r="U33" s="36"/>
      <c r="V33" s="38"/>
      <c r="W33" s="72"/>
      <c r="X33" s="48"/>
      <c r="Y33" s="48"/>
      <c r="Z33" s="48"/>
      <c r="AA33" s="48"/>
      <c r="AB33" s="48"/>
      <c r="AC33" s="36"/>
      <c r="AD33" s="36"/>
      <c r="AE33" s="48">
        <v>0</v>
      </c>
    </row>
    <row r="34" spans="1:31" ht="12.75">
      <c r="A34" s="36"/>
      <c r="B34" s="36"/>
      <c r="C34" s="58"/>
      <c r="D34" s="5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37"/>
      <c r="U34" s="36"/>
      <c r="V34" s="38"/>
      <c r="W34" s="72"/>
      <c r="X34" s="48"/>
      <c r="Y34" s="48"/>
      <c r="Z34" s="48"/>
      <c r="AA34" s="48"/>
      <c r="AB34" s="48"/>
      <c r="AC34" s="36"/>
      <c r="AD34" s="36"/>
      <c r="AE34" s="48">
        <v>0</v>
      </c>
    </row>
    <row r="35" spans="1:31" ht="12.75">
      <c r="A35" s="36"/>
      <c r="B35" s="36"/>
      <c r="C35" s="58"/>
      <c r="D35" s="5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37"/>
      <c r="U35" s="36"/>
      <c r="V35" s="38"/>
      <c r="W35" s="72"/>
      <c r="X35" s="48"/>
      <c r="Y35" s="48"/>
      <c r="Z35" s="48"/>
      <c r="AA35" s="48"/>
      <c r="AB35" s="48"/>
      <c r="AC35" s="36"/>
      <c r="AD35" s="36"/>
      <c r="AE35" s="48">
        <v>0</v>
      </c>
    </row>
    <row r="36" spans="1:31" ht="12.75">
      <c r="A36" s="36"/>
      <c r="B36" s="36"/>
      <c r="C36" s="58"/>
      <c r="D36" s="5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37"/>
      <c r="U36" s="36"/>
      <c r="V36" s="38"/>
      <c r="W36" s="72"/>
      <c r="X36" s="48"/>
      <c r="Y36" s="48"/>
      <c r="Z36" s="48"/>
      <c r="AA36" s="48"/>
      <c r="AB36" s="48"/>
      <c r="AC36" s="36"/>
      <c r="AD36" s="36"/>
      <c r="AE36" s="48">
        <v>0</v>
      </c>
    </row>
    <row r="37" spans="1:31" ht="12.75">
      <c r="A37" s="36"/>
      <c r="B37" s="36"/>
      <c r="C37" s="58"/>
      <c r="D37" s="5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37"/>
      <c r="U37" s="36"/>
      <c r="V37" s="38"/>
      <c r="W37" s="72"/>
      <c r="X37" s="48"/>
      <c r="Y37" s="48"/>
      <c r="Z37" s="48"/>
      <c r="AA37" s="48"/>
      <c r="AB37" s="48"/>
      <c r="AC37" s="36"/>
      <c r="AD37" s="36"/>
      <c r="AE37" s="48">
        <v>0</v>
      </c>
    </row>
    <row r="38" spans="1:31" ht="12.75">
      <c r="A38" s="36"/>
      <c r="B38" s="36"/>
      <c r="C38" s="58"/>
      <c r="D38" s="5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37"/>
      <c r="U38" s="36"/>
      <c r="V38" s="38"/>
      <c r="W38" s="72"/>
      <c r="X38" s="48"/>
      <c r="Y38" s="48"/>
      <c r="Z38" s="48"/>
      <c r="AA38" s="48"/>
      <c r="AB38" s="48"/>
      <c r="AC38" s="36"/>
      <c r="AD38" s="36"/>
      <c r="AE38" s="48">
        <v>0</v>
      </c>
    </row>
    <row r="39" spans="1:31" ht="12.75">
      <c r="A39" s="36"/>
      <c r="B39" s="36"/>
      <c r="C39" s="58"/>
      <c r="D39" s="5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37"/>
      <c r="U39" s="36"/>
      <c r="V39" s="38"/>
      <c r="W39" s="72"/>
      <c r="X39" s="48"/>
      <c r="Y39" s="48"/>
      <c r="Z39" s="48"/>
      <c r="AA39" s="48"/>
      <c r="AB39" s="48"/>
      <c r="AC39" s="36"/>
      <c r="AD39" s="36"/>
      <c r="AE39" s="48">
        <v>0</v>
      </c>
    </row>
    <row r="40" spans="1:31" ht="12.75">
      <c r="A40" s="36"/>
      <c r="B40" s="36"/>
      <c r="C40" s="58"/>
      <c r="D40" s="5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37"/>
      <c r="U40" s="36"/>
      <c r="V40" s="38"/>
      <c r="W40" s="72"/>
      <c r="X40" s="48"/>
      <c r="Y40" s="48"/>
      <c r="Z40" s="48"/>
      <c r="AA40" s="48"/>
      <c r="AB40" s="48"/>
      <c r="AC40" s="36"/>
      <c r="AD40" s="36"/>
      <c r="AE40" s="48">
        <v>0</v>
      </c>
    </row>
    <row r="41" spans="1:31" ht="12.75">
      <c r="A41" s="36"/>
      <c r="B41" s="36"/>
      <c r="C41" s="58"/>
      <c r="D41" s="5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37"/>
      <c r="U41" s="36"/>
      <c r="V41" s="38"/>
      <c r="W41" s="72"/>
      <c r="X41" s="48"/>
      <c r="Y41" s="48"/>
      <c r="Z41" s="48"/>
      <c r="AA41" s="48"/>
      <c r="AB41" s="48"/>
      <c r="AC41" s="36"/>
      <c r="AD41" s="36"/>
      <c r="AE41" s="48">
        <v>0</v>
      </c>
    </row>
    <row r="42" spans="1:31" ht="12.75">
      <c r="A42" s="36"/>
      <c r="B42" s="36"/>
      <c r="C42" s="58"/>
      <c r="D42" s="5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37"/>
      <c r="U42" s="36"/>
      <c r="V42" s="38"/>
      <c r="W42" s="72"/>
      <c r="X42" s="48"/>
      <c r="Y42" s="48"/>
      <c r="Z42" s="48"/>
      <c r="AA42" s="48"/>
      <c r="AB42" s="48"/>
      <c r="AC42" s="36"/>
      <c r="AD42" s="36"/>
      <c r="AE42" s="48">
        <v>0</v>
      </c>
    </row>
    <row r="43" spans="1:31" ht="12.75">
      <c r="A43" s="36"/>
      <c r="B43" s="36"/>
      <c r="C43" s="58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37"/>
      <c r="U43" s="36"/>
      <c r="V43" s="38"/>
      <c r="W43" s="72"/>
      <c r="X43" s="48"/>
      <c r="Y43" s="48"/>
      <c r="Z43" s="48"/>
      <c r="AA43" s="48"/>
      <c r="AB43" s="48"/>
      <c r="AC43" s="36"/>
      <c r="AD43" s="36"/>
      <c r="AE43" s="48">
        <v>0</v>
      </c>
    </row>
    <row r="44" spans="1:31" ht="12.75">
      <c r="A44" s="36"/>
      <c r="B44" s="36"/>
      <c r="C44" s="58"/>
      <c r="D44" s="5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37"/>
      <c r="U44" s="36"/>
      <c r="V44" s="38"/>
      <c r="W44" s="72"/>
      <c r="X44" s="48"/>
      <c r="Y44" s="48"/>
      <c r="Z44" s="48"/>
      <c r="AA44" s="48"/>
      <c r="AB44" s="48"/>
      <c r="AC44" s="36"/>
      <c r="AD44" s="36"/>
      <c r="AE44" s="48">
        <v>0</v>
      </c>
    </row>
    <row r="45" spans="1:31" ht="12.75">
      <c r="A45" s="36"/>
      <c r="B45" s="36"/>
      <c r="C45" s="58"/>
      <c r="D45" s="5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37"/>
      <c r="U45" s="36"/>
      <c r="V45" s="38"/>
      <c r="W45" s="72"/>
      <c r="X45" s="48"/>
      <c r="Y45" s="48"/>
      <c r="Z45" s="48"/>
      <c r="AA45" s="48"/>
      <c r="AB45" s="48"/>
      <c r="AC45" s="36"/>
      <c r="AD45" s="36"/>
      <c r="AE45" s="48">
        <v>0</v>
      </c>
    </row>
    <row r="46" spans="1:31" ht="12.75">
      <c r="A46" s="36"/>
      <c r="B46" s="36"/>
      <c r="C46" s="58"/>
      <c r="D46" s="5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37"/>
      <c r="U46" s="36"/>
      <c r="V46" s="38"/>
      <c r="W46" s="72"/>
      <c r="X46" s="48"/>
      <c r="Y46" s="48"/>
      <c r="Z46" s="48"/>
      <c r="AA46" s="48"/>
      <c r="AB46" s="48"/>
      <c r="AC46" s="36"/>
      <c r="AD46" s="36"/>
      <c r="AE46" s="48">
        <v>0</v>
      </c>
    </row>
    <row r="47" spans="1:31" ht="12.75">
      <c r="A47" s="36"/>
      <c r="B47" s="36"/>
      <c r="C47" s="58"/>
      <c r="D47" s="5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37"/>
      <c r="U47" s="36"/>
      <c r="V47" s="38"/>
      <c r="W47" s="72"/>
      <c r="X47" s="48"/>
      <c r="Y47" s="48"/>
      <c r="Z47" s="48"/>
      <c r="AA47" s="48"/>
      <c r="AB47" s="48"/>
      <c r="AC47" s="36"/>
      <c r="AD47" s="36"/>
      <c r="AE47" s="48">
        <v>0</v>
      </c>
    </row>
    <row r="48" spans="1:31" ht="12.75">
      <c r="A48" s="36"/>
      <c r="B48" s="36"/>
      <c r="C48" s="58"/>
      <c r="D48" s="5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37"/>
      <c r="U48" s="36"/>
      <c r="V48" s="38"/>
      <c r="W48" s="72"/>
      <c r="X48" s="48"/>
      <c r="Y48" s="48"/>
      <c r="Z48" s="48"/>
      <c r="AA48" s="48"/>
      <c r="AB48" s="48"/>
      <c r="AC48" s="36"/>
      <c r="AD48" s="36"/>
      <c r="AE48" s="48">
        <v>0</v>
      </c>
    </row>
    <row r="49" spans="1:31" ht="12.75">
      <c r="A49" s="36"/>
      <c r="B49" s="36"/>
      <c r="C49" s="58"/>
      <c r="D49" s="5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37"/>
      <c r="U49" s="36"/>
      <c r="V49" s="38"/>
      <c r="W49" s="72"/>
      <c r="X49" s="48"/>
      <c r="Y49" s="48"/>
      <c r="Z49" s="48"/>
      <c r="AA49" s="48"/>
      <c r="AB49" s="48"/>
      <c r="AC49" s="36"/>
      <c r="AD49" s="36"/>
      <c r="AE49" s="48">
        <v>0</v>
      </c>
    </row>
    <row r="50" spans="1:31" ht="12.75">
      <c r="A50" s="36"/>
      <c r="B50" s="36"/>
      <c r="C50" s="58"/>
      <c r="D50" s="5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37"/>
      <c r="U50" s="36"/>
      <c r="V50" s="38"/>
      <c r="W50" s="72"/>
      <c r="X50" s="48"/>
      <c r="Y50" s="48"/>
      <c r="Z50" s="48"/>
      <c r="AA50" s="48"/>
      <c r="AB50" s="48"/>
      <c r="AC50" s="36"/>
      <c r="AD50" s="36"/>
      <c r="AE50" s="48">
        <v>0</v>
      </c>
    </row>
    <row r="51" spans="1:31" ht="12.75">
      <c r="A51" s="36"/>
      <c r="B51" s="36"/>
      <c r="C51" s="58"/>
      <c r="D51" s="5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37"/>
      <c r="U51" s="36"/>
      <c r="V51" s="38"/>
      <c r="W51" s="72"/>
      <c r="X51" s="48"/>
      <c r="Y51" s="48"/>
      <c r="Z51" s="48"/>
      <c r="AA51" s="48"/>
      <c r="AB51" s="48"/>
      <c r="AC51" s="36"/>
      <c r="AD51" s="36"/>
      <c r="AE51" s="48">
        <v>0</v>
      </c>
    </row>
    <row r="52" spans="1:31" ht="12.75">
      <c r="A52" s="36"/>
      <c r="B52" s="36"/>
      <c r="C52" s="58"/>
      <c r="D52" s="5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37"/>
      <c r="U52" s="36"/>
      <c r="V52" s="38"/>
      <c r="W52" s="72"/>
      <c r="X52" s="48"/>
      <c r="Y52" s="48"/>
      <c r="Z52" s="48"/>
      <c r="AA52" s="48"/>
      <c r="AB52" s="48"/>
      <c r="AC52" s="36"/>
      <c r="AD52" s="36"/>
      <c r="AE52" s="48">
        <v>0</v>
      </c>
    </row>
    <row r="53" spans="1:31" ht="12.75">
      <c r="A53" s="36"/>
      <c r="B53" s="36"/>
      <c r="C53" s="58"/>
      <c r="D53" s="5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37"/>
      <c r="U53" s="36"/>
      <c r="V53" s="38"/>
      <c r="W53" s="72"/>
      <c r="X53" s="48"/>
      <c r="Y53" s="48"/>
      <c r="Z53" s="48"/>
      <c r="AA53" s="48"/>
      <c r="AB53" s="48"/>
      <c r="AC53" s="36"/>
      <c r="AD53" s="36"/>
      <c r="AE53" s="48">
        <v>0</v>
      </c>
    </row>
    <row r="54" spans="1:31" ht="12.75">
      <c r="A54" s="36"/>
      <c r="B54" s="36"/>
      <c r="C54" s="58"/>
      <c r="D54" s="5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37"/>
      <c r="U54" s="36"/>
      <c r="V54" s="38"/>
      <c r="W54" s="72"/>
      <c r="X54" s="48"/>
      <c r="Y54" s="48"/>
      <c r="Z54" s="48"/>
      <c r="AA54" s="48"/>
      <c r="AB54" s="48"/>
      <c r="AC54" s="36"/>
      <c r="AD54" s="36"/>
      <c r="AE54" s="48">
        <v>0</v>
      </c>
    </row>
    <row r="55" spans="1:31" ht="12.75">
      <c r="A55" s="36"/>
      <c r="B55" s="36"/>
      <c r="C55" s="58"/>
      <c r="D55" s="5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37"/>
      <c r="U55" s="36"/>
      <c r="V55" s="38"/>
      <c r="W55" s="72"/>
      <c r="X55" s="48"/>
      <c r="Y55" s="48"/>
      <c r="Z55" s="48"/>
      <c r="AA55" s="48"/>
      <c r="AB55" s="48"/>
      <c r="AC55" s="36"/>
      <c r="AD55" s="36"/>
      <c r="AE55" s="48">
        <v>0</v>
      </c>
    </row>
    <row r="56" spans="1:31" ht="12.75">
      <c r="A56" s="36"/>
      <c r="B56" s="36"/>
      <c r="C56" s="58"/>
      <c r="D56" s="5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37"/>
      <c r="U56" s="36"/>
      <c r="V56" s="38"/>
      <c r="W56" s="72"/>
      <c r="X56" s="48"/>
      <c r="Y56" s="48"/>
      <c r="Z56" s="48"/>
      <c r="AA56" s="48"/>
      <c r="AB56" s="48"/>
      <c r="AC56" s="36"/>
      <c r="AD56" s="36"/>
      <c r="AE56" s="48">
        <v>0</v>
      </c>
    </row>
    <row r="57" spans="1:31" ht="12.75">
      <c r="A57" s="36"/>
      <c r="B57" s="36"/>
      <c r="C57" s="58"/>
      <c r="D57" s="5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37"/>
      <c r="U57" s="36"/>
      <c r="V57" s="38"/>
      <c r="W57" s="72"/>
      <c r="X57" s="48"/>
      <c r="Y57" s="48"/>
      <c r="Z57" s="48"/>
      <c r="AA57" s="48"/>
      <c r="AB57" s="48"/>
      <c r="AC57" s="36"/>
      <c r="AD57" s="36"/>
      <c r="AE57" s="48">
        <v>0</v>
      </c>
    </row>
    <row r="58" spans="1:31" ht="12.75">
      <c r="A58" s="36"/>
      <c r="B58" s="36"/>
      <c r="C58" s="58"/>
      <c r="D58" s="5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37"/>
      <c r="U58" s="36"/>
      <c r="V58" s="38"/>
      <c r="W58" s="72"/>
      <c r="X58" s="48"/>
      <c r="Y58" s="48"/>
      <c r="Z58" s="48"/>
      <c r="AA58" s="48"/>
      <c r="AB58" s="48"/>
      <c r="AC58" s="36"/>
      <c r="AD58" s="36"/>
      <c r="AE58" s="48">
        <v>0</v>
      </c>
    </row>
    <row r="59" spans="1:31" ht="12.75">
      <c r="A59" s="36"/>
      <c r="B59" s="36"/>
      <c r="C59" s="58"/>
      <c r="D59" s="5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37"/>
      <c r="U59" s="36"/>
      <c r="V59" s="38"/>
      <c r="W59" s="72"/>
      <c r="X59" s="48"/>
      <c r="Y59" s="48"/>
      <c r="Z59" s="48"/>
      <c r="AA59" s="48"/>
      <c r="AB59" s="48"/>
      <c r="AC59" s="36"/>
      <c r="AD59" s="36"/>
      <c r="AE59" s="48">
        <v>0</v>
      </c>
    </row>
    <row r="60" spans="1:31" ht="12.75">
      <c r="A60" s="36"/>
      <c r="B60" s="36"/>
      <c r="C60" s="58"/>
      <c r="D60" s="5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37"/>
      <c r="U60" s="36"/>
      <c r="V60" s="38"/>
      <c r="W60" s="72"/>
      <c r="X60" s="48"/>
      <c r="Y60" s="48"/>
      <c r="Z60" s="48"/>
      <c r="AA60" s="48"/>
      <c r="AB60" s="48"/>
      <c r="AC60" s="36"/>
      <c r="AD60" s="36"/>
      <c r="AE60" s="48">
        <v>0</v>
      </c>
    </row>
    <row r="61" spans="1:31" ht="12.75">
      <c r="A61" s="36"/>
      <c r="B61" s="36"/>
      <c r="C61" s="58"/>
      <c r="D61" s="5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37"/>
      <c r="U61" s="36"/>
      <c r="V61" s="38"/>
      <c r="W61" s="72"/>
      <c r="X61" s="48"/>
      <c r="Y61" s="48"/>
      <c r="Z61" s="48"/>
      <c r="AA61" s="48"/>
      <c r="AB61" s="48"/>
      <c r="AC61" s="36"/>
      <c r="AD61" s="36"/>
      <c r="AE61" s="48">
        <v>0</v>
      </c>
    </row>
    <row r="62" spans="1:31" ht="12.75">
      <c r="A62" s="36"/>
      <c r="B62" s="36"/>
      <c r="C62" s="58"/>
      <c r="D62" s="5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37"/>
      <c r="U62" s="36"/>
      <c r="V62" s="38"/>
      <c r="W62" s="72"/>
      <c r="X62" s="48"/>
      <c r="Y62" s="48"/>
      <c r="Z62" s="48"/>
      <c r="AA62" s="48"/>
      <c r="AB62" s="48"/>
      <c r="AC62" s="36"/>
      <c r="AD62" s="36"/>
      <c r="AE62" s="48">
        <v>0</v>
      </c>
    </row>
    <row r="63" spans="1:31" ht="12.75">
      <c r="A63" s="36"/>
      <c r="B63" s="36"/>
      <c r="C63" s="58"/>
      <c r="D63" s="5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37"/>
      <c r="U63" s="36"/>
      <c r="V63" s="38"/>
      <c r="W63" s="72"/>
      <c r="X63" s="48"/>
      <c r="Y63" s="48"/>
      <c r="Z63" s="48"/>
      <c r="AA63" s="48"/>
      <c r="AB63" s="48"/>
      <c r="AC63" s="36"/>
      <c r="AD63" s="36"/>
      <c r="AE63" s="48">
        <v>0</v>
      </c>
    </row>
    <row r="64" spans="1:31" ht="12.75">
      <c r="A64" s="36"/>
      <c r="B64" s="36"/>
      <c r="C64" s="58"/>
      <c r="D64" s="5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37"/>
      <c r="U64" s="36"/>
      <c r="V64" s="38"/>
      <c r="W64" s="72"/>
      <c r="X64" s="48"/>
      <c r="Y64" s="48"/>
      <c r="Z64" s="48"/>
      <c r="AA64" s="48"/>
      <c r="AB64" s="48"/>
      <c r="AC64" s="36"/>
      <c r="AD64" s="36"/>
      <c r="AE64" s="48">
        <v>0</v>
      </c>
    </row>
    <row r="65" spans="1:31" ht="12.75">
      <c r="A65" s="36"/>
      <c r="B65" s="36"/>
      <c r="C65" s="58"/>
      <c r="D65" s="5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37"/>
      <c r="U65" s="36"/>
      <c r="V65" s="38"/>
      <c r="W65" s="72"/>
      <c r="X65" s="48"/>
      <c r="Y65" s="48"/>
      <c r="Z65" s="48"/>
      <c r="AA65" s="48"/>
      <c r="AB65" s="48"/>
      <c r="AC65" s="36"/>
      <c r="AD65" s="36"/>
      <c r="AE65" s="48">
        <v>0</v>
      </c>
    </row>
    <row r="66" spans="1:31" ht="12.75">
      <c r="A66" s="36"/>
      <c r="B66" s="36"/>
      <c r="C66" s="58"/>
      <c r="D66" s="5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37"/>
      <c r="U66" s="36"/>
      <c r="V66" s="38"/>
      <c r="W66" s="72"/>
      <c r="X66" s="48"/>
      <c r="Y66" s="48"/>
      <c r="Z66" s="48"/>
      <c r="AA66" s="48"/>
      <c r="AB66" s="48"/>
      <c r="AC66" s="36"/>
      <c r="AD66" s="36"/>
      <c r="AE66" s="48">
        <v>0</v>
      </c>
    </row>
    <row r="67" spans="1:31" ht="12.75">
      <c r="A67" s="36"/>
      <c r="B67" s="36"/>
      <c r="C67" s="58"/>
      <c r="D67" s="5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37"/>
      <c r="U67" s="36"/>
      <c r="V67" s="38"/>
      <c r="W67" s="72"/>
      <c r="X67" s="48"/>
      <c r="Y67" s="48"/>
      <c r="Z67" s="48"/>
      <c r="AA67" s="48"/>
      <c r="AB67" s="48"/>
      <c r="AC67" s="36"/>
      <c r="AD67" s="36"/>
      <c r="AE67" s="48">
        <v>0</v>
      </c>
    </row>
    <row r="68" spans="1:31" ht="12.75">
      <c r="A68" s="36"/>
      <c r="B68" s="36"/>
      <c r="C68" s="58"/>
      <c r="D68" s="5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37"/>
      <c r="U68" s="36"/>
      <c r="V68" s="38"/>
      <c r="W68" s="72"/>
      <c r="X68" s="48"/>
      <c r="Y68" s="48"/>
      <c r="Z68" s="48"/>
      <c r="AA68" s="48"/>
      <c r="AB68" s="48"/>
      <c r="AC68" s="36"/>
      <c r="AD68" s="36"/>
      <c r="AE68" s="48">
        <v>0</v>
      </c>
    </row>
    <row r="69" spans="1:31" ht="12.75">
      <c r="A69" s="36"/>
      <c r="B69" s="36"/>
      <c r="C69" s="58"/>
      <c r="D69" s="5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37"/>
      <c r="U69" s="36"/>
      <c r="V69" s="38"/>
      <c r="W69" s="72"/>
      <c r="X69" s="48"/>
      <c r="Y69" s="48"/>
      <c r="Z69" s="48"/>
      <c r="AA69" s="48"/>
      <c r="AB69" s="48"/>
      <c r="AC69" s="36"/>
      <c r="AD69" s="36"/>
      <c r="AE69" s="48">
        <v>0</v>
      </c>
    </row>
    <row r="70" spans="1:31" ht="12.75">
      <c r="A70" s="36"/>
      <c r="B70" s="36"/>
      <c r="C70" s="58"/>
      <c r="D70" s="5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37"/>
      <c r="U70" s="36"/>
      <c r="V70" s="38"/>
      <c r="W70" s="72"/>
      <c r="X70" s="48"/>
      <c r="Y70" s="48"/>
      <c r="Z70" s="48"/>
      <c r="AA70" s="48"/>
      <c r="AB70" s="48"/>
      <c r="AC70" s="36"/>
      <c r="AD70" s="36"/>
      <c r="AE70" s="48">
        <v>0</v>
      </c>
    </row>
    <row r="71" spans="1:31" ht="12.75">
      <c r="A71" s="36"/>
      <c r="B71" s="36"/>
      <c r="C71" s="58"/>
      <c r="D71" s="5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37"/>
      <c r="U71" s="36"/>
      <c r="V71" s="38"/>
      <c r="W71" s="72"/>
      <c r="X71" s="48"/>
      <c r="Y71" s="48"/>
      <c r="Z71" s="48"/>
      <c r="AA71" s="48"/>
      <c r="AB71" s="48"/>
      <c r="AC71" s="36"/>
      <c r="AD71" s="36"/>
      <c r="AE71" s="48">
        <v>0</v>
      </c>
    </row>
    <row r="72" spans="1:31" ht="12.75">
      <c r="A72" s="36"/>
      <c r="B72" s="36"/>
      <c r="C72" s="58"/>
      <c r="D72" s="5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37"/>
      <c r="U72" s="36"/>
      <c r="V72" s="38"/>
      <c r="W72" s="72"/>
      <c r="X72" s="48"/>
      <c r="Y72" s="48"/>
      <c r="Z72" s="48"/>
      <c r="AA72" s="48"/>
      <c r="AB72" s="48"/>
      <c r="AC72" s="36"/>
      <c r="AD72" s="36"/>
      <c r="AE72" s="48">
        <v>0</v>
      </c>
    </row>
    <row r="73" spans="1:31" ht="12.75">
      <c r="A73" s="36"/>
      <c r="B73" s="36"/>
      <c r="C73" s="58"/>
      <c r="D73" s="5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37"/>
      <c r="U73" s="36"/>
      <c r="V73" s="38"/>
      <c r="W73" s="72"/>
      <c r="X73" s="48"/>
      <c r="Y73" s="48"/>
      <c r="Z73" s="48"/>
      <c r="AA73" s="48"/>
      <c r="AB73" s="48"/>
      <c r="AC73" s="36"/>
      <c r="AD73" s="36"/>
      <c r="AE73" s="48">
        <v>0</v>
      </c>
    </row>
    <row r="74" spans="1:31" ht="12.75">
      <c r="A74" s="36"/>
      <c r="B74" s="36"/>
      <c r="C74" s="58"/>
      <c r="D74" s="5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37"/>
      <c r="U74" s="36"/>
      <c r="V74" s="38"/>
      <c r="W74" s="72"/>
      <c r="X74" s="48"/>
      <c r="Y74" s="48"/>
      <c r="Z74" s="48"/>
      <c r="AA74" s="48"/>
      <c r="AB74" s="48"/>
      <c r="AC74" s="36"/>
      <c r="AD74" s="36"/>
      <c r="AE74" s="48">
        <v>0</v>
      </c>
    </row>
    <row r="75" spans="1:31" ht="12.75">
      <c r="A75" s="36"/>
      <c r="B75" s="36"/>
      <c r="C75" s="58"/>
      <c r="D75" s="5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37"/>
      <c r="U75" s="36"/>
      <c r="V75" s="38"/>
      <c r="W75" s="72"/>
      <c r="X75" s="48"/>
      <c r="Y75" s="48"/>
      <c r="Z75" s="48"/>
      <c r="AA75" s="48"/>
      <c r="AB75" s="48"/>
      <c r="AC75" s="36"/>
      <c r="AD75" s="36"/>
      <c r="AE75" s="48">
        <v>0</v>
      </c>
    </row>
    <row r="76" spans="1:31" ht="12.75">
      <c r="A76" s="36"/>
      <c r="B76" s="36"/>
      <c r="C76" s="58"/>
      <c r="D76" s="5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37"/>
      <c r="U76" s="36"/>
      <c r="V76" s="38"/>
      <c r="W76" s="72"/>
      <c r="X76" s="48"/>
      <c r="Y76" s="48"/>
      <c r="Z76" s="48"/>
      <c r="AA76" s="48"/>
      <c r="AB76" s="48"/>
      <c r="AC76" s="36"/>
      <c r="AD76" s="36"/>
      <c r="AE76" s="48">
        <v>0</v>
      </c>
    </row>
    <row r="77" spans="1:31" ht="12.75">
      <c r="A77" s="36"/>
      <c r="B77" s="36"/>
      <c r="C77" s="58"/>
      <c r="D77" s="5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37"/>
      <c r="U77" s="36"/>
      <c r="V77" s="38"/>
      <c r="W77" s="72"/>
      <c r="X77" s="48"/>
      <c r="Y77" s="48"/>
      <c r="Z77" s="48"/>
      <c r="AA77" s="48"/>
      <c r="AB77" s="48"/>
      <c r="AC77" s="36"/>
      <c r="AD77" s="36"/>
      <c r="AE77" s="48">
        <v>0</v>
      </c>
    </row>
    <row r="78" spans="1:31" ht="12.75">
      <c r="A78" s="36"/>
      <c r="B78" s="36"/>
      <c r="C78" s="58"/>
      <c r="D78" s="5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37"/>
      <c r="U78" s="36"/>
      <c r="V78" s="38"/>
      <c r="W78" s="72"/>
      <c r="X78" s="48"/>
      <c r="Y78" s="48"/>
      <c r="Z78" s="48"/>
      <c r="AA78" s="48"/>
      <c r="AB78" s="48"/>
      <c r="AC78" s="36"/>
      <c r="AD78" s="36"/>
      <c r="AE78" s="48">
        <v>0</v>
      </c>
    </row>
    <row r="79" spans="1:31" ht="12.75">
      <c r="A79" s="36"/>
      <c r="B79" s="36"/>
      <c r="C79" s="58"/>
      <c r="D79" s="5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37"/>
      <c r="U79" s="36"/>
      <c r="V79" s="38"/>
      <c r="W79" s="72"/>
      <c r="X79" s="48"/>
      <c r="Y79" s="48"/>
      <c r="Z79" s="48"/>
      <c r="AA79" s="48"/>
      <c r="AB79" s="48"/>
      <c r="AC79" s="36"/>
      <c r="AD79" s="36"/>
      <c r="AE79" s="48">
        <v>0</v>
      </c>
    </row>
    <row r="80" spans="1:31" ht="12.75">
      <c r="A80" s="36"/>
      <c r="B80" s="36"/>
      <c r="C80" s="58"/>
      <c r="D80" s="5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37"/>
      <c r="U80" s="36"/>
      <c r="V80" s="38"/>
      <c r="W80" s="72"/>
      <c r="X80" s="48"/>
      <c r="Y80" s="48"/>
      <c r="Z80" s="48"/>
      <c r="AA80" s="48"/>
      <c r="AB80" s="48"/>
      <c r="AC80" s="36"/>
      <c r="AD80" s="36"/>
      <c r="AE80" s="48">
        <v>0</v>
      </c>
    </row>
    <row r="81" spans="1:31" ht="12.75">
      <c r="A81" s="36"/>
      <c r="B81" s="36"/>
      <c r="C81" s="58"/>
      <c r="D81" s="5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37"/>
      <c r="U81" s="36"/>
      <c r="V81" s="38"/>
      <c r="W81" s="72"/>
      <c r="X81" s="48"/>
      <c r="Y81" s="48"/>
      <c r="Z81" s="48"/>
      <c r="AA81" s="48"/>
      <c r="AB81" s="48"/>
      <c r="AC81" s="36"/>
      <c r="AD81" s="36"/>
      <c r="AE81" s="48">
        <v>0</v>
      </c>
    </row>
    <row r="82" spans="1:31" ht="12.75">
      <c r="A82" s="36"/>
      <c r="B82" s="36"/>
      <c r="C82" s="58"/>
      <c r="D82" s="5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37"/>
      <c r="U82" s="36"/>
      <c r="V82" s="38"/>
      <c r="W82" s="72"/>
      <c r="X82" s="48"/>
      <c r="Y82" s="48"/>
      <c r="Z82" s="48"/>
      <c r="AA82" s="48"/>
      <c r="AB82" s="48"/>
      <c r="AC82" s="36"/>
      <c r="AD82" s="36"/>
      <c r="AE82" s="48">
        <v>0</v>
      </c>
    </row>
    <row r="83" spans="1:31" ht="12.75">
      <c r="A83" s="36"/>
      <c r="B83" s="36"/>
      <c r="C83" s="58"/>
      <c r="D83" s="5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37"/>
      <c r="U83" s="36"/>
      <c r="V83" s="38"/>
      <c r="W83" s="72"/>
      <c r="X83" s="48"/>
      <c r="Y83" s="48"/>
      <c r="Z83" s="48"/>
      <c r="AA83" s="48"/>
      <c r="AB83" s="48"/>
      <c r="AC83" s="36"/>
      <c r="AD83" s="36"/>
      <c r="AE83" s="48">
        <v>0</v>
      </c>
    </row>
    <row r="84" spans="1:31" ht="12.75">
      <c r="A84" s="36"/>
      <c r="B84" s="36"/>
      <c r="C84" s="58"/>
      <c r="D84" s="5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37"/>
      <c r="U84" s="36"/>
      <c r="V84" s="38"/>
      <c r="W84" s="72"/>
      <c r="X84" s="48"/>
      <c r="Y84" s="48"/>
      <c r="Z84" s="48"/>
      <c r="AA84" s="48"/>
      <c r="AB84" s="48"/>
      <c r="AC84" s="36"/>
      <c r="AD84" s="36"/>
      <c r="AE84" s="48">
        <v>0</v>
      </c>
    </row>
    <row r="85" spans="1:31" ht="12.75">
      <c r="A85" s="36"/>
      <c r="B85" s="36"/>
      <c r="C85" s="58"/>
      <c r="D85" s="5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37"/>
      <c r="U85" s="36"/>
      <c r="V85" s="38"/>
      <c r="W85" s="72"/>
      <c r="X85" s="48"/>
      <c r="Y85" s="48"/>
      <c r="Z85" s="48"/>
      <c r="AA85" s="48"/>
      <c r="AB85" s="48"/>
      <c r="AC85" s="36"/>
      <c r="AD85" s="36"/>
      <c r="AE85" s="48">
        <v>0</v>
      </c>
    </row>
    <row r="86" spans="1:31" ht="12.75">
      <c r="A86" s="36"/>
      <c r="B86" s="36"/>
      <c r="C86" s="58"/>
      <c r="D86" s="5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37"/>
      <c r="U86" s="36"/>
      <c r="V86" s="38"/>
      <c r="W86" s="72"/>
      <c r="X86" s="48"/>
      <c r="Y86" s="48"/>
      <c r="Z86" s="48"/>
      <c r="AA86" s="48"/>
      <c r="AB86" s="48"/>
      <c r="AC86" s="36"/>
      <c r="AD86" s="36"/>
      <c r="AE86" s="48">
        <v>0</v>
      </c>
    </row>
    <row r="87" spans="1:31" ht="12.75">
      <c r="A87" s="36"/>
      <c r="B87" s="36"/>
      <c r="C87" s="58"/>
      <c r="D87" s="5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37"/>
      <c r="U87" s="36"/>
      <c r="V87" s="38"/>
      <c r="W87" s="72"/>
      <c r="X87" s="48"/>
      <c r="Y87" s="48"/>
      <c r="Z87" s="48"/>
      <c r="AA87" s="48"/>
      <c r="AB87" s="48"/>
      <c r="AC87" s="36"/>
      <c r="AD87" s="36"/>
      <c r="AE87" s="48">
        <v>0</v>
      </c>
    </row>
    <row r="88" spans="1:31" ht="12.75">
      <c r="A88" s="36"/>
      <c r="B88" s="36"/>
      <c r="C88" s="58"/>
      <c r="D88" s="5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37"/>
      <c r="U88" s="36"/>
      <c r="V88" s="38"/>
      <c r="W88" s="72"/>
      <c r="X88" s="48"/>
      <c r="Y88" s="48"/>
      <c r="Z88" s="48"/>
      <c r="AA88" s="48"/>
      <c r="AB88" s="48"/>
      <c r="AC88" s="36"/>
      <c r="AD88" s="36"/>
      <c r="AE88" s="48">
        <v>0</v>
      </c>
    </row>
    <row r="89" spans="1:31" ht="12.75">
      <c r="A89" s="36"/>
      <c r="B89" s="36"/>
      <c r="C89" s="58"/>
      <c r="D89" s="5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37"/>
      <c r="U89" s="36"/>
      <c r="V89" s="38"/>
      <c r="W89" s="72"/>
      <c r="X89" s="48"/>
      <c r="Y89" s="48"/>
      <c r="Z89" s="48"/>
      <c r="AA89" s="48"/>
      <c r="AB89" s="48"/>
      <c r="AC89" s="36"/>
      <c r="AD89" s="36"/>
      <c r="AE89" s="48">
        <v>0</v>
      </c>
    </row>
    <row r="90" spans="1:31" ht="12.75">
      <c r="A90" s="36"/>
      <c r="B90" s="36"/>
      <c r="C90" s="58"/>
      <c r="D90" s="5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37"/>
      <c r="U90" s="36"/>
      <c r="V90" s="38"/>
      <c r="W90" s="72"/>
      <c r="X90" s="48"/>
      <c r="Y90" s="48"/>
      <c r="Z90" s="48"/>
      <c r="AA90" s="48"/>
      <c r="AB90" s="48"/>
      <c r="AC90" s="36"/>
      <c r="AD90" s="36"/>
      <c r="AE90" s="48">
        <v>0</v>
      </c>
    </row>
    <row r="91" spans="1:31" ht="12.75">
      <c r="A91" s="36"/>
      <c r="B91" s="36"/>
      <c r="C91" s="58"/>
      <c r="D91" s="5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37"/>
      <c r="U91" s="36"/>
      <c r="V91" s="38"/>
      <c r="W91" s="72"/>
      <c r="X91" s="48"/>
      <c r="Y91" s="48"/>
      <c r="Z91" s="48"/>
      <c r="AA91" s="48"/>
      <c r="AB91" s="48"/>
      <c r="AC91" s="36"/>
      <c r="AD91" s="36"/>
      <c r="AE91" s="48">
        <v>0</v>
      </c>
    </row>
    <row r="92" spans="1:31" ht="12.75">
      <c r="A92" s="36"/>
      <c r="B92" s="36"/>
      <c r="C92" s="58"/>
      <c r="D92" s="5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37"/>
      <c r="U92" s="36"/>
      <c r="V92" s="38"/>
      <c r="W92" s="72"/>
      <c r="X92" s="48"/>
      <c r="Y92" s="48"/>
      <c r="Z92" s="48"/>
      <c r="AA92" s="48"/>
      <c r="AB92" s="48"/>
      <c r="AC92" s="36"/>
      <c r="AD92" s="36"/>
      <c r="AE92" s="48">
        <v>0</v>
      </c>
    </row>
    <row r="93" spans="1:31" ht="12.75">
      <c r="A93" s="36"/>
      <c r="B93" s="36"/>
      <c r="C93" s="58"/>
      <c r="D93" s="5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37"/>
      <c r="U93" s="36"/>
      <c r="V93" s="38"/>
      <c r="W93" s="72"/>
      <c r="X93" s="48"/>
      <c r="Y93" s="48"/>
      <c r="Z93" s="48"/>
      <c r="AA93" s="48"/>
      <c r="AB93" s="48"/>
      <c r="AC93" s="36"/>
      <c r="AD93" s="36"/>
      <c r="AE93" s="48">
        <v>0</v>
      </c>
    </row>
    <row r="94" spans="1:31" ht="12.75">
      <c r="A94" s="36"/>
      <c r="B94" s="36"/>
      <c r="C94" s="58"/>
      <c r="D94" s="5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37"/>
      <c r="U94" s="36"/>
      <c r="V94" s="38"/>
      <c r="W94" s="72"/>
      <c r="X94" s="48"/>
      <c r="Y94" s="48"/>
      <c r="Z94" s="48"/>
      <c r="AA94" s="48"/>
      <c r="AB94" s="48"/>
      <c r="AC94" s="36"/>
      <c r="AD94" s="36"/>
      <c r="AE94" s="48">
        <v>0</v>
      </c>
    </row>
    <row r="95" spans="1:31" ht="12.75">
      <c r="A95" s="36"/>
      <c r="B95" s="36"/>
      <c r="C95" s="58"/>
      <c r="D95" s="5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37"/>
      <c r="U95" s="36"/>
      <c r="V95" s="38"/>
      <c r="W95" s="72"/>
      <c r="X95" s="48"/>
      <c r="Y95" s="48"/>
      <c r="Z95" s="48"/>
      <c r="AA95" s="48"/>
      <c r="AB95" s="48"/>
      <c r="AC95" s="36"/>
      <c r="AD95" s="36"/>
      <c r="AE95" s="48">
        <v>0</v>
      </c>
    </row>
    <row r="96" spans="1:31" ht="12.75">
      <c r="A96" s="36"/>
      <c r="B96" s="36"/>
      <c r="C96" s="58"/>
      <c r="D96" s="5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37"/>
      <c r="U96" s="36"/>
      <c r="V96" s="38"/>
      <c r="W96" s="72"/>
      <c r="X96" s="48"/>
      <c r="Y96" s="48"/>
      <c r="Z96" s="48"/>
      <c r="AA96" s="48"/>
      <c r="AB96" s="48"/>
      <c r="AC96" s="36"/>
      <c r="AD96" s="36"/>
      <c r="AE96" s="48">
        <v>0</v>
      </c>
    </row>
    <row r="97" spans="1:31" ht="12.75">
      <c r="A97" s="36"/>
      <c r="B97" s="36"/>
      <c r="C97" s="58"/>
      <c r="D97" s="5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37"/>
      <c r="U97" s="36"/>
      <c r="V97" s="38"/>
      <c r="W97" s="72"/>
      <c r="X97" s="48"/>
      <c r="Y97" s="48"/>
      <c r="Z97" s="48"/>
      <c r="AA97" s="48"/>
      <c r="AB97" s="48"/>
      <c r="AC97" s="36"/>
      <c r="AD97" s="36"/>
      <c r="AE97" s="48">
        <v>0</v>
      </c>
    </row>
    <row r="98" spans="1:31" ht="12.75">
      <c r="A98" s="36"/>
      <c r="B98" s="36"/>
      <c r="C98" s="58"/>
      <c r="D98" s="5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37"/>
      <c r="U98" s="36"/>
      <c r="V98" s="38"/>
      <c r="W98" s="72"/>
      <c r="X98" s="48"/>
      <c r="Y98" s="48"/>
      <c r="Z98" s="48"/>
      <c r="AA98" s="48"/>
      <c r="AB98" s="48"/>
      <c r="AC98" s="36"/>
      <c r="AD98" s="36"/>
      <c r="AE98" s="48">
        <v>0</v>
      </c>
    </row>
    <row r="99" spans="1:31" ht="12.75">
      <c r="A99" s="36"/>
      <c r="B99" s="36"/>
      <c r="C99" s="58"/>
      <c r="D99" s="5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37"/>
      <c r="U99" s="36"/>
      <c r="V99" s="38"/>
      <c r="W99" s="72"/>
      <c r="X99" s="48"/>
      <c r="Y99" s="48"/>
      <c r="Z99" s="48"/>
      <c r="AA99" s="48"/>
      <c r="AB99" s="48"/>
      <c r="AC99" s="36"/>
      <c r="AD99" s="36"/>
      <c r="AE99" s="48">
        <v>0</v>
      </c>
    </row>
    <row r="100" spans="1:31" ht="12.75">
      <c r="A100" s="36"/>
      <c r="B100" s="36"/>
      <c r="C100" s="58"/>
      <c r="D100" s="5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37"/>
      <c r="U100" s="36"/>
      <c r="V100" s="38"/>
      <c r="W100" s="72"/>
      <c r="X100" s="48"/>
      <c r="Y100" s="48"/>
      <c r="Z100" s="48"/>
      <c r="AA100" s="48"/>
      <c r="AB100" s="48"/>
      <c r="AC100" s="36"/>
      <c r="AD100" s="36"/>
      <c r="AE100" s="48">
        <v>0</v>
      </c>
    </row>
    <row r="101" spans="1:31" ht="12.75">
      <c r="A101" s="36"/>
      <c r="B101" s="36"/>
      <c r="C101" s="58"/>
      <c r="D101" s="5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37"/>
      <c r="U101" s="36"/>
      <c r="V101" s="38"/>
      <c r="W101" s="72"/>
      <c r="X101" s="48"/>
      <c r="Y101" s="48"/>
      <c r="Z101" s="48"/>
      <c r="AA101" s="48"/>
      <c r="AB101" s="48"/>
      <c r="AC101" s="36"/>
      <c r="AD101" s="36"/>
      <c r="AE101" s="48">
        <v>0</v>
      </c>
    </row>
    <row r="102" spans="1:31" ht="12.75">
      <c r="A102" s="36"/>
      <c r="B102" s="36"/>
      <c r="C102" s="58"/>
      <c r="D102" s="5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37"/>
      <c r="U102" s="36"/>
      <c r="V102" s="38"/>
      <c r="W102" s="72"/>
      <c r="X102" s="48"/>
      <c r="Y102" s="48"/>
      <c r="Z102" s="48"/>
      <c r="AA102" s="48"/>
      <c r="AB102" s="48"/>
      <c r="AC102" s="36"/>
      <c r="AD102" s="36"/>
      <c r="AE102" s="48">
        <v>0</v>
      </c>
    </row>
    <row r="103" spans="1:31" ht="12.75">
      <c r="A103" s="36"/>
      <c r="B103" s="36"/>
      <c r="C103" s="58"/>
      <c r="D103" s="5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37"/>
      <c r="U103" s="36"/>
      <c r="V103" s="38"/>
      <c r="W103" s="72"/>
      <c r="X103" s="48"/>
      <c r="Y103" s="48"/>
      <c r="Z103" s="48"/>
      <c r="AA103" s="48"/>
      <c r="AB103" s="48"/>
      <c r="AC103" s="36"/>
      <c r="AD103" s="36"/>
      <c r="AE103" s="48">
        <v>0</v>
      </c>
    </row>
    <row r="104" spans="1:31" ht="12.75">
      <c r="A104" s="36"/>
      <c r="B104" s="36"/>
      <c r="C104" s="58"/>
      <c r="D104" s="5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37"/>
      <c r="U104" s="36"/>
      <c r="V104" s="38"/>
      <c r="W104" s="72"/>
      <c r="X104" s="48"/>
      <c r="Y104" s="48"/>
      <c r="Z104" s="48"/>
      <c r="AA104" s="48"/>
      <c r="AB104" s="48"/>
      <c r="AC104" s="36"/>
      <c r="AD104" s="36"/>
      <c r="AE104" s="48">
        <v>0</v>
      </c>
    </row>
    <row r="105" spans="1:31" ht="12.75">
      <c r="A105" s="36"/>
      <c r="B105" s="36"/>
      <c r="C105" s="58"/>
      <c r="D105" s="5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37"/>
      <c r="U105" s="36"/>
      <c r="V105" s="38"/>
      <c r="W105" s="72"/>
      <c r="X105" s="48"/>
      <c r="Y105" s="48"/>
      <c r="Z105" s="48"/>
      <c r="AA105" s="48"/>
      <c r="AB105" s="48"/>
      <c r="AC105" s="36"/>
      <c r="AD105" s="36"/>
      <c r="AE105" s="48">
        <v>0</v>
      </c>
    </row>
    <row r="106" spans="1:31" ht="12.75">
      <c r="A106" s="36"/>
      <c r="B106" s="36"/>
      <c r="C106" s="58"/>
      <c r="D106" s="5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37"/>
      <c r="U106" s="36"/>
      <c r="V106" s="38"/>
      <c r="W106" s="72"/>
      <c r="X106" s="48"/>
      <c r="Y106" s="48"/>
      <c r="Z106" s="48"/>
      <c r="AA106" s="48"/>
      <c r="AB106" s="48"/>
      <c r="AC106" s="36"/>
      <c r="AD106" s="36"/>
      <c r="AE106" s="48">
        <v>0</v>
      </c>
    </row>
    <row r="107" spans="1:31" ht="12.75">
      <c r="A107" s="36"/>
      <c r="B107" s="36"/>
      <c r="C107" s="58"/>
      <c r="D107" s="5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37"/>
      <c r="U107" s="36"/>
      <c r="V107" s="38"/>
      <c r="W107" s="72"/>
      <c r="X107" s="48"/>
      <c r="Y107" s="48"/>
      <c r="Z107" s="48"/>
      <c r="AA107" s="48"/>
      <c r="AB107" s="48"/>
      <c r="AC107" s="36"/>
      <c r="AD107" s="36"/>
      <c r="AE107" s="48">
        <v>0</v>
      </c>
    </row>
    <row r="108" spans="1:31" ht="12.75">
      <c r="A108" s="36"/>
      <c r="B108" s="36"/>
      <c r="C108" s="58"/>
      <c r="D108" s="5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37"/>
      <c r="U108" s="36"/>
      <c r="V108" s="38"/>
      <c r="W108" s="72"/>
      <c r="X108" s="48"/>
      <c r="Y108" s="48"/>
      <c r="Z108" s="48"/>
      <c r="AA108" s="48"/>
      <c r="AB108" s="48"/>
      <c r="AC108" s="36"/>
      <c r="AD108" s="36"/>
      <c r="AE108" s="48">
        <v>0</v>
      </c>
    </row>
    <row r="109" spans="1:31" ht="12.75">
      <c r="A109" s="36"/>
      <c r="B109" s="36"/>
      <c r="C109" s="58"/>
      <c r="D109" s="5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37"/>
      <c r="U109" s="36"/>
      <c r="V109" s="38"/>
      <c r="W109" s="72"/>
      <c r="X109" s="48"/>
      <c r="Y109" s="48"/>
      <c r="Z109" s="48"/>
      <c r="AA109" s="48"/>
      <c r="AB109" s="48"/>
      <c r="AC109" s="36"/>
      <c r="AD109" s="36"/>
      <c r="AE109" s="48">
        <v>0</v>
      </c>
    </row>
    <row r="110" spans="1:31" ht="12.75">
      <c r="A110" s="36"/>
      <c r="B110" s="36"/>
      <c r="C110" s="58"/>
      <c r="D110" s="5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37"/>
      <c r="U110" s="36"/>
      <c r="V110" s="38"/>
      <c r="W110" s="72"/>
      <c r="X110" s="48"/>
      <c r="Y110" s="48"/>
      <c r="Z110" s="48"/>
      <c r="AA110" s="48"/>
      <c r="AB110" s="48"/>
      <c r="AC110" s="36"/>
      <c r="AD110" s="36"/>
      <c r="AE110" s="48">
        <v>0</v>
      </c>
    </row>
    <row r="111" spans="1:31" ht="12.75">
      <c r="A111" s="36"/>
      <c r="B111" s="36"/>
      <c r="C111" s="58"/>
      <c r="D111" s="5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37"/>
      <c r="U111" s="36"/>
      <c r="V111" s="38"/>
      <c r="W111" s="72"/>
      <c r="X111" s="48"/>
      <c r="Y111" s="48"/>
      <c r="Z111" s="48"/>
      <c r="AA111" s="48"/>
      <c r="AB111" s="48"/>
      <c r="AC111" s="36"/>
      <c r="AD111" s="36"/>
      <c r="AE111" s="48">
        <v>0</v>
      </c>
    </row>
    <row r="112" spans="1:31" ht="12.75">
      <c r="A112" s="36"/>
      <c r="B112" s="36"/>
      <c r="C112" s="58"/>
      <c r="D112" s="5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37"/>
      <c r="U112" s="36"/>
      <c r="V112" s="38"/>
      <c r="W112" s="72"/>
      <c r="X112" s="48"/>
      <c r="Y112" s="48"/>
      <c r="Z112" s="48"/>
      <c r="AA112" s="48"/>
      <c r="AB112" s="48"/>
      <c r="AC112" s="36"/>
      <c r="AD112" s="36"/>
      <c r="AE112" s="48">
        <v>0</v>
      </c>
    </row>
    <row r="113" spans="1:31" ht="12.75">
      <c r="A113" s="36"/>
      <c r="B113" s="36"/>
      <c r="C113" s="58"/>
      <c r="D113" s="5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37"/>
      <c r="U113" s="36"/>
      <c r="V113" s="38"/>
      <c r="W113" s="72"/>
      <c r="X113" s="48"/>
      <c r="Y113" s="48"/>
      <c r="Z113" s="48"/>
      <c r="AA113" s="48"/>
      <c r="AB113" s="48"/>
      <c r="AC113" s="36"/>
      <c r="AD113" s="36"/>
      <c r="AE113" s="48">
        <v>0</v>
      </c>
    </row>
    <row r="114" spans="1:31" ht="12.75">
      <c r="A114" s="36"/>
      <c r="B114" s="36"/>
      <c r="C114" s="58"/>
      <c r="D114" s="5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37"/>
      <c r="U114" s="36"/>
      <c r="V114" s="38"/>
      <c r="W114" s="72"/>
      <c r="X114" s="48"/>
      <c r="Y114" s="48"/>
      <c r="Z114" s="48"/>
      <c r="AA114" s="48"/>
      <c r="AB114" s="48"/>
      <c r="AC114" s="36"/>
      <c r="AD114" s="36"/>
      <c r="AE114" s="48">
        <v>0</v>
      </c>
    </row>
    <row r="115" spans="1:31" ht="12.75">
      <c r="A115" s="36"/>
      <c r="B115" s="36"/>
      <c r="C115" s="5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37"/>
      <c r="U115" s="36"/>
      <c r="V115" s="38"/>
      <c r="W115" s="72"/>
      <c r="X115" s="48"/>
      <c r="Y115" s="48"/>
      <c r="Z115" s="48"/>
      <c r="AA115" s="48"/>
      <c r="AB115" s="48"/>
      <c r="AC115" s="36"/>
      <c r="AD115" s="36"/>
      <c r="AE115" s="48">
        <v>0</v>
      </c>
    </row>
    <row r="116" spans="1:31" ht="12.75">
      <c r="A116" s="36"/>
      <c r="B116" s="36"/>
      <c r="C116" s="5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37"/>
      <c r="U116" s="36"/>
      <c r="V116" s="38"/>
      <c r="W116" s="72"/>
      <c r="X116" s="48"/>
      <c r="Y116" s="48"/>
      <c r="Z116" s="48"/>
      <c r="AA116" s="48"/>
      <c r="AB116" s="48"/>
      <c r="AC116" s="36"/>
      <c r="AD116" s="36"/>
      <c r="AE116" s="48">
        <v>0</v>
      </c>
    </row>
    <row r="117" spans="1:31" ht="12.75">
      <c r="A117" s="36"/>
      <c r="B117" s="36"/>
      <c r="C117" s="5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37"/>
      <c r="U117" s="36"/>
      <c r="V117" s="38"/>
      <c r="W117" s="72"/>
      <c r="X117" s="48"/>
      <c r="Y117" s="48"/>
      <c r="Z117" s="48"/>
      <c r="AA117" s="48"/>
      <c r="AB117" s="48"/>
      <c r="AC117" s="36"/>
      <c r="AD117" s="36"/>
      <c r="AE117" s="48">
        <v>0</v>
      </c>
    </row>
    <row r="118" spans="1:31" ht="12.75">
      <c r="A118" s="36"/>
      <c r="B118" s="36"/>
      <c r="C118" s="5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37"/>
      <c r="U118" s="36"/>
      <c r="V118" s="38"/>
      <c r="W118" s="72"/>
      <c r="X118" s="48"/>
      <c r="Y118" s="48"/>
      <c r="Z118" s="48"/>
      <c r="AA118" s="48"/>
      <c r="AB118" s="48"/>
      <c r="AC118" s="36"/>
      <c r="AD118" s="36"/>
      <c r="AE118" s="48">
        <v>0</v>
      </c>
    </row>
    <row r="119" spans="1:31" ht="12.75">
      <c r="A119" s="36"/>
      <c r="B119" s="36"/>
      <c r="C119" s="5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37"/>
      <c r="U119" s="36"/>
      <c r="V119" s="38"/>
      <c r="W119" s="72"/>
      <c r="X119" s="48"/>
      <c r="Y119" s="48"/>
      <c r="Z119" s="48"/>
      <c r="AA119" s="48"/>
      <c r="AB119" s="48"/>
      <c r="AC119" s="36"/>
      <c r="AD119" s="36"/>
      <c r="AE119" s="48">
        <v>0</v>
      </c>
    </row>
    <row r="120" spans="1:31" ht="12.75">
      <c r="A120" s="36"/>
      <c r="B120" s="36"/>
      <c r="C120" s="5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37"/>
      <c r="U120" s="36"/>
      <c r="V120" s="38"/>
      <c r="W120" s="72"/>
      <c r="X120" s="48"/>
      <c r="Y120" s="48"/>
      <c r="Z120" s="48"/>
      <c r="AA120" s="48"/>
      <c r="AB120" s="48"/>
      <c r="AC120" s="36"/>
      <c r="AD120" s="36"/>
      <c r="AE120" s="48">
        <v>0</v>
      </c>
    </row>
    <row r="121" spans="1:31" ht="12.75">
      <c r="A121" s="36"/>
      <c r="B121" s="36"/>
      <c r="C121" s="5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37"/>
      <c r="U121" s="36"/>
      <c r="V121" s="38"/>
      <c r="W121" s="72"/>
      <c r="X121" s="48"/>
      <c r="Y121" s="48"/>
      <c r="Z121" s="48"/>
      <c r="AA121" s="48"/>
      <c r="AB121" s="48"/>
      <c r="AC121" s="36"/>
      <c r="AD121" s="36"/>
      <c r="AE121" s="48">
        <v>0</v>
      </c>
    </row>
    <row r="122" spans="1:31" ht="12.75">
      <c r="A122" s="36"/>
      <c r="B122" s="36"/>
      <c r="C122" s="5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37"/>
      <c r="U122" s="36"/>
      <c r="V122" s="38"/>
      <c r="W122" s="72"/>
      <c r="X122" s="48"/>
      <c r="Y122" s="48"/>
      <c r="Z122" s="48"/>
      <c r="AA122" s="48"/>
      <c r="AB122" s="48"/>
      <c r="AC122" s="36"/>
      <c r="AD122" s="36"/>
      <c r="AE122" s="48">
        <v>0</v>
      </c>
    </row>
    <row r="123" spans="1:31" ht="12.75">
      <c r="A123" s="36"/>
      <c r="B123" s="36"/>
      <c r="C123" s="5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37"/>
      <c r="U123" s="36"/>
      <c r="V123" s="38"/>
      <c r="W123" s="72"/>
      <c r="X123" s="48"/>
      <c r="Y123" s="48"/>
      <c r="Z123" s="48"/>
      <c r="AA123" s="48"/>
      <c r="AB123" s="48"/>
      <c r="AC123" s="36"/>
      <c r="AD123" s="36"/>
      <c r="AE123" s="48">
        <v>0</v>
      </c>
    </row>
    <row r="124" spans="1:31" ht="12.75">
      <c r="A124" s="36"/>
      <c r="B124" s="36"/>
      <c r="C124" s="5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37"/>
      <c r="U124" s="36"/>
      <c r="V124" s="38"/>
      <c r="W124" s="72"/>
      <c r="X124" s="48"/>
      <c r="Y124" s="48"/>
      <c r="Z124" s="48"/>
      <c r="AA124" s="48"/>
      <c r="AB124" s="48"/>
      <c r="AC124" s="36"/>
      <c r="AD124" s="36"/>
      <c r="AE124" s="48">
        <v>0</v>
      </c>
    </row>
    <row r="125" spans="1:31" ht="12.75">
      <c r="A125" s="36"/>
      <c r="B125" s="36"/>
      <c r="C125" s="5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37"/>
      <c r="U125" s="36"/>
      <c r="V125" s="38"/>
      <c r="W125" s="72"/>
      <c r="X125" s="48"/>
      <c r="Y125" s="48"/>
      <c r="Z125" s="48"/>
      <c r="AA125" s="48"/>
      <c r="AB125" s="48"/>
      <c r="AC125" s="36"/>
      <c r="AD125" s="36"/>
      <c r="AE125" s="48">
        <v>0</v>
      </c>
    </row>
    <row r="126" spans="1:31" ht="12.75">
      <c r="A126" s="36"/>
      <c r="B126" s="36"/>
      <c r="C126" s="5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37"/>
      <c r="U126" s="36"/>
      <c r="V126" s="38"/>
      <c r="W126" s="72"/>
      <c r="X126" s="48"/>
      <c r="Y126" s="48"/>
      <c r="Z126" s="48"/>
      <c r="AA126" s="48"/>
      <c r="AB126" s="48"/>
      <c r="AC126" s="36"/>
      <c r="AD126" s="36"/>
      <c r="AE126" s="48">
        <v>0</v>
      </c>
    </row>
    <row r="127" spans="1:31" ht="12.75">
      <c r="A127" s="36"/>
      <c r="B127" s="36"/>
      <c r="C127" s="5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37"/>
      <c r="U127" s="36"/>
      <c r="V127" s="38"/>
      <c r="W127" s="72"/>
      <c r="X127" s="48"/>
      <c r="Y127" s="48"/>
      <c r="Z127" s="48"/>
      <c r="AA127" s="48"/>
      <c r="AB127" s="48"/>
      <c r="AC127" s="36"/>
      <c r="AD127" s="36"/>
      <c r="AE127" s="48">
        <v>0</v>
      </c>
    </row>
    <row r="128" spans="1:31" ht="12.75">
      <c r="A128" s="36"/>
      <c r="B128" s="36"/>
      <c r="C128" s="5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37"/>
      <c r="U128" s="36"/>
      <c r="V128" s="38"/>
      <c r="W128" s="72"/>
      <c r="X128" s="48"/>
      <c r="Y128" s="48"/>
      <c r="Z128" s="48"/>
      <c r="AA128" s="48"/>
      <c r="AB128" s="48"/>
      <c r="AC128" s="36"/>
      <c r="AD128" s="36"/>
      <c r="AE128" s="48">
        <v>0</v>
      </c>
    </row>
    <row r="129" spans="1:31" ht="12.75">
      <c r="A129" s="36"/>
      <c r="B129" s="36"/>
      <c r="C129" s="5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37"/>
      <c r="U129" s="36"/>
      <c r="V129" s="38"/>
      <c r="W129" s="72"/>
      <c r="X129" s="48"/>
      <c r="Y129" s="48"/>
      <c r="Z129" s="48"/>
      <c r="AA129" s="48"/>
      <c r="AB129" s="48"/>
      <c r="AC129" s="36"/>
      <c r="AD129" s="36"/>
      <c r="AE129" s="48">
        <v>0</v>
      </c>
    </row>
    <row r="130" spans="1:31" ht="12.75">
      <c r="A130" s="36"/>
      <c r="B130" s="36"/>
      <c r="C130" s="5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37"/>
      <c r="U130" s="36"/>
      <c r="V130" s="38"/>
      <c r="W130" s="72"/>
      <c r="X130" s="48"/>
      <c r="Y130" s="48"/>
      <c r="Z130" s="48"/>
      <c r="AA130" s="48"/>
      <c r="AB130" s="48"/>
      <c r="AC130" s="36"/>
      <c r="AD130" s="36"/>
      <c r="AE130" s="48">
        <v>0</v>
      </c>
    </row>
    <row r="131" spans="1:31" ht="12.75">
      <c r="A131" s="36"/>
      <c r="B131" s="36"/>
      <c r="C131" s="5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37"/>
      <c r="U131" s="36"/>
      <c r="V131" s="38"/>
      <c r="W131" s="72"/>
      <c r="X131" s="48"/>
      <c r="Y131" s="48"/>
      <c r="Z131" s="48"/>
      <c r="AA131" s="48"/>
      <c r="AB131" s="48"/>
      <c r="AC131" s="36"/>
      <c r="AD131" s="36"/>
      <c r="AE131" s="48">
        <v>0</v>
      </c>
    </row>
    <row r="132" spans="1:31" ht="12.75">
      <c r="A132" s="36"/>
      <c r="B132" s="36"/>
      <c r="C132" s="5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37"/>
      <c r="U132" s="36"/>
      <c r="V132" s="38"/>
      <c r="W132" s="72"/>
      <c r="X132" s="48"/>
      <c r="Y132" s="48"/>
      <c r="Z132" s="48"/>
      <c r="AA132" s="48"/>
      <c r="AB132" s="48"/>
      <c r="AC132" s="36"/>
      <c r="AD132" s="36"/>
      <c r="AE132" s="48">
        <v>0</v>
      </c>
    </row>
    <row r="133" spans="1:31" ht="12.75">
      <c r="A133" s="36"/>
      <c r="B133" s="36"/>
      <c r="C133" s="5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37"/>
      <c r="U133" s="36"/>
      <c r="V133" s="38"/>
      <c r="W133" s="72"/>
      <c r="X133" s="48"/>
      <c r="Y133" s="48"/>
      <c r="Z133" s="48"/>
      <c r="AA133" s="48"/>
      <c r="AB133" s="48"/>
      <c r="AC133" s="36"/>
      <c r="AD133" s="36"/>
      <c r="AE133" s="48">
        <v>0</v>
      </c>
    </row>
    <row r="134" spans="1:31" ht="12.75">
      <c r="A134" s="36"/>
      <c r="B134" s="36"/>
      <c r="C134" s="58"/>
      <c r="D134" s="5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37"/>
      <c r="U134" s="36"/>
      <c r="V134" s="38"/>
      <c r="W134" s="72"/>
      <c r="X134" s="48"/>
      <c r="Y134" s="48"/>
      <c r="Z134" s="48"/>
      <c r="AA134" s="48"/>
      <c r="AB134" s="48"/>
      <c r="AC134" s="36"/>
      <c r="AD134" s="36"/>
      <c r="AE134" s="48">
        <v>0</v>
      </c>
    </row>
    <row r="135" spans="1:31" ht="12.75">
      <c r="A135" s="36"/>
      <c r="B135" s="36"/>
      <c r="C135" s="58"/>
      <c r="D135" s="5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37"/>
      <c r="U135" s="36"/>
      <c r="V135" s="38"/>
      <c r="W135" s="72"/>
      <c r="X135" s="48"/>
      <c r="Y135" s="48"/>
      <c r="Z135" s="48"/>
      <c r="AA135" s="48"/>
      <c r="AB135" s="48"/>
      <c r="AC135" s="36"/>
      <c r="AD135" s="36"/>
      <c r="AE135" s="48">
        <v>0</v>
      </c>
    </row>
    <row r="136" spans="1:31" ht="12.75">
      <c r="A136" s="36"/>
      <c r="B136" s="36"/>
      <c r="C136" s="58"/>
      <c r="D136" s="5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37"/>
      <c r="U136" s="36"/>
      <c r="V136" s="38"/>
      <c r="W136" s="72"/>
      <c r="X136" s="48"/>
      <c r="Y136" s="48"/>
      <c r="Z136" s="48"/>
      <c r="AA136" s="48"/>
      <c r="AB136" s="48"/>
      <c r="AC136" s="36"/>
      <c r="AD136" s="36"/>
      <c r="AE136" s="48">
        <v>0</v>
      </c>
    </row>
    <row r="137" spans="1:31" ht="12.75">
      <c r="A137" s="36"/>
      <c r="B137" s="36"/>
      <c r="C137" s="58"/>
      <c r="D137" s="5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37"/>
      <c r="U137" s="36"/>
      <c r="V137" s="38"/>
      <c r="W137" s="72"/>
      <c r="X137" s="48"/>
      <c r="Y137" s="48"/>
      <c r="Z137" s="48"/>
      <c r="AA137" s="48"/>
      <c r="AB137" s="48"/>
      <c r="AC137" s="36"/>
      <c r="AD137" s="36"/>
      <c r="AE137" s="48">
        <v>0</v>
      </c>
    </row>
    <row r="138" spans="1:31" ht="12.75">
      <c r="A138" s="36"/>
      <c r="B138" s="36"/>
      <c r="C138" s="58"/>
      <c r="D138" s="5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37"/>
      <c r="U138" s="36"/>
      <c r="V138" s="38"/>
      <c r="W138" s="72"/>
      <c r="X138" s="48"/>
      <c r="Y138" s="48"/>
      <c r="Z138" s="48"/>
      <c r="AA138" s="48"/>
      <c r="AB138" s="48"/>
      <c r="AC138" s="36"/>
      <c r="AD138" s="36"/>
      <c r="AE138" s="48">
        <v>0</v>
      </c>
    </row>
    <row r="139" spans="1:31" ht="12.75">
      <c r="A139" s="36"/>
      <c r="B139" s="36"/>
      <c r="C139" s="58"/>
      <c r="D139" s="5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37"/>
      <c r="U139" s="36"/>
      <c r="V139" s="38"/>
      <c r="W139" s="72"/>
      <c r="X139" s="48"/>
      <c r="Y139" s="48"/>
      <c r="Z139" s="48"/>
      <c r="AA139" s="48"/>
      <c r="AB139" s="48"/>
      <c r="AC139" s="36"/>
      <c r="AD139" s="36"/>
      <c r="AE139" s="48">
        <v>0</v>
      </c>
    </row>
    <row r="140" spans="1:31" ht="12.75">
      <c r="A140" s="36"/>
      <c r="B140" s="36"/>
      <c r="C140" s="58"/>
      <c r="D140" s="5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37"/>
      <c r="U140" s="36"/>
      <c r="V140" s="38"/>
      <c r="W140" s="72"/>
      <c r="X140" s="48"/>
      <c r="Y140" s="48"/>
      <c r="Z140" s="48"/>
      <c r="AA140" s="48"/>
      <c r="AB140" s="48"/>
      <c r="AC140" s="36"/>
      <c r="AD140" s="36"/>
      <c r="AE140" s="48">
        <v>0</v>
      </c>
    </row>
    <row r="141" spans="1:31" ht="12.75">
      <c r="A141" s="36"/>
      <c r="B141" s="36"/>
      <c r="C141" s="58"/>
      <c r="D141" s="5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37"/>
      <c r="U141" s="36"/>
      <c r="V141" s="38"/>
      <c r="W141" s="72"/>
      <c r="X141" s="48"/>
      <c r="Y141" s="48"/>
      <c r="Z141" s="48"/>
      <c r="AA141" s="48"/>
      <c r="AB141" s="48"/>
      <c r="AC141" s="36"/>
      <c r="AD141" s="36"/>
      <c r="AE141" s="48">
        <v>0</v>
      </c>
    </row>
    <row r="142" spans="1:31" ht="12.75">
      <c r="A142" s="36"/>
      <c r="B142" s="36"/>
      <c r="C142" s="58"/>
      <c r="D142" s="5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37"/>
      <c r="U142" s="36"/>
      <c r="V142" s="38"/>
      <c r="W142" s="72"/>
      <c r="X142" s="48"/>
      <c r="Y142" s="48"/>
      <c r="Z142" s="48"/>
      <c r="AA142" s="48"/>
      <c r="AB142" s="48"/>
      <c r="AC142" s="36"/>
      <c r="AD142" s="36"/>
      <c r="AE142" s="48">
        <v>0</v>
      </c>
    </row>
    <row r="143" spans="1:31" ht="12.75">
      <c r="A143" s="36"/>
      <c r="B143" s="36"/>
      <c r="C143" s="58"/>
      <c r="D143" s="5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37"/>
      <c r="U143" s="36"/>
      <c r="V143" s="38"/>
      <c r="W143" s="72"/>
      <c r="X143" s="48"/>
      <c r="Y143" s="48"/>
      <c r="Z143" s="48"/>
      <c r="AA143" s="48"/>
      <c r="AB143" s="48"/>
      <c r="AC143" s="36"/>
      <c r="AD143" s="36"/>
      <c r="AE143" s="48">
        <v>0</v>
      </c>
    </row>
    <row r="144" spans="1:31" ht="12.75">
      <c r="A144" s="36"/>
      <c r="B144" s="36"/>
      <c r="C144" s="58"/>
      <c r="D144" s="5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37"/>
      <c r="U144" s="36"/>
      <c r="V144" s="38"/>
      <c r="W144" s="72"/>
      <c r="X144" s="48"/>
      <c r="Y144" s="48"/>
      <c r="Z144" s="48"/>
      <c r="AA144" s="48"/>
      <c r="AB144" s="48"/>
      <c r="AC144" s="36"/>
      <c r="AD144" s="36"/>
      <c r="AE144" s="48">
        <v>0</v>
      </c>
    </row>
    <row r="145" spans="1:31" ht="12.75">
      <c r="A145" s="36"/>
      <c r="B145" s="36"/>
      <c r="C145" s="58"/>
      <c r="D145" s="5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37"/>
      <c r="U145" s="36"/>
      <c r="V145" s="38"/>
      <c r="W145" s="72"/>
      <c r="X145" s="48"/>
      <c r="Y145" s="48"/>
      <c r="Z145" s="48"/>
      <c r="AA145" s="48"/>
      <c r="AB145" s="48"/>
      <c r="AC145" s="36"/>
      <c r="AD145" s="36"/>
      <c r="AE145" s="48">
        <v>0</v>
      </c>
    </row>
    <row r="146" spans="1:31" ht="12.75">
      <c r="A146" s="36"/>
      <c r="B146" s="36"/>
      <c r="C146" s="58"/>
      <c r="D146" s="5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37"/>
      <c r="U146" s="36"/>
      <c r="V146" s="38"/>
      <c r="W146" s="72"/>
      <c r="X146" s="48"/>
      <c r="Y146" s="48"/>
      <c r="Z146" s="48"/>
      <c r="AA146" s="48"/>
      <c r="AB146" s="48"/>
      <c r="AC146" s="36"/>
      <c r="AD146" s="36"/>
      <c r="AE146" s="48">
        <v>0</v>
      </c>
    </row>
    <row r="147" spans="1:31" ht="12.75">
      <c r="A147" s="36"/>
      <c r="B147" s="36"/>
      <c r="C147" s="58"/>
      <c r="D147" s="5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37"/>
      <c r="U147" s="36"/>
      <c r="V147" s="38"/>
      <c r="W147" s="72"/>
      <c r="X147" s="48"/>
      <c r="Y147" s="48"/>
      <c r="Z147" s="48"/>
      <c r="AA147" s="48"/>
      <c r="AB147" s="48"/>
      <c r="AC147" s="36"/>
      <c r="AD147" s="36"/>
      <c r="AE147" s="48">
        <v>0</v>
      </c>
    </row>
    <row r="148" spans="1:31" ht="12.75">
      <c r="A148" s="36"/>
      <c r="B148" s="36"/>
      <c r="C148" s="58"/>
      <c r="D148" s="5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37"/>
      <c r="U148" s="36"/>
      <c r="V148" s="38"/>
      <c r="W148" s="72"/>
      <c r="X148" s="48"/>
      <c r="Y148" s="48"/>
      <c r="Z148" s="48"/>
      <c r="AA148" s="48"/>
      <c r="AB148" s="48"/>
      <c r="AC148" s="36"/>
      <c r="AD148" s="36"/>
      <c r="AE148" s="48">
        <v>0</v>
      </c>
    </row>
    <row r="149" spans="1:31" ht="12.75">
      <c r="A149" s="36"/>
      <c r="B149" s="36"/>
      <c r="C149" s="58"/>
      <c r="D149" s="5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37"/>
      <c r="U149" s="36"/>
      <c r="V149" s="38"/>
      <c r="W149" s="72"/>
      <c r="X149" s="48"/>
      <c r="Y149" s="48"/>
      <c r="Z149" s="48"/>
      <c r="AA149" s="48"/>
      <c r="AB149" s="48"/>
      <c r="AC149" s="36"/>
      <c r="AD149" s="36"/>
      <c r="AE149" s="48">
        <v>0</v>
      </c>
    </row>
    <row r="150" spans="1:31" ht="12.75">
      <c r="A150" s="36"/>
      <c r="B150" s="36"/>
      <c r="C150" s="58"/>
      <c r="D150" s="5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37"/>
      <c r="U150" s="36"/>
      <c r="V150" s="38"/>
      <c r="W150" s="72"/>
      <c r="X150" s="48"/>
      <c r="Y150" s="48"/>
      <c r="Z150" s="48"/>
      <c r="AA150" s="48"/>
      <c r="AB150" s="48"/>
      <c r="AC150" s="36"/>
      <c r="AD150" s="36"/>
      <c r="AE150" s="48">
        <v>0</v>
      </c>
    </row>
    <row r="151" spans="1:31" ht="12.75">
      <c r="A151" s="36"/>
      <c r="B151" s="36"/>
      <c r="C151" s="58"/>
      <c r="D151" s="5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37"/>
      <c r="U151" s="36"/>
      <c r="V151" s="38"/>
      <c r="W151" s="72"/>
      <c r="X151" s="48"/>
      <c r="Y151" s="48"/>
      <c r="Z151" s="48"/>
      <c r="AA151" s="48"/>
      <c r="AB151" s="48"/>
      <c r="AC151" s="36"/>
      <c r="AD151" s="36"/>
      <c r="AE151" s="48">
        <v>0</v>
      </c>
    </row>
    <row r="152" spans="1:31" ht="12.75">
      <c r="A152" s="36"/>
      <c r="B152" s="36"/>
      <c r="C152" s="58"/>
      <c r="D152" s="5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37"/>
      <c r="U152" s="36"/>
      <c r="V152" s="38"/>
      <c r="W152" s="72"/>
      <c r="X152" s="48"/>
      <c r="Y152" s="48"/>
      <c r="Z152" s="48"/>
      <c r="AA152" s="48"/>
      <c r="AB152" s="48"/>
      <c r="AC152" s="36"/>
      <c r="AD152" s="36"/>
      <c r="AE152" s="48">
        <v>0</v>
      </c>
    </row>
    <row r="153" spans="1:31" ht="12.75">
      <c r="A153" s="36"/>
      <c r="B153" s="36"/>
      <c r="C153" s="58"/>
      <c r="D153" s="5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37"/>
      <c r="U153" s="36"/>
      <c r="V153" s="38"/>
      <c r="W153" s="72"/>
      <c r="X153" s="48"/>
      <c r="Y153" s="48"/>
      <c r="Z153" s="48"/>
      <c r="AA153" s="48"/>
      <c r="AB153" s="48"/>
      <c r="AC153" s="36"/>
      <c r="AD153" s="36"/>
      <c r="AE153" s="48">
        <v>0</v>
      </c>
    </row>
    <row r="154" spans="1:31" ht="12.75">
      <c r="A154" s="36"/>
      <c r="B154" s="36"/>
      <c r="C154" s="58"/>
      <c r="D154" s="5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37"/>
      <c r="U154" s="36"/>
      <c r="V154" s="38"/>
      <c r="W154" s="72"/>
      <c r="X154" s="48"/>
      <c r="Y154" s="48"/>
      <c r="Z154" s="48"/>
      <c r="AA154" s="48"/>
      <c r="AB154" s="48"/>
      <c r="AC154" s="36"/>
      <c r="AD154" s="36"/>
      <c r="AE154" s="48">
        <v>0</v>
      </c>
    </row>
    <row r="155" spans="1:31" ht="12.75">
      <c r="A155" s="36"/>
      <c r="B155" s="36"/>
      <c r="C155" s="58"/>
      <c r="D155" s="5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37"/>
      <c r="U155" s="36"/>
      <c r="V155" s="38"/>
      <c r="W155" s="72"/>
      <c r="X155" s="48"/>
      <c r="Y155" s="48"/>
      <c r="Z155" s="48"/>
      <c r="AA155" s="48"/>
      <c r="AB155" s="48"/>
      <c r="AC155" s="36"/>
      <c r="AD155" s="36"/>
      <c r="AE155" s="48">
        <v>0</v>
      </c>
    </row>
    <row r="156" spans="1:31" ht="12.75">
      <c r="A156" s="36"/>
      <c r="B156" s="36"/>
      <c r="C156" s="58"/>
      <c r="D156" s="5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37"/>
      <c r="U156" s="36"/>
      <c r="V156" s="38"/>
      <c r="W156" s="72"/>
      <c r="X156" s="48"/>
      <c r="Y156" s="48"/>
      <c r="Z156" s="48"/>
      <c r="AA156" s="48"/>
      <c r="AB156" s="48"/>
      <c r="AC156" s="36"/>
      <c r="AD156" s="36"/>
      <c r="AE156" s="48">
        <v>0</v>
      </c>
    </row>
    <row r="157" spans="1:31" ht="12.75">
      <c r="A157" s="36"/>
      <c r="B157" s="36"/>
      <c r="C157" s="58"/>
      <c r="D157" s="5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37"/>
      <c r="U157" s="36"/>
      <c r="V157" s="38"/>
      <c r="W157" s="72"/>
      <c r="X157" s="48"/>
      <c r="Y157" s="48"/>
      <c r="Z157" s="48"/>
      <c r="AA157" s="48"/>
      <c r="AB157" s="48"/>
      <c r="AC157" s="36"/>
      <c r="AD157" s="36"/>
      <c r="AE157" s="48">
        <v>0</v>
      </c>
    </row>
    <row r="158" spans="1:31" ht="12.75">
      <c r="A158" s="36"/>
      <c r="B158" s="36"/>
      <c r="C158" s="58"/>
      <c r="D158" s="5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37"/>
      <c r="U158" s="36"/>
      <c r="V158" s="38"/>
      <c r="W158" s="72"/>
      <c r="X158" s="48"/>
      <c r="Y158" s="48"/>
      <c r="Z158" s="48"/>
      <c r="AA158" s="48"/>
      <c r="AB158" s="48"/>
      <c r="AC158" s="36"/>
      <c r="AD158" s="36"/>
      <c r="AE158" s="48">
        <v>0</v>
      </c>
    </row>
    <row r="159" spans="1:31" ht="12.75">
      <c r="A159" s="36"/>
      <c r="B159" s="36"/>
      <c r="C159" s="58"/>
      <c r="D159" s="5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37"/>
      <c r="U159" s="36"/>
      <c r="V159" s="38"/>
      <c r="W159" s="72"/>
      <c r="X159" s="48"/>
      <c r="Y159" s="48"/>
      <c r="Z159" s="48"/>
      <c r="AA159" s="48"/>
      <c r="AB159" s="48"/>
      <c r="AC159" s="36"/>
      <c r="AD159" s="36"/>
      <c r="AE159" s="48">
        <v>0</v>
      </c>
    </row>
    <row r="160" spans="1:31" ht="12.75">
      <c r="A160" s="36"/>
      <c r="B160" s="36"/>
      <c r="C160" s="58"/>
      <c r="D160" s="5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37"/>
      <c r="U160" s="36"/>
      <c r="V160" s="38"/>
      <c r="W160" s="72"/>
      <c r="X160" s="48"/>
      <c r="Y160" s="48"/>
      <c r="Z160" s="48"/>
      <c r="AA160" s="48"/>
      <c r="AB160" s="48"/>
      <c r="AC160" s="36"/>
      <c r="AD160" s="36"/>
      <c r="AE160" s="48">
        <v>0</v>
      </c>
    </row>
    <row r="161" spans="1:31" ht="12.75">
      <c r="A161" s="36"/>
      <c r="B161" s="36"/>
      <c r="C161" s="58"/>
      <c r="D161" s="5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37"/>
      <c r="U161" s="36"/>
      <c r="V161" s="38"/>
      <c r="W161" s="72"/>
      <c r="X161" s="48"/>
      <c r="Y161" s="48"/>
      <c r="Z161" s="48"/>
      <c r="AA161" s="48"/>
      <c r="AB161" s="48"/>
      <c r="AC161" s="36"/>
      <c r="AD161" s="36"/>
      <c r="AE161" s="48">
        <v>0</v>
      </c>
    </row>
    <row r="162" spans="1:31" ht="12.75">
      <c r="A162" s="36"/>
      <c r="B162" s="36"/>
      <c r="C162" s="58"/>
      <c r="D162" s="5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37"/>
      <c r="U162" s="36"/>
      <c r="V162" s="38"/>
      <c r="W162" s="72"/>
      <c r="X162" s="48"/>
      <c r="Y162" s="48"/>
      <c r="Z162" s="48"/>
      <c r="AA162" s="48"/>
      <c r="AB162" s="48"/>
      <c r="AC162" s="36"/>
      <c r="AD162" s="36"/>
      <c r="AE162" s="48">
        <v>0</v>
      </c>
    </row>
    <row r="163" spans="1:31" ht="12.75">
      <c r="A163" s="36"/>
      <c r="B163" s="36"/>
      <c r="C163" s="58"/>
      <c r="D163" s="5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37"/>
      <c r="U163" s="36"/>
      <c r="V163" s="38"/>
      <c r="W163" s="72"/>
      <c r="X163" s="48"/>
      <c r="Y163" s="48"/>
      <c r="Z163" s="48"/>
      <c r="AA163" s="48"/>
      <c r="AB163" s="48"/>
      <c r="AC163" s="36"/>
      <c r="AD163" s="36"/>
      <c r="AE163" s="48">
        <v>0</v>
      </c>
    </row>
    <row r="164" spans="1:31" ht="12.75">
      <c r="A164" s="36"/>
      <c r="B164" s="36"/>
      <c r="C164" s="58"/>
      <c r="D164" s="5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37"/>
      <c r="U164" s="36"/>
      <c r="V164" s="38"/>
      <c r="W164" s="72"/>
      <c r="X164" s="48"/>
      <c r="Y164" s="48"/>
      <c r="Z164" s="48"/>
      <c r="AA164" s="48"/>
      <c r="AB164" s="48"/>
      <c r="AC164" s="36"/>
      <c r="AD164" s="36"/>
      <c r="AE164" s="48">
        <v>0</v>
      </c>
    </row>
    <row r="165" spans="1:31" ht="12.75">
      <c r="A165" s="36"/>
      <c r="B165" s="36"/>
      <c r="C165" s="58"/>
      <c r="D165" s="5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37"/>
      <c r="U165" s="36"/>
      <c r="V165" s="38"/>
      <c r="W165" s="72"/>
      <c r="X165" s="48"/>
      <c r="Y165" s="48"/>
      <c r="Z165" s="48"/>
      <c r="AA165" s="48"/>
      <c r="AB165" s="48"/>
      <c r="AC165" s="36"/>
      <c r="AD165" s="36"/>
      <c r="AE165" s="48">
        <v>0</v>
      </c>
    </row>
    <row r="166" spans="1:31" ht="12.75">
      <c r="A166" s="36"/>
      <c r="B166" s="36"/>
      <c r="C166" s="58"/>
      <c r="D166" s="5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37"/>
      <c r="U166" s="36"/>
      <c r="V166" s="38"/>
      <c r="W166" s="72"/>
      <c r="X166" s="48"/>
      <c r="Y166" s="48"/>
      <c r="Z166" s="48"/>
      <c r="AA166" s="48"/>
      <c r="AB166" s="48"/>
      <c r="AC166" s="36"/>
      <c r="AD166" s="36"/>
      <c r="AE166" s="48">
        <v>0</v>
      </c>
    </row>
    <row r="167" spans="1:31" ht="12.75">
      <c r="A167" s="36"/>
      <c r="B167" s="36"/>
      <c r="C167" s="58"/>
      <c r="D167" s="5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37"/>
      <c r="U167" s="36"/>
      <c r="V167" s="38"/>
      <c r="W167" s="72"/>
      <c r="X167" s="48"/>
      <c r="Y167" s="48"/>
      <c r="Z167" s="48"/>
      <c r="AA167" s="48"/>
      <c r="AB167" s="48"/>
      <c r="AC167" s="36"/>
      <c r="AD167" s="36"/>
      <c r="AE167" s="48">
        <v>0</v>
      </c>
    </row>
    <row r="168" spans="1:31" ht="12.75">
      <c r="A168" s="36"/>
      <c r="B168" s="36"/>
      <c r="C168" s="58"/>
      <c r="D168" s="5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37"/>
      <c r="U168" s="36"/>
      <c r="V168" s="38"/>
      <c r="W168" s="72"/>
      <c r="X168" s="48"/>
      <c r="Y168" s="48"/>
      <c r="Z168" s="48"/>
      <c r="AA168" s="48"/>
      <c r="AB168" s="48"/>
      <c r="AC168" s="36"/>
      <c r="AD168" s="36"/>
      <c r="AE168" s="48">
        <v>0</v>
      </c>
    </row>
    <row r="169" spans="1:31" ht="12.75">
      <c r="A169" s="36"/>
      <c r="B169" s="36"/>
      <c r="C169" s="58"/>
      <c r="D169" s="5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37"/>
      <c r="U169" s="36"/>
      <c r="V169" s="38"/>
      <c r="W169" s="72"/>
      <c r="X169" s="48"/>
      <c r="Y169" s="48"/>
      <c r="Z169" s="48"/>
      <c r="AA169" s="48"/>
      <c r="AB169" s="48"/>
      <c r="AC169" s="36"/>
      <c r="AD169" s="36"/>
      <c r="AE169" s="48">
        <v>0</v>
      </c>
    </row>
    <row r="170" spans="1:31" ht="12.75">
      <c r="A170" s="36"/>
      <c r="B170" s="36"/>
      <c r="C170" s="58"/>
      <c r="D170" s="5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37"/>
      <c r="U170" s="36"/>
      <c r="V170" s="38"/>
      <c r="W170" s="72"/>
      <c r="X170" s="48"/>
      <c r="Y170" s="48"/>
      <c r="Z170" s="48"/>
      <c r="AA170" s="48"/>
      <c r="AB170" s="48"/>
      <c r="AC170" s="36"/>
      <c r="AD170" s="36"/>
      <c r="AE170" s="48">
        <v>0</v>
      </c>
    </row>
    <row r="171" spans="1:31" ht="12.75">
      <c r="A171" s="36"/>
      <c r="B171" s="36"/>
      <c r="C171" s="58"/>
      <c r="D171" s="5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37"/>
      <c r="U171" s="36"/>
      <c r="V171" s="38"/>
      <c r="W171" s="72"/>
      <c r="X171" s="48"/>
      <c r="Y171" s="48"/>
      <c r="Z171" s="48"/>
      <c r="AA171" s="48"/>
      <c r="AB171" s="48"/>
      <c r="AC171" s="36"/>
      <c r="AD171" s="36"/>
      <c r="AE171" s="48">
        <v>0</v>
      </c>
    </row>
    <row r="172" spans="1:31" ht="12.75">
      <c r="A172" s="36"/>
      <c r="B172" s="36"/>
      <c r="C172" s="58"/>
      <c r="D172" s="5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37"/>
      <c r="U172" s="36"/>
      <c r="V172" s="38"/>
      <c r="W172" s="72"/>
      <c r="X172" s="48"/>
      <c r="Y172" s="48"/>
      <c r="Z172" s="48"/>
      <c r="AA172" s="48"/>
      <c r="AB172" s="48"/>
      <c r="AC172" s="36"/>
      <c r="AD172" s="36"/>
      <c r="AE172" s="48">
        <v>0</v>
      </c>
    </row>
    <row r="173" spans="1:31" ht="12.75">
      <c r="A173" s="36"/>
      <c r="B173" s="36"/>
      <c r="C173" s="58"/>
      <c r="D173" s="5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37"/>
      <c r="U173" s="36"/>
      <c r="V173" s="38"/>
      <c r="W173" s="72"/>
      <c r="X173" s="48"/>
      <c r="Y173" s="48"/>
      <c r="Z173" s="48"/>
      <c r="AA173" s="48"/>
      <c r="AB173" s="48"/>
      <c r="AC173" s="36"/>
      <c r="AD173" s="36"/>
      <c r="AE173" s="48">
        <v>0</v>
      </c>
    </row>
    <row r="174" spans="1:31" ht="12.75">
      <c r="A174" s="36"/>
      <c r="B174" s="36"/>
      <c r="C174" s="58"/>
      <c r="D174" s="5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37"/>
      <c r="U174" s="36"/>
      <c r="V174" s="38"/>
      <c r="W174" s="72"/>
      <c r="X174" s="48"/>
      <c r="Y174" s="48"/>
      <c r="Z174" s="48"/>
      <c r="AA174" s="48"/>
      <c r="AB174" s="48"/>
      <c r="AC174" s="36"/>
      <c r="AD174" s="36"/>
      <c r="AE174" s="48">
        <v>0</v>
      </c>
    </row>
    <row r="175" spans="1:31" ht="12.75">
      <c r="A175" s="36"/>
      <c r="B175" s="36"/>
      <c r="C175" s="58"/>
      <c r="D175" s="5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37"/>
      <c r="U175" s="36"/>
      <c r="V175" s="38"/>
      <c r="W175" s="72"/>
      <c r="X175" s="48"/>
      <c r="Y175" s="48"/>
      <c r="Z175" s="48"/>
      <c r="AA175" s="48"/>
      <c r="AB175" s="48"/>
      <c r="AC175" s="36"/>
      <c r="AD175" s="36"/>
      <c r="AE175" s="48">
        <v>0</v>
      </c>
    </row>
    <row r="176" spans="1:31" ht="12.75">
      <c r="A176" s="36"/>
      <c r="B176" s="36"/>
      <c r="C176" s="58"/>
      <c r="D176" s="5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37"/>
      <c r="U176" s="36"/>
      <c r="V176" s="38"/>
      <c r="W176" s="72"/>
      <c r="X176" s="48"/>
      <c r="Y176" s="48"/>
      <c r="Z176" s="48"/>
      <c r="AA176" s="48"/>
      <c r="AB176" s="48"/>
      <c r="AC176" s="36"/>
      <c r="AD176" s="36"/>
      <c r="AE176" s="48">
        <v>0</v>
      </c>
    </row>
    <row r="177" spans="1:31" ht="12.75">
      <c r="A177" s="36"/>
      <c r="B177" s="36"/>
      <c r="C177" s="58"/>
      <c r="D177" s="5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37"/>
      <c r="U177" s="36"/>
      <c r="V177" s="38"/>
      <c r="W177" s="72"/>
      <c r="X177" s="48"/>
      <c r="Y177" s="48"/>
      <c r="Z177" s="48"/>
      <c r="AA177" s="48"/>
      <c r="AB177" s="48"/>
      <c r="AC177" s="36"/>
      <c r="AD177" s="36"/>
      <c r="AE177" s="48">
        <v>0</v>
      </c>
    </row>
    <row r="178" spans="1:31" ht="12.75">
      <c r="A178" s="36"/>
      <c r="B178" s="36"/>
      <c r="C178" s="58"/>
      <c r="D178" s="5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37"/>
      <c r="U178" s="36"/>
      <c r="V178" s="38"/>
      <c r="W178" s="72"/>
      <c r="X178" s="48"/>
      <c r="Y178" s="48"/>
      <c r="Z178" s="48"/>
      <c r="AA178" s="48"/>
      <c r="AB178" s="48"/>
      <c r="AC178" s="36"/>
      <c r="AD178" s="36"/>
      <c r="AE178" s="48">
        <v>0</v>
      </c>
    </row>
    <row r="179" spans="1:31" ht="12.75">
      <c r="A179" s="36"/>
      <c r="B179" s="36"/>
      <c r="C179" s="58"/>
      <c r="D179" s="5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37"/>
      <c r="U179" s="36"/>
      <c r="V179" s="38"/>
      <c r="W179" s="72"/>
      <c r="X179" s="48"/>
      <c r="Y179" s="48"/>
      <c r="Z179" s="48"/>
      <c r="AA179" s="48"/>
      <c r="AB179" s="48"/>
      <c r="AC179" s="36"/>
      <c r="AD179" s="36"/>
      <c r="AE179" s="48">
        <v>0</v>
      </c>
    </row>
    <row r="180" spans="1:31" ht="12.75">
      <c r="A180" s="36"/>
      <c r="B180" s="36"/>
      <c r="C180" s="58"/>
      <c r="D180" s="5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37"/>
      <c r="U180" s="36"/>
      <c r="V180" s="38"/>
      <c r="W180" s="72"/>
      <c r="X180" s="48"/>
      <c r="Y180" s="48"/>
      <c r="Z180" s="48"/>
      <c r="AA180" s="48"/>
      <c r="AB180" s="48"/>
      <c r="AC180" s="36"/>
      <c r="AD180" s="36"/>
      <c r="AE180" s="48">
        <v>0</v>
      </c>
    </row>
    <row r="181" spans="1:31" ht="12.75">
      <c r="A181" s="36"/>
      <c r="B181" s="36"/>
      <c r="C181" s="58"/>
      <c r="D181" s="5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37"/>
      <c r="U181" s="36"/>
      <c r="V181" s="38"/>
      <c r="W181" s="72"/>
      <c r="X181" s="48"/>
      <c r="Y181" s="48"/>
      <c r="Z181" s="48"/>
      <c r="AA181" s="48"/>
      <c r="AB181" s="48"/>
      <c r="AC181" s="36"/>
      <c r="AD181" s="36"/>
      <c r="AE181" s="48">
        <v>0</v>
      </c>
    </row>
    <row r="182" spans="1:31" ht="12.75">
      <c r="A182" s="36"/>
      <c r="B182" s="36"/>
      <c r="C182" s="58"/>
      <c r="D182" s="5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37"/>
      <c r="U182" s="36"/>
      <c r="V182" s="38"/>
      <c r="W182" s="72"/>
      <c r="X182" s="48"/>
      <c r="Y182" s="48"/>
      <c r="Z182" s="48"/>
      <c r="AA182" s="48"/>
      <c r="AB182" s="48"/>
      <c r="AC182" s="36"/>
      <c r="AD182" s="36"/>
      <c r="AE182" s="48">
        <v>0</v>
      </c>
    </row>
    <row r="183" spans="1:31" ht="12.75">
      <c r="A183" s="36"/>
      <c r="B183" s="36"/>
      <c r="C183" s="58"/>
      <c r="D183" s="5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37"/>
      <c r="U183" s="36"/>
      <c r="V183" s="38"/>
      <c r="W183" s="72"/>
      <c r="X183" s="48"/>
      <c r="Y183" s="48"/>
      <c r="Z183" s="48"/>
      <c r="AA183" s="48"/>
      <c r="AB183" s="48"/>
      <c r="AC183" s="36"/>
      <c r="AD183" s="36"/>
      <c r="AE183" s="48">
        <v>0</v>
      </c>
    </row>
    <row r="184" spans="1:31" ht="12.75">
      <c r="A184" s="36"/>
      <c r="B184" s="36"/>
      <c r="C184" s="58"/>
      <c r="D184" s="5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37"/>
      <c r="U184" s="36"/>
      <c r="V184" s="38"/>
      <c r="W184" s="72"/>
      <c r="X184" s="48"/>
      <c r="Y184" s="48"/>
      <c r="Z184" s="48"/>
      <c r="AA184" s="48"/>
      <c r="AB184" s="48"/>
      <c r="AC184" s="36"/>
      <c r="AD184" s="36"/>
      <c r="AE184" s="48">
        <v>0</v>
      </c>
    </row>
    <row r="185" spans="1:31" ht="12.75">
      <c r="A185" s="36"/>
      <c r="B185" s="36"/>
      <c r="C185" s="58"/>
      <c r="D185" s="5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37"/>
      <c r="U185" s="36"/>
      <c r="V185" s="38"/>
      <c r="W185" s="72"/>
      <c r="X185" s="48"/>
      <c r="Y185" s="48"/>
      <c r="Z185" s="48"/>
      <c r="AA185" s="48"/>
      <c r="AB185" s="48"/>
      <c r="AC185" s="36"/>
      <c r="AD185" s="36"/>
      <c r="AE185" s="48">
        <v>0</v>
      </c>
    </row>
    <row r="186" spans="1:31" ht="12.75">
      <c r="A186" s="36"/>
      <c r="B186" s="36"/>
      <c r="C186" s="58"/>
      <c r="D186" s="5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37"/>
      <c r="U186" s="36"/>
      <c r="V186" s="38"/>
      <c r="W186" s="72"/>
      <c r="X186" s="48"/>
      <c r="Y186" s="48"/>
      <c r="Z186" s="48"/>
      <c r="AA186" s="48"/>
      <c r="AB186" s="48"/>
      <c r="AC186" s="36"/>
      <c r="AD186" s="36"/>
      <c r="AE186" s="48">
        <v>0</v>
      </c>
    </row>
    <row r="187" spans="1:31" ht="12.75">
      <c r="A187" s="36"/>
      <c r="B187" s="36"/>
      <c r="C187" s="58"/>
      <c r="D187" s="5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37"/>
      <c r="U187" s="36"/>
      <c r="V187" s="38"/>
      <c r="W187" s="72"/>
      <c r="X187" s="48"/>
      <c r="Y187" s="48"/>
      <c r="Z187" s="48"/>
      <c r="AA187" s="48"/>
      <c r="AB187" s="48"/>
      <c r="AC187" s="36"/>
      <c r="AD187" s="36"/>
      <c r="AE187" s="48">
        <v>0</v>
      </c>
    </row>
    <row r="188" spans="1:31" ht="12.75">
      <c r="A188" s="36"/>
      <c r="B188" s="36"/>
      <c r="C188" s="58"/>
      <c r="D188" s="5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37"/>
      <c r="U188" s="36"/>
      <c r="V188" s="38"/>
      <c r="W188" s="72"/>
      <c r="X188" s="48"/>
      <c r="Y188" s="48"/>
      <c r="Z188" s="48"/>
      <c r="AA188" s="48"/>
      <c r="AB188" s="48"/>
      <c r="AC188" s="36"/>
      <c r="AD188" s="36"/>
      <c r="AE188" s="48">
        <v>0</v>
      </c>
    </row>
    <row r="189" spans="1:31" ht="12.75">
      <c r="A189" s="36"/>
      <c r="B189" s="36"/>
      <c r="C189" s="58"/>
      <c r="D189" s="5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37"/>
      <c r="U189" s="36"/>
      <c r="V189" s="38"/>
      <c r="W189" s="72"/>
      <c r="X189" s="48"/>
      <c r="Y189" s="48"/>
      <c r="Z189" s="48"/>
      <c r="AA189" s="48"/>
      <c r="AB189" s="48"/>
      <c r="AC189" s="36"/>
      <c r="AD189" s="36"/>
      <c r="AE189" s="48">
        <v>0</v>
      </c>
    </row>
    <row r="190" spans="1:31" ht="12.75">
      <c r="A190" s="36"/>
      <c r="B190" s="36"/>
      <c r="C190" s="58"/>
      <c r="D190" s="5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37"/>
      <c r="U190" s="36"/>
      <c r="V190" s="38"/>
      <c r="W190" s="72"/>
      <c r="X190" s="48"/>
      <c r="Y190" s="48"/>
      <c r="Z190" s="48"/>
      <c r="AA190" s="48"/>
      <c r="AB190" s="48"/>
      <c r="AC190" s="36"/>
      <c r="AD190" s="36"/>
      <c r="AE190" s="48">
        <v>0</v>
      </c>
    </row>
    <row r="191" spans="1:31" ht="12.75">
      <c r="A191" s="36"/>
      <c r="B191" s="36"/>
      <c r="C191" s="58"/>
      <c r="D191" s="5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37"/>
      <c r="U191" s="36"/>
      <c r="V191" s="38"/>
      <c r="W191" s="72"/>
      <c r="X191" s="48"/>
      <c r="Y191" s="48"/>
      <c r="Z191" s="48"/>
      <c r="AA191" s="48"/>
      <c r="AB191" s="48"/>
      <c r="AC191" s="36"/>
      <c r="AD191" s="36"/>
      <c r="AE191" s="48">
        <v>0</v>
      </c>
    </row>
    <row r="192" spans="1:31" ht="12.75">
      <c r="A192" s="36"/>
      <c r="B192" s="36"/>
      <c r="C192" s="58"/>
      <c r="D192" s="5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37"/>
      <c r="U192" s="36"/>
      <c r="V192" s="38"/>
      <c r="W192" s="72"/>
      <c r="X192" s="48"/>
      <c r="Y192" s="48"/>
      <c r="Z192" s="48"/>
      <c r="AA192" s="48"/>
      <c r="AB192" s="48"/>
      <c r="AC192" s="36"/>
      <c r="AD192" s="36"/>
      <c r="AE192" s="48">
        <v>0</v>
      </c>
    </row>
    <row r="193" spans="1:31" ht="12.75">
      <c r="A193" s="36"/>
      <c r="B193" s="36"/>
      <c r="C193" s="58"/>
      <c r="D193" s="5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37"/>
      <c r="U193" s="36"/>
      <c r="V193" s="38"/>
      <c r="W193" s="72"/>
      <c r="X193" s="48"/>
      <c r="Y193" s="48"/>
      <c r="Z193" s="48"/>
      <c r="AA193" s="48"/>
      <c r="AB193" s="48"/>
      <c r="AC193" s="36"/>
      <c r="AD193" s="36"/>
      <c r="AE193" s="48">
        <v>0</v>
      </c>
    </row>
    <row r="194" spans="1:31" ht="12.75">
      <c r="A194" s="36"/>
      <c r="B194" s="36"/>
      <c r="C194" s="58"/>
      <c r="D194" s="5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37"/>
      <c r="U194" s="36"/>
      <c r="V194" s="38"/>
      <c r="W194" s="72"/>
      <c r="X194" s="48"/>
      <c r="Y194" s="48"/>
      <c r="Z194" s="48"/>
      <c r="AA194" s="48"/>
      <c r="AB194" s="48"/>
      <c r="AC194" s="36"/>
      <c r="AD194" s="36"/>
      <c r="AE194" s="48">
        <v>0</v>
      </c>
    </row>
    <row r="195" spans="1:31" ht="12.75">
      <c r="A195" s="36"/>
      <c r="B195" s="36"/>
      <c r="C195" s="58"/>
      <c r="D195" s="5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37"/>
      <c r="U195" s="36"/>
      <c r="V195" s="38"/>
      <c r="W195" s="72"/>
      <c r="X195" s="48"/>
      <c r="Y195" s="48"/>
      <c r="Z195" s="48"/>
      <c r="AA195" s="48"/>
      <c r="AB195" s="48"/>
      <c r="AC195" s="36"/>
      <c r="AD195" s="36"/>
      <c r="AE195" s="48">
        <v>0</v>
      </c>
    </row>
    <row r="196" spans="1:31" ht="12.75">
      <c r="A196" s="36"/>
      <c r="B196" s="36"/>
      <c r="C196" s="58"/>
      <c r="D196" s="5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37"/>
      <c r="U196" s="36"/>
      <c r="V196" s="38"/>
      <c r="W196" s="72"/>
      <c r="X196" s="48"/>
      <c r="Y196" s="48"/>
      <c r="Z196" s="48"/>
      <c r="AA196" s="48"/>
      <c r="AB196" s="48"/>
      <c r="AC196" s="36"/>
      <c r="AD196" s="36"/>
      <c r="AE196" s="48">
        <v>0</v>
      </c>
    </row>
    <row r="197" spans="1:31" ht="12.75">
      <c r="A197" s="36"/>
      <c r="B197" s="36"/>
      <c r="C197" s="58"/>
      <c r="D197" s="5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37"/>
      <c r="U197" s="36"/>
      <c r="V197" s="38"/>
      <c r="W197" s="72"/>
      <c r="X197" s="48"/>
      <c r="Y197" s="48"/>
      <c r="Z197" s="48"/>
      <c r="AA197" s="48"/>
      <c r="AB197" s="48"/>
      <c r="AC197" s="36"/>
      <c r="AD197" s="36"/>
      <c r="AE197" s="48">
        <v>0</v>
      </c>
    </row>
    <row r="198" spans="1:31" ht="12.75">
      <c r="A198" s="36"/>
      <c r="B198" s="36"/>
      <c r="C198" s="58"/>
      <c r="D198" s="5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37"/>
      <c r="U198" s="36"/>
      <c r="V198" s="38"/>
      <c r="W198" s="72"/>
      <c r="X198" s="48"/>
      <c r="Y198" s="48"/>
      <c r="Z198" s="48"/>
      <c r="AA198" s="48"/>
      <c r="AB198" s="48"/>
      <c r="AC198" s="36"/>
      <c r="AD198" s="36"/>
      <c r="AE198" s="48">
        <v>0</v>
      </c>
    </row>
    <row r="199" spans="1:31" ht="12.75">
      <c r="A199" s="36"/>
      <c r="B199" s="36"/>
      <c r="C199" s="58"/>
      <c r="D199" s="5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37"/>
      <c r="U199" s="36"/>
      <c r="V199" s="38"/>
      <c r="W199" s="72"/>
      <c r="X199" s="48"/>
      <c r="Y199" s="48"/>
      <c r="Z199" s="48"/>
      <c r="AA199" s="48"/>
      <c r="AB199" s="48"/>
      <c r="AC199" s="36"/>
      <c r="AD199" s="36"/>
      <c r="AE199" s="48">
        <v>0</v>
      </c>
    </row>
    <row r="200" spans="1:31" ht="12.75">
      <c r="A200" s="36"/>
      <c r="B200" s="36"/>
      <c r="C200" s="58"/>
      <c r="D200" s="5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37"/>
      <c r="U200" s="36"/>
      <c r="V200" s="38"/>
      <c r="W200" s="72"/>
      <c r="X200" s="48"/>
      <c r="Y200" s="48"/>
      <c r="Z200" s="48"/>
      <c r="AA200" s="48"/>
      <c r="AB200" s="48"/>
      <c r="AC200" s="36"/>
      <c r="AD200" s="36"/>
      <c r="AE200" s="48">
        <v>0</v>
      </c>
    </row>
    <row r="201" spans="1:31" ht="12.75">
      <c r="A201" s="36"/>
      <c r="B201" s="36"/>
      <c r="C201" s="58"/>
      <c r="D201" s="5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37"/>
      <c r="U201" s="36"/>
      <c r="V201" s="38"/>
      <c r="W201" s="72"/>
      <c r="X201" s="48"/>
      <c r="Y201" s="48"/>
      <c r="Z201" s="48"/>
      <c r="AA201" s="48"/>
      <c r="AB201" s="48"/>
      <c r="AC201" s="36"/>
      <c r="AD201" s="36"/>
      <c r="AE201" s="48">
        <v>0</v>
      </c>
    </row>
    <row r="202" spans="1:31" ht="12.75">
      <c r="A202" s="36"/>
      <c r="B202" s="36"/>
      <c r="C202" s="58"/>
      <c r="D202" s="5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37"/>
      <c r="U202" s="36"/>
      <c r="V202" s="38"/>
      <c r="W202" s="72"/>
      <c r="X202" s="48"/>
      <c r="Y202" s="48"/>
      <c r="Z202" s="48"/>
      <c r="AA202" s="48"/>
      <c r="AB202" s="48"/>
      <c r="AC202" s="36"/>
      <c r="AD202" s="36"/>
      <c r="AE202" s="48">
        <v>0</v>
      </c>
    </row>
    <row r="203" spans="1:31" ht="12.75">
      <c r="A203" s="36"/>
      <c r="B203" s="36"/>
      <c r="C203" s="58"/>
      <c r="D203" s="5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37"/>
      <c r="U203" s="36"/>
      <c r="V203" s="38"/>
      <c r="W203" s="72"/>
      <c r="X203" s="48"/>
      <c r="Y203" s="48"/>
      <c r="Z203" s="48"/>
      <c r="AA203" s="48"/>
      <c r="AB203" s="48"/>
      <c r="AC203" s="36"/>
      <c r="AD203" s="36"/>
      <c r="AE203" s="48">
        <v>0</v>
      </c>
    </row>
    <row r="204" spans="1:31" ht="12.75">
      <c r="A204" s="36"/>
      <c r="B204" s="36"/>
      <c r="C204" s="58"/>
      <c r="D204" s="5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37"/>
      <c r="U204" s="36"/>
      <c r="V204" s="38"/>
      <c r="W204" s="72"/>
      <c r="X204" s="48"/>
      <c r="Y204" s="48"/>
      <c r="Z204" s="48"/>
      <c r="AA204" s="48"/>
      <c r="AB204" s="48"/>
      <c r="AC204" s="36"/>
      <c r="AD204" s="36"/>
      <c r="AE204" s="48">
        <v>0</v>
      </c>
    </row>
    <row r="205" spans="1:31" ht="12.75">
      <c r="A205" s="36"/>
      <c r="B205" s="36"/>
      <c r="C205" s="58"/>
      <c r="D205" s="5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37"/>
      <c r="U205" s="36"/>
      <c r="V205" s="38"/>
      <c r="W205" s="72"/>
      <c r="X205" s="48"/>
      <c r="Y205" s="48"/>
      <c r="Z205" s="48"/>
      <c r="AA205" s="48"/>
      <c r="AB205" s="48"/>
      <c r="AC205" s="36"/>
      <c r="AD205" s="36"/>
      <c r="AE205" s="48">
        <v>0</v>
      </c>
    </row>
    <row r="206" spans="1:31" ht="12.75">
      <c r="A206" s="36"/>
      <c r="B206" s="36"/>
      <c r="C206" s="58"/>
      <c r="D206" s="5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37"/>
      <c r="U206" s="36"/>
      <c r="V206" s="38"/>
      <c r="W206" s="72"/>
      <c r="X206" s="48"/>
      <c r="Y206" s="48"/>
      <c r="Z206" s="48"/>
      <c r="AA206" s="48"/>
      <c r="AB206" s="48"/>
      <c r="AC206" s="36"/>
      <c r="AD206" s="36"/>
      <c r="AE206" s="48">
        <v>0</v>
      </c>
    </row>
    <row r="207" spans="1:31" ht="12.75">
      <c r="A207" s="36"/>
      <c r="B207" s="36"/>
      <c r="C207" s="58"/>
      <c r="D207" s="5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37"/>
      <c r="U207" s="36"/>
      <c r="V207" s="38"/>
      <c r="W207" s="72"/>
      <c r="X207" s="48"/>
      <c r="Y207" s="48"/>
      <c r="Z207" s="48"/>
      <c r="AA207" s="48"/>
      <c r="AB207" s="48"/>
      <c r="AC207" s="36"/>
      <c r="AD207" s="36"/>
      <c r="AE207" s="48">
        <v>0</v>
      </c>
    </row>
    <row r="208" spans="1:31" ht="12.75">
      <c r="A208" s="36"/>
      <c r="B208" s="36"/>
      <c r="C208" s="58"/>
      <c r="D208" s="5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37"/>
      <c r="U208" s="36"/>
      <c r="V208" s="38"/>
      <c r="W208" s="72"/>
      <c r="X208" s="48"/>
      <c r="Y208" s="48"/>
      <c r="Z208" s="48"/>
      <c r="AA208" s="48"/>
      <c r="AB208" s="48"/>
      <c r="AC208" s="36"/>
      <c r="AD208" s="36"/>
      <c r="AE208" s="48">
        <v>0</v>
      </c>
    </row>
    <row r="209" spans="1:31" ht="12.75">
      <c r="A209" s="36"/>
      <c r="B209" s="36"/>
      <c r="C209" s="58"/>
      <c r="D209" s="5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37"/>
      <c r="U209" s="36"/>
      <c r="V209" s="38"/>
      <c r="W209" s="72"/>
      <c r="X209" s="48"/>
      <c r="Y209" s="48"/>
      <c r="Z209" s="48"/>
      <c r="AA209" s="48"/>
      <c r="AB209" s="48"/>
      <c r="AC209" s="36"/>
      <c r="AD209" s="36"/>
      <c r="AE209" s="48">
        <v>0</v>
      </c>
    </row>
    <row r="210" spans="1:31" ht="12.75">
      <c r="A210" s="36"/>
      <c r="B210" s="36"/>
      <c r="C210" s="58"/>
      <c r="D210" s="5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37"/>
      <c r="U210" s="36"/>
      <c r="V210" s="38"/>
      <c r="W210" s="72"/>
      <c r="X210" s="48"/>
      <c r="Y210" s="48"/>
      <c r="Z210" s="48"/>
      <c r="AA210" s="48"/>
      <c r="AB210" s="48"/>
      <c r="AC210" s="36"/>
      <c r="AD210" s="36"/>
      <c r="AE210" s="48">
        <v>0</v>
      </c>
    </row>
    <row r="211" spans="1:31" ht="12.75">
      <c r="A211" s="36"/>
      <c r="B211" s="36"/>
      <c r="C211" s="58"/>
      <c r="D211" s="5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37"/>
      <c r="U211" s="36"/>
      <c r="V211" s="38"/>
      <c r="W211" s="72"/>
      <c r="X211" s="48"/>
      <c r="Y211" s="48"/>
      <c r="Z211" s="48"/>
      <c r="AA211" s="48"/>
      <c r="AB211" s="48"/>
      <c r="AC211" s="36"/>
      <c r="AD211" s="36"/>
      <c r="AE211" s="48">
        <v>0</v>
      </c>
    </row>
    <row r="212" spans="1:31" ht="12.75">
      <c r="A212" s="36"/>
      <c r="B212" s="36"/>
      <c r="C212" s="58"/>
      <c r="D212" s="5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37"/>
      <c r="U212" s="36"/>
      <c r="V212" s="38"/>
      <c r="W212" s="72"/>
      <c r="X212" s="48"/>
      <c r="Y212" s="48"/>
      <c r="Z212" s="48"/>
      <c r="AA212" s="48"/>
      <c r="AB212" s="48"/>
      <c r="AC212" s="36"/>
      <c r="AD212" s="36"/>
      <c r="AE212" s="48">
        <v>0</v>
      </c>
    </row>
    <row r="213" spans="1:31" ht="12.75">
      <c r="A213" s="36"/>
      <c r="B213" s="36"/>
      <c r="C213" s="58"/>
      <c r="D213" s="5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37"/>
      <c r="U213" s="36"/>
      <c r="V213" s="38"/>
      <c r="W213" s="72"/>
      <c r="X213" s="48"/>
      <c r="Y213" s="48"/>
      <c r="Z213" s="48"/>
      <c r="AA213" s="48"/>
      <c r="AB213" s="48"/>
      <c r="AC213" s="36"/>
      <c r="AD213" s="36"/>
      <c r="AE213" s="48">
        <v>0</v>
      </c>
    </row>
    <row r="214" spans="1:31" ht="12.75">
      <c r="A214" s="36"/>
      <c r="B214" s="36"/>
      <c r="C214" s="58"/>
      <c r="D214" s="5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37"/>
      <c r="U214" s="36"/>
      <c r="V214" s="38"/>
      <c r="W214" s="72"/>
      <c r="X214" s="48"/>
      <c r="Y214" s="48"/>
      <c r="Z214" s="48"/>
      <c r="AA214" s="48"/>
      <c r="AB214" s="48"/>
      <c r="AC214" s="36"/>
      <c r="AD214" s="36"/>
      <c r="AE214" s="48">
        <v>0</v>
      </c>
    </row>
    <row r="215" spans="1:31" ht="12.75">
      <c r="A215" s="36"/>
      <c r="B215" s="36"/>
      <c r="C215" s="58"/>
      <c r="D215" s="5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37"/>
      <c r="U215" s="36"/>
      <c r="V215" s="38"/>
      <c r="W215" s="72"/>
      <c r="X215" s="48"/>
      <c r="Y215" s="48"/>
      <c r="Z215" s="48"/>
      <c r="AA215" s="48"/>
      <c r="AB215" s="48"/>
      <c r="AC215" s="36"/>
      <c r="AD215" s="36"/>
      <c r="AE215" s="48">
        <v>0</v>
      </c>
    </row>
    <row r="216" spans="1:31" ht="12.75">
      <c r="A216" s="36"/>
      <c r="B216" s="36"/>
      <c r="C216" s="58"/>
      <c r="D216" s="5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37"/>
      <c r="U216" s="36"/>
      <c r="V216" s="38"/>
      <c r="W216" s="72"/>
      <c r="X216" s="48"/>
      <c r="Y216" s="48"/>
      <c r="Z216" s="48"/>
      <c r="AA216" s="48"/>
      <c r="AB216" s="48"/>
      <c r="AC216" s="36"/>
      <c r="AD216" s="36"/>
      <c r="AE216" s="48">
        <v>0</v>
      </c>
    </row>
    <row r="217" spans="1:31" ht="12.75">
      <c r="A217" s="36"/>
      <c r="B217" s="36"/>
      <c r="C217" s="58"/>
      <c r="D217" s="5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37"/>
      <c r="U217" s="36"/>
      <c r="V217" s="38"/>
      <c r="W217" s="72"/>
      <c r="X217" s="48"/>
      <c r="Y217" s="48"/>
      <c r="Z217" s="48"/>
      <c r="AA217" s="48"/>
      <c r="AB217" s="48"/>
      <c r="AC217" s="36"/>
      <c r="AD217" s="36"/>
      <c r="AE217" s="48">
        <v>0</v>
      </c>
    </row>
    <row r="218" spans="1:31" ht="12.75">
      <c r="A218" s="36"/>
      <c r="B218" s="36"/>
      <c r="C218" s="58"/>
      <c r="D218" s="5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37"/>
      <c r="U218" s="36"/>
      <c r="V218" s="38"/>
      <c r="W218" s="72"/>
      <c r="X218" s="48"/>
      <c r="Y218" s="48"/>
      <c r="Z218" s="48"/>
      <c r="AA218" s="48"/>
      <c r="AB218" s="48"/>
      <c r="AC218" s="36"/>
      <c r="AD218" s="36"/>
      <c r="AE218" s="48">
        <v>0</v>
      </c>
    </row>
    <row r="219" spans="1:31" ht="12.75">
      <c r="A219" s="36"/>
      <c r="B219" s="36"/>
      <c r="C219" s="58"/>
      <c r="D219" s="5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37"/>
      <c r="U219" s="36"/>
      <c r="V219" s="38"/>
      <c r="W219" s="72"/>
      <c r="X219" s="48"/>
      <c r="Y219" s="48"/>
      <c r="Z219" s="48"/>
      <c r="AA219" s="48"/>
      <c r="AB219" s="48"/>
      <c r="AC219" s="36"/>
      <c r="AD219" s="36"/>
      <c r="AE219" s="48">
        <v>0</v>
      </c>
    </row>
    <row r="220" spans="1:31" ht="12.75">
      <c r="A220" s="36"/>
      <c r="B220" s="36"/>
      <c r="C220" s="58"/>
      <c r="D220" s="5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37"/>
      <c r="U220" s="36"/>
      <c r="V220" s="38"/>
      <c r="W220" s="72"/>
      <c r="X220" s="48"/>
      <c r="Y220" s="48"/>
      <c r="Z220" s="48"/>
      <c r="AA220" s="48"/>
      <c r="AB220" s="48"/>
      <c r="AC220" s="36"/>
      <c r="AD220" s="36"/>
      <c r="AE220" s="48">
        <v>0</v>
      </c>
    </row>
    <row r="221" spans="1:31" ht="12.75">
      <c r="A221" s="36"/>
      <c r="B221" s="36"/>
      <c r="C221" s="58"/>
      <c r="D221" s="5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37"/>
      <c r="U221" s="36"/>
      <c r="V221" s="38"/>
      <c r="W221" s="72"/>
      <c r="X221" s="48"/>
      <c r="Y221" s="48"/>
      <c r="Z221" s="48"/>
      <c r="AA221" s="48"/>
      <c r="AB221" s="48"/>
      <c r="AC221" s="36"/>
      <c r="AD221" s="36"/>
      <c r="AE221" s="48">
        <v>0</v>
      </c>
    </row>
    <row r="222" spans="1:31" ht="12.75">
      <c r="A222" s="36"/>
      <c r="B222" s="36"/>
      <c r="C222" s="58"/>
      <c r="D222" s="5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37"/>
      <c r="U222" s="36"/>
      <c r="V222" s="38"/>
      <c r="W222" s="72"/>
      <c r="X222" s="48"/>
      <c r="Y222" s="48"/>
      <c r="Z222" s="48"/>
      <c r="AA222" s="48"/>
      <c r="AB222" s="48"/>
      <c r="AC222" s="36"/>
      <c r="AD222" s="36"/>
      <c r="AE222" s="48">
        <v>0</v>
      </c>
    </row>
    <row r="223" spans="1:31" ht="12.75">
      <c r="A223" s="36"/>
      <c r="B223" s="36"/>
      <c r="C223" s="58"/>
      <c r="D223" s="5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37"/>
      <c r="U223" s="36"/>
      <c r="V223" s="38"/>
      <c r="W223" s="72"/>
      <c r="X223" s="48"/>
      <c r="Y223" s="48"/>
      <c r="Z223" s="48"/>
      <c r="AA223" s="48"/>
      <c r="AB223" s="48"/>
      <c r="AC223" s="36"/>
      <c r="AD223" s="36"/>
      <c r="AE223" s="48">
        <v>0</v>
      </c>
    </row>
    <row r="224" spans="1:31" ht="12.75">
      <c r="A224" s="36"/>
      <c r="B224" s="36"/>
      <c r="C224" s="58"/>
      <c r="D224" s="5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37"/>
      <c r="U224" s="36"/>
      <c r="V224" s="38"/>
      <c r="W224" s="72"/>
      <c r="X224" s="48"/>
      <c r="Y224" s="48"/>
      <c r="Z224" s="48"/>
      <c r="AA224" s="48"/>
      <c r="AB224" s="48"/>
      <c r="AC224" s="36"/>
      <c r="AD224" s="36"/>
      <c r="AE224" s="48">
        <v>0</v>
      </c>
    </row>
    <row r="225" spans="1:31" ht="12.75">
      <c r="A225" s="36"/>
      <c r="B225" s="36"/>
      <c r="C225" s="58"/>
      <c r="D225" s="5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37"/>
      <c r="U225" s="36"/>
      <c r="V225" s="38"/>
      <c r="W225" s="72"/>
      <c r="X225" s="48"/>
      <c r="Y225" s="48"/>
      <c r="Z225" s="48"/>
      <c r="AA225" s="48"/>
      <c r="AB225" s="48"/>
      <c r="AC225" s="36"/>
      <c r="AD225" s="36"/>
      <c r="AE225" s="48">
        <v>0</v>
      </c>
    </row>
    <row r="226" spans="1:31" ht="12.75">
      <c r="A226" s="36"/>
      <c r="B226" s="36"/>
      <c r="C226" s="58"/>
      <c r="D226" s="5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37"/>
      <c r="U226" s="36"/>
      <c r="V226" s="38"/>
      <c r="W226" s="72"/>
      <c r="X226" s="48"/>
      <c r="Y226" s="48"/>
      <c r="Z226" s="48"/>
      <c r="AA226" s="48"/>
      <c r="AB226" s="48"/>
      <c r="AC226" s="36"/>
      <c r="AD226" s="36"/>
      <c r="AE226" s="48">
        <v>0</v>
      </c>
    </row>
    <row r="227" spans="1:31" ht="12.75">
      <c r="A227" s="36"/>
      <c r="B227" s="36"/>
      <c r="C227" s="58"/>
      <c r="D227" s="5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37"/>
      <c r="U227" s="36"/>
      <c r="V227" s="38"/>
      <c r="W227" s="72"/>
      <c r="X227" s="48"/>
      <c r="Y227" s="48"/>
      <c r="Z227" s="48"/>
      <c r="AA227" s="48"/>
      <c r="AB227" s="48"/>
      <c r="AC227" s="36"/>
      <c r="AD227" s="36"/>
      <c r="AE227" s="48">
        <v>0</v>
      </c>
    </row>
    <row r="228" spans="1:31" ht="12.75">
      <c r="A228" s="36"/>
      <c r="B228" s="36"/>
      <c r="C228" s="58"/>
      <c r="D228" s="5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37"/>
      <c r="U228" s="36"/>
      <c r="V228" s="38"/>
      <c r="W228" s="72"/>
      <c r="X228" s="48"/>
      <c r="Y228" s="48"/>
      <c r="Z228" s="48"/>
      <c r="AA228" s="48"/>
      <c r="AB228" s="48"/>
      <c r="AC228" s="36"/>
      <c r="AD228" s="36"/>
      <c r="AE228" s="48">
        <v>0</v>
      </c>
    </row>
    <row r="229" spans="1:31" ht="12.75">
      <c r="A229" s="36"/>
      <c r="B229" s="36"/>
      <c r="C229" s="58"/>
      <c r="D229" s="5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37"/>
      <c r="U229" s="36"/>
      <c r="V229" s="38"/>
      <c r="W229" s="72"/>
      <c r="X229" s="48"/>
      <c r="Y229" s="48"/>
      <c r="Z229" s="48"/>
      <c r="AA229" s="48"/>
      <c r="AB229" s="48"/>
      <c r="AC229" s="36"/>
      <c r="AD229" s="36"/>
      <c r="AE229" s="48">
        <v>0</v>
      </c>
    </row>
    <row r="230" spans="1:31" ht="12.75">
      <c r="A230" s="36"/>
      <c r="B230" s="36"/>
      <c r="C230" s="58"/>
      <c r="D230" s="5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37"/>
      <c r="U230" s="36"/>
      <c r="V230" s="38"/>
      <c r="W230" s="72"/>
      <c r="X230" s="48"/>
      <c r="Y230" s="48"/>
      <c r="Z230" s="48"/>
      <c r="AA230" s="48"/>
      <c r="AB230" s="48"/>
      <c r="AC230" s="36"/>
      <c r="AD230" s="36"/>
      <c r="AE230" s="48">
        <v>0</v>
      </c>
    </row>
    <row r="231" spans="1:31" ht="12.75">
      <c r="A231" s="36"/>
      <c r="B231" s="36"/>
      <c r="C231" s="58"/>
      <c r="D231" s="5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37"/>
      <c r="U231" s="36"/>
      <c r="V231" s="38"/>
      <c r="W231" s="72"/>
      <c r="X231" s="48"/>
      <c r="Y231" s="48"/>
      <c r="Z231" s="48"/>
      <c r="AA231" s="48"/>
      <c r="AB231" s="48"/>
      <c r="AC231" s="36"/>
      <c r="AD231" s="36"/>
      <c r="AE231" s="48">
        <v>0</v>
      </c>
    </row>
    <row r="232" spans="1:31" ht="12.75">
      <c r="A232" s="36"/>
      <c r="B232" s="36"/>
      <c r="C232" s="58"/>
      <c r="D232" s="5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37"/>
      <c r="U232" s="36"/>
      <c r="V232" s="38"/>
      <c r="W232" s="72"/>
      <c r="X232" s="48"/>
      <c r="Y232" s="48"/>
      <c r="Z232" s="48"/>
      <c r="AA232" s="48"/>
      <c r="AB232" s="48"/>
      <c r="AC232" s="36"/>
      <c r="AD232" s="36"/>
      <c r="AE232" s="48">
        <v>0</v>
      </c>
    </row>
    <row r="233" spans="1:31" ht="12.75">
      <c r="A233" s="36"/>
      <c r="B233" s="36"/>
      <c r="C233" s="58"/>
      <c r="D233" s="5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37"/>
      <c r="U233" s="36"/>
      <c r="V233" s="38"/>
      <c r="W233" s="72"/>
      <c r="X233" s="48"/>
      <c r="Y233" s="48"/>
      <c r="Z233" s="48"/>
      <c r="AA233" s="48"/>
      <c r="AB233" s="48"/>
      <c r="AC233" s="36"/>
      <c r="AD233" s="36"/>
      <c r="AE233" s="48">
        <v>0</v>
      </c>
    </row>
    <row r="234" spans="1:31" ht="12.75">
      <c r="A234" s="36"/>
      <c r="B234" s="36"/>
      <c r="C234" s="58"/>
      <c r="D234" s="5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37"/>
      <c r="U234" s="36"/>
      <c r="V234" s="38"/>
      <c r="W234" s="72"/>
      <c r="X234" s="48"/>
      <c r="Y234" s="48"/>
      <c r="Z234" s="48"/>
      <c r="AA234" s="48"/>
      <c r="AB234" s="48"/>
      <c r="AC234" s="36"/>
      <c r="AD234" s="36"/>
      <c r="AE234" s="48">
        <v>0</v>
      </c>
    </row>
    <row r="235" spans="1:31" ht="12.75">
      <c r="A235" s="36"/>
      <c r="B235" s="36"/>
      <c r="C235" s="58"/>
      <c r="D235" s="5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37"/>
      <c r="U235" s="36"/>
      <c r="V235" s="38"/>
      <c r="W235" s="72"/>
      <c r="X235" s="48"/>
      <c r="Y235" s="48"/>
      <c r="Z235" s="48"/>
      <c r="AA235" s="48"/>
      <c r="AB235" s="48"/>
      <c r="AC235" s="36"/>
      <c r="AD235" s="36"/>
      <c r="AE235" s="48">
        <v>0</v>
      </c>
    </row>
    <row r="236" spans="1:31" ht="12.75">
      <c r="A236" s="36"/>
      <c r="B236" s="36"/>
      <c r="C236" s="58"/>
      <c r="D236" s="5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37"/>
      <c r="U236" s="36"/>
      <c r="V236" s="38"/>
      <c r="W236" s="72"/>
      <c r="X236" s="48"/>
      <c r="Y236" s="48"/>
      <c r="Z236" s="48"/>
      <c r="AA236" s="48"/>
      <c r="AB236" s="48"/>
      <c r="AC236" s="36"/>
      <c r="AD236" s="36"/>
      <c r="AE236" s="48">
        <v>0</v>
      </c>
    </row>
    <row r="237" spans="1:31" ht="12.75">
      <c r="A237" s="36"/>
      <c r="B237" s="36"/>
      <c r="C237" s="58"/>
      <c r="D237" s="5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37"/>
      <c r="U237" s="36"/>
      <c r="V237" s="38"/>
      <c r="W237" s="72"/>
      <c r="X237" s="48"/>
      <c r="Y237" s="48"/>
      <c r="Z237" s="48"/>
      <c r="AA237" s="48"/>
      <c r="AB237" s="48"/>
      <c r="AC237" s="36"/>
      <c r="AD237" s="36"/>
      <c r="AE237" s="48">
        <v>0</v>
      </c>
    </row>
    <row r="238" spans="1:31" ht="12.75">
      <c r="A238" s="36"/>
      <c r="B238" s="36"/>
      <c r="C238" s="58"/>
      <c r="D238" s="5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37"/>
      <c r="U238" s="36"/>
      <c r="V238" s="38"/>
      <c r="W238" s="72"/>
      <c r="X238" s="48"/>
      <c r="Y238" s="48"/>
      <c r="Z238" s="48"/>
      <c r="AA238" s="48"/>
      <c r="AB238" s="48"/>
      <c r="AC238" s="36"/>
      <c r="AD238" s="36"/>
      <c r="AE238" s="48">
        <v>0</v>
      </c>
    </row>
    <row r="239" spans="1:31" ht="12.75">
      <c r="A239" s="36"/>
      <c r="B239" s="36"/>
      <c r="C239" s="58"/>
      <c r="D239" s="5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37"/>
      <c r="U239" s="36"/>
      <c r="V239" s="38"/>
      <c r="W239" s="72"/>
      <c r="X239" s="48"/>
      <c r="Y239" s="48"/>
      <c r="Z239" s="48"/>
      <c r="AA239" s="48"/>
      <c r="AB239" s="48"/>
      <c r="AC239" s="36"/>
      <c r="AD239" s="36"/>
      <c r="AE239" s="48">
        <v>0</v>
      </c>
    </row>
    <row r="240" spans="1:31" ht="12.75">
      <c r="A240" s="36"/>
      <c r="B240" s="36"/>
      <c r="C240" s="58"/>
      <c r="D240" s="5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37"/>
      <c r="U240" s="36"/>
      <c r="V240" s="38"/>
      <c r="W240" s="72"/>
      <c r="X240" s="48"/>
      <c r="Y240" s="48"/>
      <c r="Z240" s="48"/>
      <c r="AA240" s="48"/>
      <c r="AB240" s="48"/>
      <c r="AC240" s="36"/>
      <c r="AD240" s="36"/>
      <c r="AE240" s="48">
        <v>0</v>
      </c>
    </row>
  </sheetData>
  <sheetProtection/>
  <mergeCells count="8">
    <mergeCell ref="U9:V9"/>
    <mergeCell ref="U8:V8"/>
    <mergeCell ref="Y2:AC2"/>
    <mergeCell ref="U6:V6"/>
    <mergeCell ref="U4:V4"/>
    <mergeCell ref="U3:V3"/>
    <mergeCell ref="U5:V5"/>
    <mergeCell ref="U7:V7"/>
  </mergeCells>
  <conditionalFormatting sqref="A11:A240 C11:AE240">
    <cfRule type="notContainsBlanks" priority="4" dxfId="2" stopIfTrue="1">
      <formula>LEN(TRIM(A11))&gt;0</formula>
    </cfRule>
  </conditionalFormatting>
  <dataValidations count="1">
    <dataValidation type="list" allowBlank="1" showInputMessage="1" showErrorMessage="1" promptTitle="Выбрать сотрудника" errorTitle="Выбрать сотрудника!" sqref="D1">
      <formula1>"Полонский Ростислав,Сузин Артем,Маслов Владимир,Тихомиров Андрей,Семиколенова Ольга,Апасова Светлана"</formula1>
    </dataValidation>
  </dataValidations>
  <printOptions/>
  <pageMargins left="0.10416666666666667" right="0.02083333333333333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448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25.8515625" style="0" customWidth="1"/>
    <col min="6" max="6" width="12.421875" style="0" customWidth="1"/>
    <col min="7" max="7" width="16.140625" style="87" customWidth="1"/>
  </cols>
  <sheetData>
    <row r="1" spans="3:7" ht="15">
      <c r="C1" s="98" t="str">
        <f>Лист1!A1</f>
        <v>Расчет подготовил:</v>
      </c>
      <c r="D1" s="99"/>
      <c r="E1" s="99"/>
      <c r="F1" s="96" t="str">
        <f>Лист1!D1</f>
        <v>Сузин Артем</v>
      </c>
      <c r="G1" s="97"/>
    </row>
    <row r="3" spans="2:5" ht="15" customHeight="1">
      <c r="B3" s="1" t="s">
        <v>3</v>
      </c>
      <c r="C3" s="95">
        <f>IF(Лист1!D2="","",Лист1!D2)</f>
        <v>42592</v>
      </c>
      <c r="D3" s="95"/>
      <c r="E3" s="95"/>
    </row>
    <row r="4" spans="2:5" ht="15">
      <c r="B4" s="1" t="s">
        <v>5</v>
      </c>
      <c r="C4" s="95" t="str">
        <f>IF(Лист1!D4="","",Лист1!D4)</f>
        <v>Линии Реза</v>
      </c>
      <c r="D4" s="95"/>
      <c r="E4" s="95"/>
    </row>
    <row r="5" spans="2:5" ht="15">
      <c r="B5" s="1" t="s">
        <v>7</v>
      </c>
      <c r="C5" s="95" t="str">
        <f>IF(Лист1!D5="","",Лист1!D5)</f>
        <v>Ибадулла-Заде Руслан</v>
      </c>
      <c r="D5" s="95"/>
      <c r="E5" s="95"/>
    </row>
    <row r="6" spans="2:5" ht="15">
      <c r="B6" s="1" t="s">
        <v>9</v>
      </c>
      <c r="C6" s="95" t="str">
        <f>IF(Лист1!D6="","",Лист1!D6)</f>
        <v>8(916)9727355</v>
      </c>
      <c r="D6" s="95"/>
      <c r="E6" s="95"/>
    </row>
    <row r="7" spans="2:7" ht="15">
      <c r="B7" s="1" t="s">
        <v>12</v>
      </c>
      <c r="C7" s="95" t="e">
        <f>IF(Лист1!#REF!="","",Лист1!#REF!)</f>
        <v>#REF!</v>
      </c>
      <c r="D7" s="95"/>
      <c r="E7" s="95"/>
      <c r="F7" s="54"/>
      <c r="G7" s="88"/>
    </row>
    <row r="8" spans="2:5" ht="15">
      <c r="B8" s="1" t="s">
        <v>15</v>
      </c>
      <c r="C8" s="95">
        <f>IF(Лист1!D7="","",Лист1!D7)</f>
      </c>
      <c r="D8" s="95"/>
      <c r="E8" s="95"/>
    </row>
    <row r="9" spans="2:10" ht="15">
      <c r="B9" s="1" t="s">
        <v>17</v>
      </c>
      <c r="C9" s="95">
        <f>IF(Лист1!D8="","",Лист1!D8)</f>
      </c>
      <c r="D9" s="95"/>
      <c r="E9" s="95"/>
      <c r="F9" s="91"/>
      <c r="G9" s="92"/>
      <c r="H9" s="2"/>
      <c r="I9" s="2"/>
      <c r="J9" s="2"/>
    </row>
    <row r="10" ht="15">
      <c r="B10" s="33"/>
    </row>
    <row r="11" spans="1:7" ht="137.25" customHeight="1">
      <c r="A11" s="86" t="s">
        <v>46</v>
      </c>
      <c r="B11" s="86" t="s">
        <v>47</v>
      </c>
      <c r="C11" s="86" t="s">
        <v>22</v>
      </c>
      <c r="D11" s="86" t="s">
        <v>23</v>
      </c>
      <c r="E11" s="86" t="s">
        <v>48</v>
      </c>
      <c r="F11" s="86" t="s">
        <v>35</v>
      </c>
      <c r="G11" s="89" t="s">
        <v>36</v>
      </c>
    </row>
    <row r="12" spans="1:7" s="8" customFormat="1" ht="15">
      <c r="A12" s="3" t="str">
        <f>IF(Сalculation!A2&lt;&gt;"",Сalculation!A2,"")</f>
        <v>1</v>
      </c>
      <c r="B12" s="4" t="str">
        <f>IF(A12&lt;&gt;"",Лист1!D11,"")</f>
        <v>Деталь 1</v>
      </c>
      <c r="C12" s="5" t="str">
        <f>IF(Сalculation!F2&lt;&gt;"",Сalculation!F2,"")</f>
        <v>1,5</v>
      </c>
      <c r="D12" s="6" t="str">
        <f>IF(Сalculation!E2&lt;&gt;"",Сalculation!E2,"")</f>
        <v>Лист Ст3</v>
      </c>
      <c r="E12" s="9">
        <f>IF(Лист1!U11&lt;&gt;"",Лист1!T11*1.18,"")</f>
        <v>144.6326</v>
      </c>
      <c r="F12" s="7">
        <f>IF(AND(A12="",A11="",A10=""),"",IF(AND(A12="",A11="",A10&lt;&gt;""),"Итого с НДС",IF(Лист1!U11&lt;&gt;"",Лист1!U11,"")))</f>
        <v>365</v>
      </c>
      <c r="G12" s="90">
        <f>IF(F12="Итого с НДС",SUM($G11:G$12),IF(E12&lt;&gt;"",E12*F12,""))</f>
        <v>52790.899</v>
      </c>
    </row>
    <row r="13" spans="1:7" ht="15">
      <c r="A13" s="3" t="str">
        <f>IF(Сalculation!A3&lt;&gt;"",Сalculation!A3,"")</f>
        <v>2</v>
      </c>
      <c r="B13" s="4" t="str">
        <f>IF(A13&lt;&gt;"",Лист1!D12,"")</f>
        <v>Деталь 2</v>
      </c>
      <c r="C13" s="5" t="str">
        <f>IF(Сalculation!F3&lt;&gt;"",Сalculation!F3,"")</f>
        <v>1,5</v>
      </c>
      <c r="D13" s="6" t="str">
        <f>IF(Сalculation!E3&lt;&gt;"",Сalculation!E3,"")</f>
        <v>Лист Ст3</v>
      </c>
      <c r="E13" s="9">
        <f>IF(Лист1!U12&lt;&gt;"",Лист1!T12*1.18,"")</f>
        <v>55.17679999999999</v>
      </c>
      <c r="F13" s="7">
        <f>IF(AND(A13="",A12="",A11=""),"",IF(AND(A13="",A12="",A11&lt;&gt;""),"Итого с НДС",IF(Лист1!U12&lt;&gt;"",Лист1!U12,"")))</f>
        <v>365</v>
      </c>
      <c r="G13" s="90">
        <f>IF(F13="Итого с НДС",SUM($G12:G$12),IF(E13&lt;&gt;"",E13*F13,""))</f>
        <v>20139.532</v>
      </c>
    </row>
    <row r="14" spans="1:7" ht="15">
      <c r="A14" s="3">
        <f>IF(Сalculation!A4&lt;&gt;"",Сalculation!A4,"")</f>
      </c>
      <c r="B14" s="4">
        <f>IF(A14&lt;&gt;"",Лист1!D13,"")</f>
      </c>
      <c r="C14" s="5">
        <f>IF(Сalculation!F4&lt;&gt;"",Сalculation!F4,"")</f>
      </c>
      <c r="D14" s="6">
        <f>IF(Сalculation!E4&lt;&gt;"",Сalculation!E4,"")</f>
      </c>
      <c r="E14" s="9">
        <f>IF(Лист1!U13&lt;&gt;"",Лист1!T13*1.18,"")</f>
      </c>
      <c r="F14" s="7">
        <f>IF(AND(A14="",A13="",A12=""),"",IF(AND(A14="",A13="",A12&lt;&gt;""),"Итого с НДС",IF(Лист1!U13&lt;&gt;"",Лист1!U13,"")))</f>
      </c>
      <c r="G14" s="90">
        <f>IF(F14="Итого с НДС",SUM($G$12:G13),IF(E14&lt;&gt;"",E14*F14,""))</f>
      </c>
    </row>
    <row r="15" spans="1:7" ht="15">
      <c r="A15" s="3">
        <f>IF(Сalculation!A5&lt;&gt;"",Сalculation!A5,"")</f>
      </c>
      <c r="B15" s="4">
        <f>IF(A15&lt;&gt;"",Лист1!D14,"")</f>
      </c>
      <c r="C15" s="5">
        <f>IF(Сalculation!F5&lt;&gt;"",Сalculation!F5,"")</f>
      </c>
      <c r="D15" s="6">
        <f>IF(Сalculation!E5&lt;&gt;"",Сalculation!E5,"")</f>
      </c>
      <c r="E15" s="9">
        <f>IF(Лист1!U14&lt;&gt;"",Лист1!T14*1.18,"")</f>
      </c>
      <c r="F15" s="7" t="str">
        <f>IF(AND(A15="",A14="",A13=""),"",IF(AND(A15="",A14="",A13&lt;&gt;""),"Итого с НДС",IF(Лист1!U14&lt;&gt;"",Лист1!U14,"")))</f>
        <v>Итого с НДС</v>
      </c>
      <c r="G15" s="90">
        <f>IF(F15="Итого с НДС",SUM($G$12:G14),IF(E15&lt;&gt;"",E15*F15,""))</f>
        <v>72930.431</v>
      </c>
    </row>
    <row r="16" spans="1:7" ht="15">
      <c r="A16" s="3">
        <f>IF(Сalculation!A6&lt;&gt;"",Сalculation!A6,"")</f>
      </c>
      <c r="B16" s="4">
        <f>IF(A16&lt;&gt;"",Лист1!D15,"")</f>
      </c>
      <c r="C16" s="5">
        <f>IF(Сalculation!F6&lt;&gt;"",Сalculation!F6,"")</f>
      </c>
      <c r="D16" s="6">
        <f>IF(Сalculation!E6&lt;&gt;"",Сalculation!E6,"")</f>
      </c>
      <c r="E16" s="9">
        <f>IF(Лист1!U15&lt;&gt;"",Лист1!T15*1.18,"")</f>
      </c>
      <c r="F16" s="7">
        <f>IF(AND(A16="",A15="",A14=""),"",IF(AND(A16="",A15="",A14&lt;&gt;""),"Итого с НДС",IF(Лист1!U15&lt;&gt;"",Лист1!U15,"")))</f>
      </c>
      <c r="G16" s="90">
        <f>IF(F16="Итого с НДС",SUM($G$12:G15),IF(E16&lt;&gt;"",E16*F16,""))</f>
      </c>
    </row>
    <row r="17" spans="1:7" ht="15">
      <c r="A17" s="3">
        <f>IF(Сalculation!A7&lt;&gt;"",Сalculation!A7,"")</f>
      </c>
      <c r="B17" s="4">
        <f>IF(A17&lt;&gt;"",Лист1!D16,"")</f>
      </c>
      <c r="C17" s="5">
        <f>IF(Сalculation!F7&lt;&gt;"",Сalculation!F7,"")</f>
      </c>
      <c r="D17" s="6">
        <f>IF(Сalculation!E7&lt;&gt;"",Сalculation!E7,"")</f>
      </c>
      <c r="E17" s="9">
        <f>IF(Лист1!U16&lt;&gt;"",Лист1!T16*1.18,"")</f>
      </c>
      <c r="F17" s="7">
        <f>IF(AND(A17="",A16="",A15=""),"",IF(AND(A17="",A16="",A15&lt;&gt;""),"Итого с НДС",IF(Лист1!U16&lt;&gt;"",Лист1!U16,"")))</f>
      </c>
      <c r="G17" s="90">
        <f>IF(F17="Итого с НДС",SUM($G$12:G16),IF(E17&lt;&gt;"",E17*F17,""))</f>
      </c>
    </row>
    <row r="18" spans="1:7" ht="15">
      <c r="A18" s="3">
        <f>IF(Сalculation!A8&lt;&gt;"",Сalculation!A8,"")</f>
      </c>
      <c r="B18" s="4">
        <f>IF(A18&lt;&gt;"",Лист1!D17,"")</f>
      </c>
      <c r="C18" s="5">
        <f>IF(Сalculation!F8&lt;&gt;"",Сalculation!F8,"")</f>
      </c>
      <c r="D18" s="6">
        <f>IF(Сalculation!E8&lt;&gt;"",Сalculation!E8,"")</f>
      </c>
      <c r="E18" s="9">
        <f>IF(Лист1!U17&lt;&gt;"",Лист1!T17*1.18,"")</f>
      </c>
      <c r="F18" s="7">
        <f>IF(AND(A18="",A17="",A16=""),"",IF(AND(A18="",A17="",A16&lt;&gt;""),"Итого с НДС",IF(Лист1!U17&lt;&gt;"",Лист1!U17,"")))</f>
      </c>
      <c r="G18" s="90">
        <f>IF(F18="Итого с НДС",SUM($G$12:G17),IF(E18&lt;&gt;"",E18*F18,""))</f>
      </c>
    </row>
    <row r="19" spans="1:7" ht="15">
      <c r="A19" s="3">
        <f>IF(Сalculation!A9&lt;&gt;"",Сalculation!A9,"")</f>
      </c>
      <c r="B19" s="4">
        <f>IF(A19&lt;&gt;"",Лист1!D18,"")</f>
      </c>
      <c r="C19" s="5">
        <f>IF(Сalculation!F9&lt;&gt;"",Сalculation!F9,"")</f>
      </c>
      <c r="D19" s="6">
        <f>IF(Сalculation!E9&lt;&gt;"",Сalculation!E9,"")</f>
      </c>
      <c r="E19" s="9">
        <f>IF(Лист1!U18&lt;&gt;"",Лист1!T18*1.18,"")</f>
      </c>
      <c r="F19" s="7">
        <f>IF(AND(A19="",A18="",A17=""),"",IF(AND(A19="",A18="",A17&lt;&gt;""),"Итого с НДС",IF(Лист1!U18&lt;&gt;"",Лист1!U18,"")))</f>
      </c>
      <c r="G19" s="90">
        <f>IF(F19="Итого с НДС",SUM($G$12:G18),IF(E19&lt;&gt;"",E19*F19,""))</f>
      </c>
    </row>
    <row r="20" spans="1:7" ht="15">
      <c r="A20" s="3">
        <f>IF(Сalculation!A10&lt;&gt;"",Сalculation!A10,"")</f>
      </c>
      <c r="B20" s="4">
        <f>IF(A20&lt;&gt;"",Лист1!D19,"")</f>
      </c>
      <c r="C20" s="5">
        <f>IF(Сalculation!F10&lt;&gt;"",Сalculation!F10,"")</f>
      </c>
      <c r="D20" s="6">
        <f>IF(Сalculation!E10&lt;&gt;"",Сalculation!E10,"")</f>
      </c>
      <c r="E20" s="9">
        <f>IF(Лист1!U19&lt;&gt;"",Лист1!T19*1.18,"")</f>
      </c>
      <c r="F20" s="7">
        <f>IF(AND(A20="",A19="",A18=""),"",IF(AND(A20="",A19="",A18&lt;&gt;""),"Итого с НДС",IF(Лист1!U19&lt;&gt;"",Лист1!U19,"")))</f>
      </c>
      <c r="G20" s="90">
        <f>IF(F20="Итого с НДС",SUM($G$12:G19),IF(E20&lt;&gt;"",E20*F20,""))</f>
      </c>
    </row>
    <row r="21" spans="1:7" ht="15">
      <c r="A21" s="3">
        <f>IF(Сalculation!A11&lt;&gt;"",Сalculation!A11,"")</f>
      </c>
      <c r="B21" s="4">
        <f>IF(A21&lt;&gt;"",Лист1!D20,"")</f>
      </c>
      <c r="C21" s="5">
        <f>IF(Сalculation!F11&lt;&gt;"",Сalculation!F11,"")</f>
      </c>
      <c r="D21" s="6">
        <f>IF(Сalculation!E11&lt;&gt;"",Сalculation!E11,"")</f>
      </c>
      <c r="E21" s="9">
        <f>IF(Лист1!U20&lt;&gt;"",Лист1!T20*1.18,"")</f>
      </c>
      <c r="F21" s="7">
        <f>IF(AND(A21="",A20="",A19=""),"",IF(AND(A21="",A20="",A19&lt;&gt;""),"Итого с НДС",IF(Лист1!U20&lt;&gt;"",Лист1!U20,"")))</f>
      </c>
      <c r="G21" s="90">
        <f>IF(F21="Итого с НДС",SUM($G$12:G20),IF(E21&lt;&gt;"",E21*F21,""))</f>
      </c>
    </row>
    <row r="22" spans="1:7" ht="15">
      <c r="A22" s="3">
        <f>IF(Сalculation!A12&lt;&gt;"",Сalculation!A12,"")</f>
      </c>
      <c r="B22" s="4">
        <f>IF(A22&lt;&gt;"",Лист1!D21,"")</f>
      </c>
      <c r="C22" s="5">
        <f>IF(Сalculation!F12&lt;&gt;"",Сalculation!F12,"")</f>
      </c>
      <c r="D22" s="6">
        <f>IF(Сalculation!E12&lt;&gt;"",Сalculation!E12,"")</f>
      </c>
      <c r="E22" s="9">
        <f>IF(Лист1!U21&lt;&gt;"",Лист1!T21*1.18,"")</f>
      </c>
      <c r="F22" s="7">
        <f>IF(AND(A22="",A21="",A20=""),"",IF(AND(A22="",A21="",A20&lt;&gt;""),"Итого с НДС",IF(Лист1!U21&lt;&gt;"",Лист1!U21,"")))</f>
      </c>
      <c r="G22" s="90">
        <f>IF(F22="Итого с НДС",SUM($G$12:G21),IF(E22&lt;&gt;"",E22*F22,""))</f>
      </c>
    </row>
    <row r="23" spans="1:7" ht="15">
      <c r="A23" s="3">
        <f>IF(Сalculation!A13&lt;&gt;"",Сalculation!A13,"")</f>
      </c>
      <c r="B23" s="4">
        <f>IF(A23&lt;&gt;"",Лист1!D22,"")</f>
      </c>
      <c r="C23" s="5">
        <f>IF(Сalculation!F13&lt;&gt;"",Сalculation!F13,"")</f>
      </c>
      <c r="D23" s="6">
        <f>IF(Сalculation!E13&lt;&gt;"",Сalculation!E13,"")</f>
      </c>
      <c r="E23" s="9">
        <f>IF(Лист1!U22&lt;&gt;"",Лист1!T22*1.18,"")</f>
      </c>
      <c r="F23" s="7">
        <f>IF(AND(A23="",A22="",A21=""),"",IF(AND(A23="",A22="",A21&lt;&gt;""),"Итого с НДС",IF(Лист1!U22&lt;&gt;"",Лист1!U22,"")))</f>
      </c>
      <c r="G23" s="90">
        <f>IF(F23="Итого с НДС",SUM($G$12:G22),IF(E23&lt;&gt;"",E23*F23,""))</f>
      </c>
    </row>
    <row r="24" spans="1:7" ht="15">
      <c r="A24" s="3">
        <f>IF(Сalculation!A14&lt;&gt;"",Сalculation!A14,"")</f>
      </c>
      <c r="B24" s="4">
        <f>IF(A24&lt;&gt;"",Лист1!D23,"")</f>
      </c>
      <c r="C24" s="5">
        <f>IF(Сalculation!F14&lt;&gt;"",Сalculation!F14,"")</f>
      </c>
      <c r="D24" s="6">
        <f>IF(Сalculation!E14&lt;&gt;"",Сalculation!E14,"")</f>
      </c>
      <c r="E24" s="9">
        <f>IF(Лист1!U23&lt;&gt;"",Лист1!T23*1.18,"")</f>
      </c>
      <c r="F24" s="7">
        <f>IF(AND(A24="",A23="",A22=""),"",IF(AND(A24="",A23="",A22&lt;&gt;""),"Итого с НДС",IF(Лист1!U23&lt;&gt;"",Лист1!U23,"")))</f>
      </c>
      <c r="G24" s="90">
        <f>IF(F24="Итого с НДС",SUM($G$12:G23),IF(E24&lt;&gt;"",E24*F24,""))</f>
      </c>
    </row>
    <row r="25" spans="1:7" ht="15">
      <c r="A25" s="3">
        <f>IF(Сalculation!A15&lt;&gt;"",Сalculation!A15,"")</f>
      </c>
      <c r="B25" s="4">
        <f>IF(A25&lt;&gt;"",Лист1!D24,"")</f>
      </c>
      <c r="C25" s="5">
        <f>IF(Сalculation!F15&lt;&gt;"",Сalculation!F15,"")</f>
      </c>
      <c r="D25" s="6">
        <f>IF(Сalculation!E15&lt;&gt;"",Сalculation!E15,"")</f>
      </c>
      <c r="E25" s="9">
        <f>IF(Лист1!U24&lt;&gt;"",Лист1!T24*1.18,"")</f>
      </c>
      <c r="F25" s="7">
        <f>IF(AND(A25="",A24="",A23=""),"",IF(AND(A25="",A24="",A23&lt;&gt;""),"Итого с НДС",IF(Лист1!U24&lt;&gt;"",Лист1!U24,"")))</f>
      </c>
      <c r="G25" s="90">
        <f>IF(F25="Итого с НДС",SUM($G$12:G24),IF(E25&lt;&gt;"",E25*F25,""))</f>
      </c>
    </row>
    <row r="26" spans="1:7" ht="15">
      <c r="A26" s="3">
        <f>IF(Сalculation!A16&lt;&gt;"",Сalculation!A16,"")</f>
      </c>
      <c r="B26" s="4">
        <f>IF(A26&lt;&gt;"",Лист1!D25,"")</f>
      </c>
      <c r="C26" s="5">
        <f>IF(Сalculation!F16&lt;&gt;"",Сalculation!F16,"")</f>
      </c>
      <c r="D26" s="6">
        <f>IF(Сalculation!E16&lt;&gt;"",Сalculation!E16,"")</f>
      </c>
      <c r="E26" s="9">
        <f>IF(Лист1!U25&lt;&gt;"",Лист1!T25*1.18,"")</f>
      </c>
      <c r="F26" s="7">
        <f>IF(AND(A26="",A25="",A24=""),"",IF(AND(A26="",A25="",A24&lt;&gt;""),"Итого с НДС",IF(Лист1!U25&lt;&gt;"",Лист1!U25,"")))</f>
      </c>
      <c r="G26" s="90">
        <f>IF(F26="Итого с НДС",SUM($G$12:G25),IF(E26&lt;&gt;"",E26*F26,""))</f>
      </c>
    </row>
    <row r="27" spans="1:7" ht="15">
      <c r="A27" s="3">
        <f>IF(Сalculation!A17&lt;&gt;"",Сalculation!A17,"")</f>
      </c>
      <c r="B27" s="4">
        <f>IF(A27&lt;&gt;"",Лист1!D26,"")</f>
      </c>
      <c r="C27" s="5">
        <f>IF(Сalculation!F17&lt;&gt;"",Сalculation!F17,"")</f>
      </c>
      <c r="D27" s="6">
        <f>IF(Сalculation!E17&lt;&gt;"",Сalculation!E17,"")</f>
      </c>
      <c r="E27" s="9">
        <f>IF(Лист1!U26&lt;&gt;"",Лист1!T26*1.18,"")</f>
      </c>
      <c r="F27" s="7">
        <f>IF(AND(A27="",A26="",A25=""),"",IF(AND(A27="",A26="",A25&lt;&gt;""),"Итого с НДС",IF(Лист1!U26&lt;&gt;"",Лист1!U26,"")))</f>
      </c>
      <c r="G27" s="90">
        <f>IF(F27="Итого с НДС",SUM($G$12:G26),IF(E27&lt;&gt;"",E27*F27,""))</f>
      </c>
    </row>
    <row r="28" spans="1:7" ht="15">
      <c r="A28" s="3">
        <f>IF(Сalculation!A18&lt;&gt;"",Сalculation!A18,"")</f>
      </c>
      <c r="B28" s="4">
        <f>IF(A28&lt;&gt;"",Лист1!D27,"")</f>
      </c>
      <c r="C28" s="5">
        <f>IF(Сalculation!F18&lt;&gt;"",Сalculation!F18,"")</f>
      </c>
      <c r="D28" s="6">
        <f>IF(Сalculation!E18&lt;&gt;"",Сalculation!E18,"")</f>
      </c>
      <c r="E28" s="9">
        <f>IF(Лист1!U27&lt;&gt;"",Лист1!T27*1.18,"")</f>
      </c>
      <c r="F28" s="7">
        <f>IF(AND(A28="",A27="",A26=""),"",IF(AND(A28="",A27="",A26&lt;&gt;""),"Итого с НДС",IF(Лист1!U27&lt;&gt;"",Лист1!U27,"")))</f>
      </c>
      <c r="G28" s="90">
        <f>IF(F28="Итого с НДС",SUM($G$12:G27),IF(E28&lt;&gt;"",E28*F28,""))</f>
      </c>
    </row>
    <row r="29" spans="1:7" ht="15">
      <c r="A29" s="3">
        <f>IF(Сalculation!A19&lt;&gt;"",Сalculation!A19,"")</f>
      </c>
      <c r="B29" s="4">
        <f>IF(A29&lt;&gt;"",Лист1!D28,"")</f>
      </c>
      <c r="C29" s="5">
        <f>IF(Сalculation!F19&lt;&gt;"",Сalculation!F19,"")</f>
      </c>
      <c r="D29" s="6">
        <f>IF(Сalculation!E19&lt;&gt;"",Сalculation!E19,"")</f>
      </c>
      <c r="E29" s="9">
        <f>IF(Лист1!U28&lt;&gt;"",Лист1!T28*1.18,"")</f>
      </c>
      <c r="F29" s="7">
        <f>IF(AND(A29="",A28="",A27=""),"",IF(AND(A29="",A28="",A27&lt;&gt;""),"Итого с НДС",IF(Лист1!U28&lt;&gt;"",Лист1!U28,"")))</f>
      </c>
      <c r="G29" s="90">
        <f>IF(F29="Итого с НДС",SUM($G$12:G28),IF(E29&lt;&gt;"",E29*F29,""))</f>
      </c>
    </row>
    <row r="30" spans="1:7" ht="15">
      <c r="A30" s="3">
        <f>IF(Сalculation!A20&lt;&gt;"",Сalculation!A20,"")</f>
      </c>
      <c r="B30" s="4">
        <f>IF(A30&lt;&gt;"",Лист1!D29,"")</f>
      </c>
      <c r="C30" s="5">
        <f>IF(Сalculation!F20&lt;&gt;"",Сalculation!F20,"")</f>
      </c>
      <c r="D30" s="6">
        <f>IF(Сalculation!E20&lt;&gt;"",Сalculation!E20,"")</f>
      </c>
      <c r="E30" s="9">
        <f>IF(Лист1!U29&lt;&gt;"",Лист1!T29*1.18,"")</f>
      </c>
      <c r="F30" s="7">
        <f>IF(AND(A30="",A29="",A28=""),"",IF(AND(A30="",A29="",A28&lt;&gt;""),"Итого с НДС",IF(Лист1!U29&lt;&gt;"",Лист1!U29,"")))</f>
      </c>
      <c r="G30" s="90">
        <f>IF(F30="Итого с НДС",SUM($G$12:G29),IF(E30&lt;&gt;"",E30*F30,""))</f>
      </c>
    </row>
    <row r="31" spans="1:7" ht="15">
      <c r="A31" s="3">
        <f>IF(Сalculation!A21&lt;&gt;"",Сalculation!A21,"")</f>
      </c>
      <c r="B31" s="4">
        <f>IF(A31&lt;&gt;"",Лист1!D30,"")</f>
      </c>
      <c r="C31" s="5">
        <f>IF(Сalculation!F21&lt;&gt;"",Сalculation!F21,"")</f>
      </c>
      <c r="D31" s="6">
        <f>IF(Сalculation!E21&lt;&gt;"",Сalculation!E21,"")</f>
      </c>
      <c r="E31" s="9">
        <f>IF(Лист1!U30&lt;&gt;"",Лист1!T30*1.18,"")</f>
      </c>
      <c r="F31" s="7">
        <f>IF(AND(A31="",A30="",A29=""),"",IF(AND(A31="",A30="",A29&lt;&gt;""),"Итого с НДС",IF(Лист1!U30&lt;&gt;"",Лист1!U30,"")))</f>
      </c>
      <c r="G31" s="90">
        <f>IF(F31="Итого с НДС",SUM($G$12:G30),IF(E31&lt;&gt;"",E31*F31,""))</f>
      </c>
    </row>
    <row r="32" spans="1:7" ht="15">
      <c r="A32" s="3">
        <f>IF(Сalculation!A22&lt;&gt;"",Сalculation!A22,"")</f>
      </c>
      <c r="B32" s="4">
        <f>IF(A32&lt;&gt;"",Лист1!D31,"")</f>
      </c>
      <c r="C32" s="5">
        <f>IF(Сalculation!F22&lt;&gt;"",Сalculation!F22,"")</f>
      </c>
      <c r="D32" s="6">
        <f>IF(Сalculation!E22&lt;&gt;"",Сalculation!E22,"")</f>
      </c>
      <c r="E32" s="9">
        <f>IF(Лист1!U31&lt;&gt;"",Лист1!T31*1.18,"")</f>
      </c>
      <c r="F32" s="7">
        <f>IF(AND(A32="",A31="",A30=""),"",IF(AND(A32="",A31="",A30&lt;&gt;""),"Итого с НДС",IF(Лист1!U31&lt;&gt;"",Лист1!U31,"")))</f>
      </c>
      <c r="G32" s="90">
        <f>IF(F32="Итого с НДС",SUM($G$12:G31),IF(E32&lt;&gt;"",E32*F32,""))</f>
      </c>
    </row>
    <row r="33" spans="1:7" ht="15">
      <c r="A33" s="3">
        <f>IF(Сalculation!A23&lt;&gt;"",Сalculation!A23,"")</f>
      </c>
      <c r="B33" s="4">
        <f>IF(A33&lt;&gt;"",Лист1!D32,"")</f>
      </c>
      <c r="C33" s="5">
        <f>IF(Сalculation!F23&lt;&gt;"",Сalculation!F23,"")</f>
      </c>
      <c r="D33" s="6">
        <f>IF(Сalculation!E23&lt;&gt;"",Сalculation!E23,"")</f>
      </c>
      <c r="E33" s="9">
        <f>IF(Лист1!U32&lt;&gt;"",Лист1!T32*1.18,"")</f>
      </c>
      <c r="F33" s="7">
        <f>IF(AND(A33="",A32="",A31=""),"",IF(AND(A33="",A32="",A31&lt;&gt;""),"Итого с НДС",IF(Лист1!U32&lt;&gt;"",Лист1!U32,"")))</f>
      </c>
      <c r="G33" s="90">
        <f>IF(F33="Итого с НДС",SUM($G$12:G32),IF(E33&lt;&gt;"",E33*F33,""))</f>
      </c>
    </row>
    <row r="34" spans="1:7" ht="15">
      <c r="A34" s="3">
        <f>IF(Сalculation!A24&lt;&gt;"",Сalculation!A24,"")</f>
      </c>
      <c r="B34" s="4">
        <f>IF(A34&lt;&gt;"",Лист1!D33,"")</f>
      </c>
      <c r="C34" s="5">
        <f>IF(Сalculation!F24&lt;&gt;"",Сalculation!F24,"")</f>
      </c>
      <c r="D34" s="6">
        <f>IF(Сalculation!E24&lt;&gt;"",Сalculation!E24,"")</f>
      </c>
      <c r="E34" s="9">
        <f>IF(Лист1!U33&lt;&gt;"",Лист1!T33*1.18,"")</f>
      </c>
      <c r="F34" s="7">
        <f>IF(AND(A34="",A33="",A32=""),"",IF(AND(A34="",A33="",A32&lt;&gt;""),"Итого с НДС",IF(Лист1!U33&lt;&gt;"",Лист1!U33,"")))</f>
      </c>
      <c r="G34" s="90">
        <f>IF(F34="Итого с НДС",SUM($G$12:G33),IF(E34&lt;&gt;"",E34*F34,""))</f>
      </c>
    </row>
    <row r="35" spans="1:7" ht="15">
      <c r="A35" s="3">
        <f>IF(Сalculation!A25&lt;&gt;"",Сalculation!A25,"")</f>
      </c>
      <c r="B35" s="4">
        <f>IF(A35&lt;&gt;"",Лист1!D34,"")</f>
      </c>
      <c r="C35" s="5">
        <f>IF(Сalculation!F25&lt;&gt;"",Сalculation!F25,"")</f>
      </c>
      <c r="D35" s="6">
        <f>IF(Сalculation!E25&lt;&gt;"",Сalculation!E25,"")</f>
      </c>
      <c r="E35" s="9">
        <f>IF(Лист1!U34&lt;&gt;"",Лист1!T34*1.18,"")</f>
      </c>
      <c r="F35" s="7">
        <f>IF(AND(A35="",A34="",A33=""),"",IF(AND(A35="",A34="",A33&lt;&gt;""),"Итого с НДС",IF(Лист1!U34&lt;&gt;"",Лист1!U34,"")))</f>
      </c>
      <c r="G35" s="90">
        <f>IF(F35="Итого с НДС",SUM($G$12:G34),IF(E35&lt;&gt;"",E35*F35,""))</f>
      </c>
    </row>
    <row r="36" spans="1:7" ht="15">
      <c r="A36" s="3">
        <f>IF(Сalculation!A26&lt;&gt;"",Сalculation!A26,"")</f>
      </c>
      <c r="B36" s="4">
        <f>IF(A36&lt;&gt;"",Лист1!D35,"")</f>
      </c>
      <c r="C36" s="5">
        <f>IF(Сalculation!F26&lt;&gt;"",Сalculation!F26,"")</f>
      </c>
      <c r="D36" s="6">
        <f>IF(Сalculation!E26&lt;&gt;"",Сalculation!E26,"")</f>
      </c>
      <c r="E36" s="9">
        <f>IF(Лист1!U35&lt;&gt;"",Лист1!T35*1.18,"")</f>
      </c>
      <c r="F36" s="7">
        <f>IF(AND(A36="",A35="",A34=""),"",IF(AND(A36="",A35="",A34&lt;&gt;""),"Итого с НДС",IF(Лист1!U35&lt;&gt;"",Лист1!U35,"")))</f>
      </c>
      <c r="G36" s="90">
        <f>IF(F36="Итого с НДС",SUM($G$12:G35),IF(E36&lt;&gt;"",E36*F36,""))</f>
      </c>
    </row>
    <row r="37" spans="1:7" ht="15">
      <c r="A37" s="3">
        <f>IF(Сalculation!A27&lt;&gt;"",Сalculation!A27,"")</f>
      </c>
      <c r="B37" s="4">
        <f>IF(A37&lt;&gt;"",Лист1!D36,"")</f>
      </c>
      <c r="C37" s="5">
        <f>IF(Сalculation!F27&lt;&gt;"",Сalculation!F27,"")</f>
      </c>
      <c r="D37" s="6">
        <f>IF(Сalculation!E27&lt;&gt;"",Сalculation!E27,"")</f>
      </c>
      <c r="E37" s="9">
        <f>IF(Лист1!U36&lt;&gt;"",Лист1!T36*1.18,"")</f>
      </c>
      <c r="F37" s="7">
        <f>IF(AND(A37="",A36="",A35=""),"",IF(AND(A37="",A36="",A35&lt;&gt;""),"Итого с НДС",IF(Лист1!U36&lt;&gt;"",Лист1!U36,"")))</f>
      </c>
      <c r="G37" s="90">
        <f>IF(F37="Итого с НДС",SUM($G$12:G36),IF(E37&lt;&gt;"",E37*F37,""))</f>
      </c>
    </row>
    <row r="38" spans="1:7" ht="15">
      <c r="A38" s="3">
        <f>IF(Сalculation!A28&lt;&gt;"",Сalculation!A28,"")</f>
      </c>
      <c r="B38" s="4">
        <f>IF(A38&lt;&gt;"",Лист1!D37,"")</f>
      </c>
      <c r="C38" s="5">
        <f>IF(Сalculation!F28&lt;&gt;"",Сalculation!F28,"")</f>
      </c>
      <c r="D38" s="6">
        <f>IF(Сalculation!E28&lt;&gt;"",Сalculation!E28,"")</f>
      </c>
      <c r="E38" s="9">
        <f>IF(Лист1!U37&lt;&gt;"",Лист1!T37*1.18,"")</f>
      </c>
      <c r="F38" s="7">
        <f>IF(AND(A38="",A37="",A36=""),"",IF(AND(A38="",A37="",A36&lt;&gt;""),"Итого с НДС",IF(Лист1!U37&lt;&gt;"",Лист1!U37,"")))</f>
      </c>
      <c r="G38" s="90">
        <f>IF(F38="Итого с НДС",SUM($G$12:G37),IF(E38&lt;&gt;"",E38*F38,""))</f>
      </c>
    </row>
    <row r="39" spans="1:7" ht="15">
      <c r="A39" s="3">
        <f>IF(Сalculation!A29&lt;&gt;"",Сalculation!A29,"")</f>
      </c>
      <c r="B39" s="4">
        <f>IF(A39&lt;&gt;"",Лист1!D38,"")</f>
      </c>
      <c r="C39" s="5">
        <f>IF(Сalculation!F29&lt;&gt;"",Сalculation!F29,"")</f>
      </c>
      <c r="D39" s="6">
        <f>IF(Сalculation!E29&lt;&gt;"",Сalculation!E29,"")</f>
      </c>
      <c r="E39" s="9">
        <f>IF(Лист1!U38&lt;&gt;"",Лист1!T38*1.18,"")</f>
      </c>
      <c r="F39" s="7">
        <f>IF(AND(A39="",A38="",A37=""),"",IF(AND(A39="",A38="",A37&lt;&gt;""),"Итого с НДС",IF(Лист1!U38&lt;&gt;"",Лист1!U38,"")))</f>
      </c>
      <c r="G39" s="90">
        <f>IF(F39="Итого с НДС",SUM($G$12:G38),IF(E39&lt;&gt;"",E39*F39,""))</f>
      </c>
    </row>
    <row r="40" spans="1:7" ht="15">
      <c r="A40" s="3">
        <f>IF(Сalculation!A30&lt;&gt;"",Сalculation!A30,"")</f>
      </c>
      <c r="B40" s="4">
        <f>IF(A40&lt;&gt;"",Лист1!D39,"")</f>
      </c>
      <c r="C40" s="5">
        <f>IF(Сalculation!F30&lt;&gt;"",Сalculation!F30,"")</f>
      </c>
      <c r="D40" s="6">
        <f>IF(Сalculation!E30&lt;&gt;"",Сalculation!E30,"")</f>
      </c>
      <c r="E40" s="9">
        <f>IF(Лист1!U39&lt;&gt;"",Лист1!T39*1.18,"")</f>
      </c>
      <c r="F40" s="7">
        <f>IF(AND(A40="",A39="",A38=""),"",IF(AND(A40="",A39="",A38&lt;&gt;""),"Итого с НДС",IF(Лист1!U39&lt;&gt;"",Лист1!U39,"")))</f>
      </c>
      <c r="G40" s="90">
        <f>IF(F40="Итого с НДС",SUM($G$12:G39),IF(E40&lt;&gt;"",E40*F40,""))</f>
      </c>
    </row>
    <row r="41" spans="1:7" ht="15">
      <c r="A41" s="3">
        <f>IF(Сalculation!A31&lt;&gt;"",Сalculation!A31,"")</f>
      </c>
      <c r="B41" s="4">
        <f>IF(A41&lt;&gt;"",Лист1!D40,"")</f>
      </c>
      <c r="C41" s="5">
        <f>IF(Сalculation!F31&lt;&gt;"",Сalculation!F31,"")</f>
      </c>
      <c r="D41" s="6">
        <f>IF(Сalculation!E31&lt;&gt;"",Сalculation!E31,"")</f>
      </c>
      <c r="E41" s="9">
        <f>IF(Лист1!U40&lt;&gt;"",Лист1!T40*1.18,"")</f>
      </c>
      <c r="F41" s="7">
        <f>IF(AND(A41="",A40="",A39=""),"",IF(AND(A41="",A40="",A39&lt;&gt;""),"Итого с НДС",IF(Лист1!U40&lt;&gt;"",Лист1!U40,"")))</f>
      </c>
      <c r="G41" s="90">
        <f>IF(F41="Итого с НДС",SUM($G$12:G40),IF(E41&lt;&gt;"",E41*F41,""))</f>
      </c>
    </row>
    <row r="42" spans="1:7" ht="15">
      <c r="A42" s="3">
        <f>IF(Сalculation!A32&lt;&gt;"",Сalculation!A32,"")</f>
      </c>
      <c r="B42" s="4">
        <f>IF(A42&lt;&gt;"",Лист1!D41,"")</f>
      </c>
      <c r="C42" s="5">
        <f>IF(Сalculation!F32&lt;&gt;"",Сalculation!F32,"")</f>
      </c>
      <c r="D42" s="6">
        <f>IF(Сalculation!E32&lt;&gt;"",Сalculation!E32,"")</f>
      </c>
      <c r="E42" s="9">
        <f>IF(Лист1!U41&lt;&gt;"",Лист1!T41*1.18,"")</f>
      </c>
      <c r="F42" s="7">
        <f>IF(AND(A42="",A41="",A40=""),"",IF(AND(A42="",A41="",A40&lt;&gt;""),"Итого с НДС",IF(Лист1!U41&lt;&gt;"",Лист1!U41,"")))</f>
      </c>
      <c r="G42" s="90">
        <f>IF(F42="Итого с НДС",SUM($G$12:G41),IF(E42&lt;&gt;"",E42*F42,""))</f>
      </c>
    </row>
    <row r="43" spans="1:7" ht="15">
      <c r="A43" s="3">
        <f>IF(Сalculation!A33&lt;&gt;"",Сalculation!A33,"")</f>
      </c>
      <c r="B43" s="4">
        <f>IF(A43&lt;&gt;"",Лист1!D42,"")</f>
      </c>
      <c r="C43" s="5">
        <f>IF(Сalculation!F33&lt;&gt;"",Сalculation!F33,"")</f>
      </c>
      <c r="D43" s="6">
        <f>IF(Сalculation!E33&lt;&gt;"",Сalculation!E33,"")</f>
      </c>
      <c r="E43" s="9">
        <f>IF(Лист1!U42&lt;&gt;"",Лист1!T42*1.18,"")</f>
      </c>
      <c r="F43" s="7">
        <f>IF(AND(A43="",A42="",A41=""),"",IF(AND(A43="",A42="",A41&lt;&gt;""),"Итого с НДС",IF(Лист1!U42&lt;&gt;"",Лист1!U42,"")))</f>
      </c>
      <c r="G43" s="90">
        <f>IF(F43="Итого с НДС",SUM($G$12:G42),IF(E43&lt;&gt;"",E43*F43,""))</f>
      </c>
    </row>
    <row r="44" spans="1:7" ht="15">
      <c r="A44" s="3">
        <f>IF(Сalculation!A34&lt;&gt;"",Сalculation!A34,"")</f>
      </c>
      <c r="B44" s="4">
        <f>IF(A44&lt;&gt;"",Лист1!D43,"")</f>
      </c>
      <c r="C44" s="5">
        <f>IF(Сalculation!F34&lt;&gt;"",Сalculation!F34,"")</f>
      </c>
      <c r="D44" s="6">
        <f>IF(Сalculation!E34&lt;&gt;"",Сalculation!E34,"")</f>
      </c>
      <c r="E44" s="9">
        <f>IF(Лист1!U43&lt;&gt;"",Лист1!T43*1.18,"")</f>
      </c>
      <c r="F44" s="7">
        <f>IF(AND(A44="",A43="",A42=""),"",IF(AND(A44="",A43="",A42&lt;&gt;""),"Итого с НДС",IF(Лист1!U43&lt;&gt;"",Лист1!U43,"")))</f>
      </c>
      <c r="G44" s="90">
        <f>IF(F44="Итого с НДС",SUM($G$12:G43),IF(E44&lt;&gt;"",E44*F44,""))</f>
      </c>
    </row>
    <row r="45" spans="1:7" ht="15">
      <c r="A45" s="3">
        <f>IF(Сalculation!A35&lt;&gt;"",Сalculation!A35,"")</f>
      </c>
      <c r="B45" s="4">
        <f>IF(A45&lt;&gt;"",Лист1!D44,"")</f>
      </c>
      <c r="C45" s="5">
        <f>IF(Сalculation!F35&lt;&gt;"",Сalculation!F35,"")</f>
      </c>
      <c r="D45" s="6">
        <f>IF(Сalculation!E35&lt;&gt;"",Сalculation!E35,"")</f>
      </c>
      <c r="E45" s="9">
        <f>IF(Лист1!U44&lt;&gt;"",Лист1!T44*1.18,"")</f>
      </c>
      <c r="F45" s="7">
        <f>IF(AND(A45="",A44="",A43=""),"",IF(AND(A45="",A44="",A43&lt;&gt;""),"Итого с НДС",IF(Лист1!U44&lt;&gt;"",Лист1!U44,"")))</f>
      </c>
      <c r="G45" s="90">
        <f>IF(F45="Итого с НДС",SUM($G$12:G44),IF(E45&lt;&gt;"",E45*F45,""))</f>
      </c>
    </row>
    <row r="46" spans="1:7" ht="15">
      <c r="A46" s="3">
        <f>IF(Сalculation!A36&lt;&gt;"",Сalculation!A36,"")</f>
      </c>
      <c r="B46" s="4">
        <f>IF(A46&lt;&gt;"",Лист1!D45,"")</f>
      </c>
      <c r="C46" s="5">
        <f>IF(Сalculation!F36&lt;&gt;"",Сalculation!F36,"")</f>
      </c>
      <c r="D46" s="6">
        <f>IF(Сalculation!E36&lt;&gt;"",Сalculation!E36,"")</f>
      </c>
      <c r="E46" s="9">
        <f>IF(Лист1!U45&lt;&gt;"",Лист1!T45*1.18,"")</f>
      </c>
      <c r="F46" s="7">
        <f>IF(AND(A46="",A45="",A44=""),"",IF(AND(A46="",A45="",A44&lt;&gt;""),"Итого с НДС",IF(Лист1!U45&lt;&gt;"",Лист1!U45,"")))</f>
      </c>
      <c r="G46" s="90">
        <f>IF(F46="Итого с НДС",SUM($G$12:G45),IF(E46&lt;&gt;"",E46*F46,""))</f>
      </c>
    </row>
    <row r="47" spans="1:7" ht="15">
      <c r="A47" s="3">
        <f>IF(Сalculation!A37&lt;&gt;"",Сalculation!A37,"")</f>
      </c>
      <c r="B47" s="4">
        <f>IF(A47&lt;&gt;"",Лист1!D46,"")</f>
      </c>
      <c r="C47" s="5">
        <f>IF(Сalculation!F37&lt;&gt;"",Сalculation!F37,"")</f>
      </c>
      <c r="D47" s="6">
        <f>IF(Сalculation!E37&lt;&gt;"",Сalculation!E37,"")</f>
      </c>
      <c r="E47" s="9">
        <f>IF(Лист1!U46&lt;&gt;"",Лист1!T46*1.18,"")</f>
      </c>
      <c r="F47" s="7">
        <f>IF(AND(A47="",A46="",A45=""),"",IF(AND(A47="",A46="",A45&lt;&gt;""),"Итого с НДС",IF(Лист1!U46&lt;&gt;"",Лист1!U46,"")))</f>
      </c>
      <c r="G47" s="90">
        <f>IF(F47="Итого с НДС",SUM($G$12:G46),IF(E47&lt;&gt;"",E47*F47,""))</f>
      </c>
    </row>
    <row r="48" spans="1:7" ht="15">
      <c r="A48" s="3">
        <f>IF(Сalculation!A38&lt;&gt;"",Сalculation!A38,"")</f>
      </c>
      <c r="B48" s="4">
        <f>IF(A48&lt;&gt;"",Лист1!D47,"")</f>
      </c>
      <c r="C48" s="5">
        <f>IF(Сalculation!F38&lt;&gt;"",Сalculation!F38,"")</f>
      </c>
      <c r="D48" s="6">
        <f>IF(Сalculation!E38&lt;&gt;"",Сalculation!E38,"")</f>
      </c>
      <c r="E48" s="9">
        <f>IF(Лист1!U47&lt;&gt;"",Лист1!T47*1.18,"")</f>
      </c>
      <c r="F48" s="7">
        <f>IF(AND(A48="",A47="",A46=""),"",IF(AND(A48="",A47="",A46&lt;&gt;""),"Итого с НДС",IF(Лист1!U47&lt;&gt;"",Лист1!U47,"")))</f>
      </c>
      <c r="G48" s="90">
        <f>IF(F48="Итого с НДС",SUM($G$12:G47),IF(E48&lt;&gt;"",E48*F48,""))</f>
      </c>
    </row>
    <row r="49" spans="1:7" ht="15">
      <c r="A49" s="3">
        <f>IF(Сalculation!A39&lt;&gt;"",Сalculation!A39,"")</f>
      </c>
      <c r="B49" s="4">
        <f>IF(A49&lt;&gt;"",Лист1!D48,"")</f>
      </c>
      <c r="C49" s="5">
        <f>IF(Сalculation!F39&lt;&gt;"",Сalculation!F39,"")</f>
      </c>
      <c r="D49" s="6">
        <f>IF(Сalculation!E39&lt;&gt;"",Сalculation!E39,"")</f>
      </c>
      <c r="E49" s="9">
        <f>IF(Лист1!U48&lt;&gt;"",Лист1!T48*1.18,"")</f>
      </c>
      <c r="F49" s="7">
        <f>IF(AND(A49="",A48="",A47=""),"",IF(AND(A49="",A48="",A47&lt;&gt;""),"Итого с НДС",IF(Лист1!U48&lt;&gt;"",Лист1!U48,"")))</f>
      </c>
      <c r="G49" s="90">
        <f>IF(F49="Итого с НДС",SUM($G$12:G48),IF(E49&lt;&gt;"",E49*F49,""))</f>
      </c>
    </row>
    <row r="50" spans="1:7" ht="15">
      <c r="A50" s="3">
        <f>IF(Сalculation!A40&lt;&gt;"",Сalculation!A40,"")</f>
      </c>
      <c r="B50" s="4">
        <f>IF(A50&lt;&gt;"",Лист1!D49,"")</f>
      </c>
      <c r="C50" s="5">
        <f>IF(Сalculation!F40&lt;&gt;"",Сalculation!F40,"")</f>
      </c>
      <c r="D50" s="6">
        <f>IF(Сalculation!E40&lt;&gt;"",Сalculation!E40,"")</f>
      </c>
      <c r="E50" s="9">
        <f>IF(Лист1!U49&lt;&gt;"",Лист1!T49*1.18,"")</f>
      </c>
      <c r="F50" s="7">
        <f>IF(AND(A50="",A49="",A48=""),"",IF(AND(A50="",A49="",A48&lt;&gt;""),"Итого с НДС",IF(Лист1!U49&lt;&gt;"",Лист1!U49,"")))</f>
      </c>
      <c r="G50" s="90">
        <f>IF(F50="Итого с НДС",SUM($G$12:G49),IF(E50&lt;&gt;"",E50*F50,""))</f>
      </c>
    </row>
    <row r="51" spans="1:7" ht="15">
      <c r="A51" s="3">
        <f>IF(Сalculation!A41&lt;&gt;"",Сalculation!A41,"")</f>
      </c>
      <c r="B51" s="4">
        <f>IF(A51&lt;&gt;"",Лист1!D50,"")</f>
      </c>
      <c r="C51" s="5">
        <f>IF(Сalculation!F41&lt;&gt;"",Сalculation!F41,"")</f>
      </c>
      <c r="D51" s="6">
        <f>IF(Сalculation!E41&lt;&gt;"",Сalculation!E41,"")</f>
      </c>
      <c r="E51" s="9">
        <f>IF(Лист1!U50&lt;&gt;"",Лист1!T50*1.18,"")</f>
      </c>
      <c r="F51" s="7">
        <f>IF(AND(A51="",A50="",A49=""),"",IF(AND(A51="",A50="",A49&lt;&gt;""),"Итого с НДС",IF(Лист1!U50&lt;&gt;"",Лист1!U50,"")))</f>
      </c>
      <c r="G51" s="90">
        <f>IF(F51="Итого с НДС",SUM($G$12:G50),IF(E51&lt;&gt;"",E51*F51,""))</f>
      </c>
    </row>
    <row r="52" spans="1:7" ht="15">
      <c r="A52" s="3">
        <f>IF(Сalculation!A42&lt;&gt;"",Сalculation!A42,"")</f>
      </c>
      <c r="B52" s="4">
        <f>IF(A52&lt;&gt;"",Лист1!D51,"")</f>
      </c>
      <c r="C52" s="5">
        <f>IF(Сalculation!F42&lt;&gt;"",Сalculation!F42,"")</f>
      </c>
      <c r="D52" s="6">
        <f>IF(Сalculation!E42&lt;&gt;"",Сalculation!E42,"")</f>
      </c>
      <c r="E52" s="9">
        <f>IF(Лист1!U51&lt;&gt;"",Лист1!T51*1.18,"")</f>
      </c>
      <c r="F52" s="7">
        <f>IF(AND(A52="",A51="",A50=""),"",IF(AND(A52="",A51="",A50&lt;&gt;""),"Итого с НДС",IF(Лист1!U51&lt;&gt;"",Лист1!U51,"")))</f>
      </c>
      <c r="G52" s="90">
        <f>IF(F52="Итого с НДС",SUM($G$12:G51),IF(E52&lt;&gt;"",E52*F52,""))</f>
      </c>
    </row>
    <row r="53" spans="1:7" ht="15">
      <c r="A53" s="3">
        <f>IF(Сalculation!A43&lt;&gt;"",Сalculation!A43,"")</f>
      </c>
      <c r="B53" s="4">
        <f>IF(A53&lt;&gt;"",Лист1!D52,"")</f>
      </c>
      <c r="C53" s="5">
        <f>IF(Сalculation!F43&lt;&gt;"",Сalculation!F43,"")</f>
      </c>
      <c r="D53" s="6">
        <f>IF(Сalculation!E43&lt;&gt;"",Сalculation!E43,"")</f>
      </c>
      <c r="E53" s="9">
        <f>IF(Лист1!U52&lt;&gt;"",Лист1!T52*1.18,"")</f>
      </c>
      <c r="F53" s="7">
        <f>IF(AND(A53="",A52="",A51=""),"",IF(AND(A53="",A52="",A51&lt;&gt;""),"Итого с НДС",IF(Лист1!U52&lt;&gt;"",Лист1!U52,"")))</f>
      </c>
      <c r="G53" s="90">
        <f>IF(F53="Итого с НДС",SUM($G$12:G52),IF(E53&lt;&gt;"",E53*F53,""))</f>
      </c>
    </row>
    <row r="54" spans="1:7" ht="15">
      <c r="A54" s="3">
        <f>IF(Сalculation!A44&lt;&gt;"",Сalculation!A44,"")</f>
      </c>
      <c r="B54" s="4">
        <f>IF(A54&lt;&gt;"",Лист1!D53,"")</f>
      </c>
      <c r="C54" s="5">
        <f>IF(Сalculation!F44&lt;&gt;"",Сalculation!F44,"")</f>
      </c>
      <c r="D54" s="6">
        <f>IF(Сalculation!E44&lt;&gt;"",Сalculation!E44,"")</f>
      </c>
      <c r="E54" s="9">
        <f>IF(Лист1!U53&lt;&gt;"",Лист1!T53*1.18,"")</f>
      </c>
      <c r="F54" s="7">
        <f>IF(AND(A54="",A53="",A52=""),"",IF(AND(A54="",A53="",A52&lt;&gt;""),"Итого с НДС",IF(Лист1!U53&lt;&gt;"",Лист1!U53,"")))</f>
      </c>
      <c r="G54" s="90">
        <f>IF(F54="Итого с НДС",SUM($G$12:G53),IF(E54&lt;&gt;"",E54*F54,""))</f>
      </c>
    </row>
    <row r="55" spans="1:7" ht="15">
      <c r="A55" s="3">
        <f>IF(Сalculation!A45&lt;&gt;"",Сalculation!A45,"")</f>
      </c>
      <c r="B55" s="4">
        <f>IF(A55&lt;&gt;"",Лист1!D54,"")</f>
      </c>
      <c r="C55" s="5">
        <f>IF(Сalculation!F45&lt;&gt;"",Сalculation!F45,"")</f>
      </c>
      <c r="D55" s="6">
        <f>IF(Сalculation!E45&lt;&gt;"",Сalculation!E45,"")</f>
      </c>
      <c r="E55" s="9">
        <f>IF(Лист1!U54&lt;&gt;"",Лист1!T54*1.18,"")</f>
      </c>
      <c r="F55" s="7">
        <f>IF(AND(A55="",A54="",A53=""),"",IF(AND(A55="",A54="",A53&lt;&gt;""),"Итого с НДС",IF(Лист1!U54&lt;&gt;"",Лист1!U54,"")))</f>
      </c>
      <c r="G55" s="90">
        <f>IF(F55="Итого с НДС",SUM($G$12:G54),IF(E55&lt;&gt;"",E55*F55,""))</f>
      </c>
    </row>
    <row r="56" spans="1:7" ht="15">
      <c r="A56" s="3">
        <f>IF(Сalculation!A46&lt;&gt;"",Сalculation!A46,"")</f>
      </c>
      <c r="B56" s="4">
        <f>IF(A56&lt;&gt;"",Лист1!D55,"")</f>
      </c>
      <c r="C56" s="5">
        <f>IF(Сalculation!F46&lt;&gt;"",Сalculation!F46,"")</f>
      </c>
      <c r="D56" s="6">
        <f>IF(Сalculation!E46&lt;&gt;"",Сalculation!E46,"")</f>
      </c>
      <c r="E56" s="9">
        <f>IF(Лист1!U55&lt;&gt;"",Лист1!T55*1.18,"")</f>
      </c>
      <c r="F56" s="7">
        <f>IF(AND(A56="",A55="",A54=""),"",IF(AND(A56="",A55="",A54&lt;&gt;""),"Итого с НДС",IF(Лист1!U55&lt;&gt;"",Лист1!U55,"")))</f>
      </c>
      <c r="G56" s="90">
        <f>IF(F56="Итого с НДС",SUM($G$12:G55),IF(E56&lt;&gt;"",E56*F56,""))</f>
      </c>
    </row>
    <row r="57" spans="1:7" ht="15">
      <c r="A57" s="3">
        <f>IF(Сalculation!A47&lt;&gt;"",Сalculation!A47,"")</f>
      </c>
      <c r="B57" s="4">
        <f>IF(A57&lt;&gt;"",Лист1!D56,"")</f>
      </c>
      <c r="C57" s="5">
        <f>IF(Сalculation!F47&lt;&gt;"",Сalculation!F47,"")</f>
      </c>
      <c r="D57" s="6">
        <f>IF(Сalculation!E47&lt;&gt;"",Сalculation!E47,"")</f>
      </c>
      <c r="E57" s="9">
        <f>IF(Лист1!U56&lt;&gt;"",Лист1!T56*1.18,"")</f>
      </c>
      <c r="F57" s="7">
        <f>IF(AND(A57="",A56="",A55=""),"",IF(AND(A57="",A56="",A55&lt;&gt;""),"Итого с НДС",IF(Лист1!U56&lt;&gt;"",Лист1!U56,"")))</f>
      </c>
      <c r="G57" s="90">
        <f>IF(F57="Итого с НДС",SUM($G$12:G56),IF(E57&lt;&gt;"",E57*F57,""))</f>
      </c>
    </row>
    <row r="58" spans="1:7" ht="15">
      <c r="A58" s="3">
        <f>IF(Сalculation!A48&lt;&gt;"",Сalculation!A48,"")</f>
      </c>
      <c r="B58" s="4">
        <f>IF(A58&lt;&gt;"",Лист1!D57,"")</f>
      </c>
      <c r="C58" s="5">
        <f>IF(Сalculation!F48&lt;&gt;"",Сalculation!F48,"")</f>
      </c>
      <c r="D58" s="6">
        <f>IF(Сalculation!E48&lt;&gt;"",Сalculation!E48,"")</f>
      </c>
      <c r="E58" s="9">
        <f>IF(Лист1!U57&lt;&gt;"",Лист1!T57*1.18,"")</f>
      </c>
      <c r="F58" s="7">
        <f>IF(AND(A58="",A57="",A56=""),"",IF(AND(A58="",A57="",A56&lt;&gt;""),"Итого с НДС",IF(Лист1!U57&lt;&gt;"",Лист1!U57,"")))</f>
      </c>
      <c r="G58" s="90">
        <f>IF(F58="Итого с НДС",SUM($G$12:G57),IF(E58&lt;&gt;"",E58*F58,""))</f>
      </c>
    </row>
    <row r="59" spans="1:7" ht="15">
      <c r="A59" s="3">
        <f>IF(Сalculation!A49&lt;&gt;"",Сalculation!A49,"")</f>
      </c>
      <c r="B59" s="4">
        <f>IF(A59&lt;&gt;"",Лист1!D58,"")</f>
      </c>
      <c r="C59" s="5">
        <f>IF(Сalculation!F49&lt;&gt;"",Сalculation!F49,"")</f>
      </c>
      <c r="D59" s="6">
        <f>IF(Сalculation!E49&lt;&gt;"",Сalculation!E49,"")</f>
      </c>
      <c r="E59" s="9">
        <f>IF(Лист1!U58&lt;&gt;"",Лист1!T58*1.18,"")</f>
      </c>
      <c r="F59" s="7">
        <f>IF(AND(A59="",A58="",A57=""),"",IF(AND(A59="",A58="",A57&lt;&gt;""),"Итого с НДС",IF(Лист1!U58&lt;&gt;"",Лист1!U58,"")))</f>
      </c>
      <c r="G59" s="90">
        <f>IF(F59="Итого с НДС",SUM($G$12:G58),IF(E59&lt;&gt;"",E59*F59,""))</f>
      </c>
    </row>
    <row r="60" spans="1:7" ht="15">
      <c r="A60" s="3">
        <f>IF(Сalculation!A50&lt;&gt;"",Сalculation!A50,"")</f>
      </c>
      <c r="B60" s="4">
        <f>IF(A60&lt;&gt;"",Лист1!D59,"")</f>
      </c>
      <c r="C60" s="5">
        <f>IF(Сalculation!F50&lt;&gt;"",Сalculation!F50,"")</f>
      </c>
      <c r="D60" s="6">
        <f>IF(Сalculation!E50&lt;&gt;"",Сalculation!E50,"")</f>
      </c>
      <c r="E60" s="9">
        <f>IF(Лист1!U59&lt;&gt;"",Лист1!T59*1.18,"")</f>
      </c>
      <c r="F60" s="7">
        <f>IF(AND(A60="",A59="",A58=""),"",IF(AND(A60="",A59="",A58&lt;&gt;""),"Итого с НДС",IF(Лист1!U59&lt;&gt;"",Лист1!U59,"")))</f>
      </c>
      <c r="G60" s="90">
        <f>IF(F60="Итого с НДС",SUM($G$12:G59),IF(E60&lt;&gt;"",E60*F60,""))</f>
      </c>
    </row>
    <row r="61" spans="1:7" ht="15">
      <c r="A61" s="3">
        <f>IF(Сalculation!A51&lt;&gt;"",Сalculation!A51,"")</f>
      </c>
      <c r="B61" s="4">
        <f>IF(A61&lt;&gt;"",Лист1!D60,"")</f>
      </c>
      <c r="C61" s="5">
        <f>IF(Сalculation!F51&lt;&gt;"",Сalculation!F51,"")</f>
      </c>
      <c r="D61" s="6">
        <f>IF(Сalculation!E51&lt;&gt;"",Сalculation!E51,"")</f>
      </c>
      <c r="E61" s="9">
        <f>IF(Лист1!U60&lt;&gt;"",Лист1!T60*1.18,"")</f>
      </c>
      <c r="F61" s="7">
        <f>IF(AND(A61="",A60="",A59=""),"",IF(AND(A61="",A60="",A59&lt;&gt;""),"Итого с НДС",IF(Лист1!U60&lt;&gt;"",Лист1!U60,"")))</f>
      </c>
      <c r="G61" s="90">
        <f>IF(F61="Итого с НДС",SUM($G$12:G60),IF(E61&lt;&gt;"",E61*F61,""))</f>
      </c>
    </row>
    <row r="62" spans="1:7" ht="15">
      <c r="A62" s="3">
        <f>IF(Сalculation!A52&lt;&gt;"",Сalculation!A52,"")</f>
      </c>
      <c r="B62" s="4">
        <f>IF(A62&lt;&gt;"",Лист1!D61,"")</f>
      </c>
      <c r="C62" s="5">
        <f>IF(Сalculation!F52&lt;&gt;"",Сalculation!F52,"")</f>
      </c>
      <c r="D62" s="6">
        <f>IF(Сalculation!E52&lt;&gt;"",Сalculation!E52,"")</f>
      </c>
      <c r="E62" s="9">
        <f>IF(Лист1!U61&lt;&gt;"",Лист1!T61*1.18,"")</f>
      </c>
      <c r="F62" s="7">
        <f>IF(AND(A62="",A61="",A60=""),"",IF(AND(A62="",A61="",A60&lt;&gt;""),"Итого с НДС",IF(Лист1!U61&lt;&gt;"",Лист1!U61,"")))</f>
      </c>
      <c r="G62" s="90">
        <f>IF(F62="Итого с НДС",SUM($G$12:G61),IF(E62&lt;&gt;"",E62*F62,""))</f>
      </c>
    </row>
    <row r="63" spans="1:7" ht="15">
      <c r="A63" s="3">
        <f>IF(Сalculation!A53&lt;&gt;"",Сalculation!A53,"")</f>
      </c>
      <c r="B63" s="4">
        <f>IF(A63&lt;&gt;"",Лист1!D62,"")</f>
      </c>
      <c r="C63" s="5">
        <f>IF(Сalculation!F53&lt;&gt;"",Сalculation!F53,"")</f>
      </c>
      <c r="D63" s="6">
        <f>IF(Сalculation!E53&lt;&gt;"",Сalculation!E53,"")</f>
      </c>
      <c r="E63" s="9">
        <f>IF(Лист1!U62&lt;&gt;"",Лист1!T62*1.18,"")</f>
      </c>
      <c r="F63" s="7">
        <f>IF(AND(A63="",A62="",A61=""),"",IF(AND(A63="",A62="",A61&lt;&gt;""),"Итого с НДС",IF(Лист1!U62&lt;&gt;"",Лист1!U62,"")))</f>
      </c>
      <c r="G63" s="90">
        <f>IF(F63="Итого с НДС",SUM($G$12:G62),IF(E63&lt;&gt;"",E63*F63,""))</f>
      </c>
    </row>
    <row r="64" spans="1:7" ht="15">
      <c r="A64" s="3">
        <f>IF(Сalculation!A54&lt;&gt;"",Сalculation!A54,"")</f>
      </c>
      <c r="B64" s="4">
        <f>IF(A64&lt;&gt;"",Лист1!D63,"")</f>
      </c>
      <c r="C64" s="5">
        <f>IF(Сalculation!F54&lt;&gt;"",Сalculation!F54,"")</f>
      </c>
      <c r="D64" s="6">
        <f>IF(Сalculation!E54&lt;&gt;"",Сalculation!E54,"")</f>
      </c>
      <c r="E64" s="9">
        <f>IF(Лист1!U63&lt;&gt;"",Лист1!T63*1.18,"")</f>
      </c>
      <c r="F64" s="7">
        <f>IF(AND(A64="",A63="",A62=""),"",IF(AND(A64="",A63="",A62&lt;&gt;""),"Итого с НДС",IF(Лист1!U63&lt;&gt;"",Лист1!U63,"")))</f>
      </c>
      <c r="G64" s="90">
        <f>IF(F64="Итого с НДС",SUM($G$12:G63),IF(E64&lt;&gt;"",E64*F64,""))</f>
      </c>
    </row>
    <row r="65" spans="1:7" ht="15">
      <c r="A65" s="3">
        <f>IF(Сalculation!A55&lt;&gt;"",Сalculation!A55,"")</f>
      </c>
      <c r="B65" s="4">
        <f>IF(A65&lt;&gt;"",Лист1!D64,"")</f>
      </c>
      <c r="C65" s="5">
        <f>IF(Сalculation!F55&lt;&gt;"",Сalculation!F55,"")</f>
      </c>
      <c r="D65" s="6">
        <f>IF(Сalculation!E55&lt;&gt;"",Сalculation!E55,"")</f>
      </c>
      <c r="E65" s="9">
        <f>IF(Лист1!U64&lt;&gt;"",Лист1!T64*1.18,"")</f>
      </c>
      <c r="F65" s="7">
        <f>IF(AND(A65="",A64="",A63=""),"",IF(AND(A65="",A64="",A63&lt;&gt;""),"Итого с НДС",IF(Лист1!U64&lt;&gt;"",Лист1!U64,"")))</f>
      </c>
      <c r="G65" s="90">
        <f>IF(F65="Итого с НДС",SUM($G$12:G64),IF(E65&lt;&gt;"",E65*F65,""))</f>
      </c>
    </row>
    <row r="66" spans="1:7" ht="15">
      <c r="A66" s="3">
        <f>IF(Сalculation!A56&lt;&gt;"",Сalculation!A56,"")</f>
      </c>
      <c r="B66" s="4">
        <f>IF(A66&lt;&gt;"",Лист1!D65,"")</f>
      </c>
      <c r="C66" s="5">
        <f>IF(Сalculation!F56&lt;&gt;"",Сalculation!F56,"")</f>
      </c>
      <c r="D66" s="6">
        <f>IF(Сalculation!E56&lt;&gt;"",Сalculation!E56,"")</f>
      </c>
      <c r="E66" s="9">
        <f>IF(Лист1!U65&lt;&gt;"",Лист1!T65*1.18,"")</f>
      </c>
      <c r="F66" s="7">
        <f>IF(AND(A66="",A65="",A64=""),"",IF(AND(A66="",A65="",A64&lt;&gt;""),"Итого с НДС",IF(Лист1!U65&lt;&gt;"",Лист1!U65,"")))</f>
      </c>
      <c r="G66" s="90">
        <f>IF(F66="Итого с НДС",SUM($G$12:G65),IF(E66&lt;&gt;"",E66*F66,""))</f>
      </c>
    </row>
    <row r="67" spans="1:7" ht="15">
      <c r="A67" s="3">
        <f>IF(Сalculation!A57&lt;&gt;"",Сalculation!A57,"")</f>
      </c>
      <c r="B67" s="4">
        <f>IF(A67&lt;&gt;"",Лист1!D66,"")</f>
      </c>
      <c r="C67" s="5">
        <f>IF(Сalculation!F57&lt;&gt;"",Сalculation!F57,"")</f>
      </c>
      <c r="D67" s="6">
        <f>IF(Сalculation!E57&lt;&gt;"",Сalculation!E57,"")</f>
      </c>
      <c r="E67" s="9">
        <f>IF(Лист1!U66&lt;&gt;"",Лист1!T66*1.18,"")</f>
      </c>
      <c r="F67" s="7">
        <f>IF(AND(A67="",A66="",A65=""),"",IF(AND(A67="",A66="",A65&lt;&gt;""),"Итого с НДС",IF(Лист1!U66&lt;&gt;"",Лист1!U66,"")))</f>
      </c>
      <c r="G67" s="90">
        <f>IF(F67="Итого с НДС",SUM($G$12:G66),IF(E67&lt;&gt;"",E67*F67,""))</f>
      </c>
    </row>
    <row r="68" spans="1:7" ht="15">
      <c r="A68" s="3">
        <f>IF(Сalculation!A58&lt;&gt;"",Сalculation!A58,"")</f>
      </c>
      <c r="B68" s="4">
        <f>IF(A68&lt;&gt;"",Лист1!D67,"")</f>
      </c>
      <c r="C68" s="5">
        <f>IF(Сalculation!F58&lt;&gt;"",Сalculation!F58,"")</f>
      </c>
      <c r="D68" s="6">
        <f>IF(Сalculation!E58&lt;&gt;"",Сalculation!E58,"")</f>
      </c>
      <c r="E68" s="9">
        <f>IF(Лист1!U67&lt;&gt;"",Лист1!T67*1.18,"")</f>
      </c>
      <c r="F68" s="7">
        <f>IF(AND(A68="",A67="",A66=""),"",IF(AND(A68="",A67="",A66&lt;&gt;""),"Итого с НДС",IF(Лист1!U67&lt;&gt;"",Лист1!U67,"")))</f>
      </c>
      <c r="G68" s="90">
        <f>IF(F68="Итого с НДС",SUM($G$12:G67),IF(E68&lt;&gt;"",E68*F68,""))</f>
      </c>
    </row>
    <row r="69" spans="1:7" ht="15">
      <c r="A69" s="3">
        <f>IF(Сalculation!A59&lt;&gt;"",Сalculation!A59,"")</f>
      </c>
      <c r="B69" s="4">
        <f>IF(A69&lt;&gt;"",Лист1!D68,"")</f>
      </c>
      <c r="C69" s="5">
        <f>IF(Сalculation!F59&lt;&gt;"",Сalculation!F59,"")</f>
      </c>
      <c r="D69" s="6">
        <f>IF(Сalculation!E59&lt;&gt;"",Сalculation!E59,"")</f>
      </c>
      <c r="E69" s="9">
        <f>IF(Лист1!U68&lt;&gt;"",Лист1!T68*1.18,"")</f>
      </c>
      <c r="F69" s="7">
        <f>IF(AND(A69="",A68="",A67=""),"",IF(AND(A69="",A68="",A67&lt;&gt;""),"Итого с НДС",IF(Лист1!U68&lt;&gt;"",Лист1!U68,"")))</f>
      </c>
      <c r="G69" s="90">
        <f>IF(F69="Итого с НДС",SUM($G$12:G68),IF(E69&lt;&gt;"",E69*F69,""))</f>
      </c>
    </row>
    <row r="70" spans="1:7" ht="15">
      <c r="A70" s="3">
        <f>IF(Сalculation!A60&lt;&gt;"",Сalculation!A60,"")</f>
      </c>
      <c r="B70" s="4">
        <f>IF(A70&lt;&gt;"",Лист1!D69,"")</f>
      </c>
      <c r="C70" s="5">
        <f>IF(Сalculation!F60&lt;&gt;"",Сalculation!F60,"")</f>
      </c>
      <c r="D70" s="6">
        <f>IF(Сalculation!E60&lt;&gt;"",Сalculation!E60,"")</f>
      </c>
      <c r="E70" s="9">
        <f>IF(Лист1!U69&lt;&gt;"",Лист1!T69*1.18,"")</f>
      </c>
      <c r="F70" s="7">
        <f>IF(AND(A70="",A69="",A68=""),"",IF(AND(A70="",A69="",A68&lt;&gt;""),"Итого с НДС",IF(Лист1!U69&lt;&gt;"",Лист1!U69,"")))</f>
      </c>
      <c r="G70" s="90">
        <f>IF(F70="Итого с НДС",SUM($G$12:G69),IF(E70&lt;&gt;"",E70*F70,""))</f>
      </c>
    </row>
    <row r="71" spans="1:7" ht="15">
      <c r="A71" s="3">
        <f>IF(Сalculation!A61&lt;&gt;"",Сalculation!A61,"")</f>
      </c>
      <c r="B71" s="4">
        <f>IF(A71&lt;&gt;"",Лист1!D70,"")</f>
      </c>
      <c r="C71" s="5">
        <f>IF(Сalculation!F61&lt;&gt;"",Сalculation!F61,"")</f>
      </c>
      <c r="D71" s="6">
        <f>IF(Сalculation!E61&lt;&gt;"",Сalculation!E61,"")</f>
      </c>
      <c r="E71" s="9">
        <f>IF(Лист1!U70&lt;&gt;"",Лист1!T70*1.18,"")</f>
      </c>
      <c r="F71" s="7">
        <f>IF(AND(A71="",A70="",A69=""),"",IF(AND(A71="",A70="",A69&lt;&gt;""),"Итого с НДС",IF(Лист1!U70&lt;&gt;"",Лист1!U70,"")))</f>
      </c>
      <c r="G71" s="90">
        <f>IF(F71="Итого с НДС",SUM($G$12:G70),IF(E71&lt;&gt;"",E71*F71,""))</f>
      </c>
    </row>
    <row r="72" spans="1:7" ht="15">
      <c r="A72" s="3">
        <f>IF(Сalculation!A62&lt;&gt;"",Сalculation!A62,"")</f>
      </c>
      <c r="B72" s="4">
        <f>IF(A72&lt;&gt;"",Лист1!D71,"")</f>
      </c>
      <c r="C72" s="5">
        <f>IF(Сalculation!F62&lt;&gt;"",Сalculation!F62,"")</f>
      </c>
      <c r="D72" s="6">
        <f>IF(Сalculation!E62&lt;&gt;"",Сalculation!E62,"")</f>
      </c>
      <c r="E72" s="9">
        <f>IF(Лист1!U71&lt;&gt;"",Лист1!T71*1.18,"")</f>
      </c>
      <c r="F72" s="7">
        <f>IF(AND(A72="",A71="",A70=""),"",IF(AND(A72="",A71="",A70&lt;&gt;""),"Итого с НДС",IF(Лист1!U71&lt;&gt;"",Лист1!U71,"")))</f>
      </c>
      <c r="G72" s="90">
        <f>IF(F72="Итого с НДС",SUM($G$12:G71),IF(E72&lt;&gt;"",E72*F72,""))</f>
      </c>
    </row>
    <row r="73" spans="1:7" ht="15">
      <c r="A73" s="3">
        <f>IF(Сalculation!A63&lt;&gt;"",Сalculation!A63,"")</f>
      </c>
      <c r="B73" s="4">
        <f>IF(A73&lt;&gt;"",Лист1!D72,"")</f>
      </c>
      <c r="C73" s="5">
        <f>IF(Сalculation!F63&lt;&gt;"",Сalculation!F63,"")</f>
      </c>
      <c r="D73" s="6">
        <f>IF(Сalculation!E63&lt;&gt;"",Сalculation!E63,"")</f>
      </c>
      <c r="E73" s="9">
        <f>IF(Лист1!U72&lt;&gt;"",Лист1!T72*1.18,"")</f>
      </c>
      <c r="F73" s="7">
        <f>IF(AND(A73="",A72="",A71=""),"",IF(AND(A73="",A72="",A71&lt;&gt;""),"Итого с НДС",IF(Лист1!U72&lt;&gt;"",Лист1!U72,"")))</f>
      </c>
      <c r="G73" s="90">
        <f>IF(F73="Итого с НДС",SUM($G$12:G72),IF(E73&lt;&gt;"",E73*F73,""))</f>
      </c>
    </row>
    <row r="74" spans="1:7" ht="15">
      <c r="A74" s="3">
        <f>IF(Сalculation!A64&lt;&gt;"",Сalculation!A64,"")</f>
      </c>
      <c r="B74" s="4">
        <f>IF(A74&lt;&gt;"",Лист1!D73,"")</f>
      </c>
      <c r="C74" s="5">
        <f>IF(Сalculation!F64&lt;&gt;"",Сalculation!F64,"")</f>
      </c>
      <c r="D74" s="6">
        <f>IF(Сalculation!E64&lt;&gt;"",Сalculation!E64,"")</f>
      </c>
      <c r="E74" s="9">
        <f>IF(Лист1!U73&lt;&gt;"",Лист1!T73*1.18,"")</f>
      </c>
      <c r="F74" s="7">
        <f>IF(AND(A74="",A73="",A72=""),"",IF(AND(A74="",A73="",A72&lt;&gt;""),"Итого с НДС",IF(Лист1!U73&lt;&gt;"",Лист1!U73,"")))</f>
      </c>
      <c r="G74" s="90">
        <f>IF(F74="Итого с НДС",SUM($G$12:G73),IF(E74&lt;&gt;"",E74*F74,""))</f>
      </c>
    </row>
    <row r="75" spans="1:7" ht="15">
      <c r="A75" s="3">
        <f>IF(Сalculation!A65&lt;&gt;"",Сalculation!A65,"")</f>
      </c>
      <c r="B75" s="4">
        <f>IF(A75&lt;&gt;"",Лист1!D74,"")</f>
      </c>
      <c r="C75" s="5">
        <f>IF(Сalculation!F65&lt;&gt;"",Сalculation!F65,"")</f>
      </c>
      <c r="D75" s="6">
        <f>IF(Сalculation!E65&lt;&gt;"",Сalculation!E65,"")</f>
      </c>
      <c r="E75" s="9">
        <f>IF(Лист1!U74&lt;&gt;"",Лист1!T74*1.18,"")</f>
      </c>
      <c r="F75" s="7">
        <f>IF(AND(A75="",A74="",A73=""),"",IF(AND(A75="",A74="",A73&lt;&gt;""),"Итого с НДС",IF(Лист1!U74&lt;&gt;"",Лист1!U74,"")))</f>
      </c>
      <c r="G75" s="90">
        <f>IF(F75="Итого с НДС",SUM($G$12:G74),IF(E75&lt;&gt;"",E75*F75,""))</f>
      </c>
    </row>
    <row r="76" spans="1:7" ht="15">
      <c r="A76" s="3">
        <f>IF(Сalculation!A66&lt;&gt;"",Сalculation!A66,"")</f>
      </c>
      <c r="B76" s="4">
        <f>IF(A76&lt;&gt;"",Лист1!D75,"")</f>
      </c>
      <c r="C76" s="5">
        <f>IF(Сalculation!F66&lt;&gt;"",Сalculation!F66,"")</f>
      </c>
      <c r="D76" s="6">
        <f>IF(Сalculation!E66&lt;&gt;"",Сalculation!E66,"")</f>
      </c>
      <c r="E76" s="9">
        <f>IF(Лист1!U75&lt;&gt;"",Лист1!T75*1.18,"")</f>
      </c>
      <c r="F76" s="7">
        <f>IF(AND(A76="",A75="",A74=""),"",IF(AND(A76="",A75="",A74&lt;&gt;""),"Итого с НДС",IF(Лист1!U75&lt;&gt;"",Лист1!U75,"")))</f>
      </c>
      <c r="G76" s="90">
        <f>IF(F76="Итого с НДС",SUM($G$12:G75),IF(E76&lt;&gt;"",E76*F76,""))</f>
      </c>
    </row>
    <row r="77" spans="1:7" ht="15">
      <c r="A77" s="3">
        <f>IF(Сalculation!A67&lt;&gt;"",Сalculation!A67,"")</f>
      </c>
      <c r="B77" s="4">
        <f>IF(A77&lt;&gt;"",Лист1!D76,"")</f>
      </c>
      <c r="C77" s="5">
        <f>IF(Сalculation!F67&lt;&gt;"",Сalculation!F67,"")</f>
      </c>
      <c r="D77" s="6">
        <f>IF(Сalculation!E67&lt;&gt;"",Сalculation!E67,"")</f>
      </c>
      <c r="E77" s="9">
        <f>IF(Лист1!U76&lt;&gt;"",Лист1!T76*1.18,"")</f>
      </c>
      <c r="F77" s="7">
        <f>IF(AND(A77="",A76="",A75=""),"",IF(AND(A77="",A76="",A75&lt;&gt;""),"Итого с НДС",IF(Лист1!U76&lt;&gt;"",Лист1!U76,"")))</f>
      </c>
      <c r="G77" s="90">
        <f>IF(F77="Итого с НДС",SUM($G$12:G76),IF(E77&lt;&gt;"",E77*F77,""))</f>
      </c>
    </row>
    <row r="78" spans="1:7" ht="15">
      <c r="A78" s="3">
        <f>IF(Сalculation!A68&lt;&gt;"",Сalculation!A68,"")</f>
      </c>
      <c r="B78" s="4">
        <f>IF(A78&lt;&gt;"",Лист1!D77,"")</f>
      </c>
      <c r="C78" s="5">
        <f>IF(Сalculation!F68&lt;&gt;"",Сalculation!F68,"")</f>
      </c>
      <c r="D78" s="6">
        <f>IF(Сalculation!E68&lt;&gt;"",Сalculation!E68,"")</f>
      </c>
      <c r="E78" s="9">
        <f>IF(Лист1!U77&lt;&gt;"",Лист1!T77*1.18,"")</f>
      </c>
      <c r="F78" s="7">
        <f>IF(AND(A78="",A77="",A76=""),"",IF(AND(A78="",A77="",A76&lt;&gt;""),"Итого с НДС",IF(Лист1!U77&lt;&gt;"",Лист1!U77,"")))</f>
      </c>
      <c r="G78" s="90">
        <f>IF(F78="Итого с НДС",SUM($G$12:G77),IF(E78&lt;&gt;"",E78*F78,""))</f>
      </c>
    </row>
    <row r="79" spans="1:7" ht="15">
      <c r="A79" s="3">
        <f>IF(Сalculation!A69&lt;&gt;"",Сalculation!A69,"")</f>
      </c>
      <c r="B79" s="4">
        <f>IF(A79&lt;&gt;"",Лист1!D78,"")</f>
      </c>
      <c r="C79" s="5">
        <f>IF(Сalculation!F69&lt;&gt;"",Сalculation!F69,"")</f>
      </c>
      <c r="D79" s="6">
        <f>IF(Сalculation!E69&lt;&gt;"",Сalculation!E69,"")</f>
      </c>
      <c r="E79" s="9">
        <f>IF(Лист1!U78&lt;&gt;"",Лист1!T78*1.18,"")</f>
      </c>
      <c r="F79" s="7">
        <f>IF(AND(A79="",A78="",A77=""),"",IF(AND(A79="",A78="",A77&lt;&gt;""),"Итого с НДС",IF(Лист1!U78&lt;&gt;"",Лист1!U78,"")))</f>
      </c>
      <c r="G79" s="90">
        <f>IF(F79="Итого с НДС",SUM($G$12:G78),IF(E79&lt;&gt;"",E79*F79,""))</f>
      </c>
    </row>
    <row r="80" spans="1:7" ht="15">
      <c r="A80" s="3">
        <f>IF(Сalculation!A70&lt;&gt;"",Сalculation!A70,"")</f>
      </c>
      <c r="B80" s="4">
        <f>IF(A80&lt;&gt;"",Лист1!D79,"")</f>
      </c>
      <c r="C80" s="5">
        <f>IF(Сalculation!F70&lt;&gt;"",Сalculation!F70,"")</f>
      </c>
      <c r="D80" s="6">
        <f>IF(Сalculation!E70&lt;&gt;"",Сalculation!E70,"")</f>
      </c>
      <c r="E80" s="9">
        <f>IF(Лист1!U79&lt;&gt;"",Лист1!T79*1.18,"")</f>
      </c>
      <c r="F80" s="7">
        <f>IF(AND(A80="",A79="",A78=""),"",IF(AND(A80="",A79="",A78&lt;&gt;""),"Итого с НДС",IF(Лист1!U79&lt;&gt;"",Лист1!U79,"")))</f>
      </c>
      <c r="G80" s="90">
        <f>IF(F80="Итого с НДС",SUM($G$12:G79),IF(E80&lt;&gt;"",E80*F80,""))</f>
      </c>
    </row>
    <row r="81" spans="1:7" ht="15">
      <c r="A81" s="3">
        <f>IF(Сalculation!A71&lt;&gt;"",Сalculation!A71,"")</f>
      </c>
      <c r="B81" s="4">
        <f>IF(A81&lt;&gt;"",Лист1!D80,"")</f>
      </c>
      <c r="C81" s="5">
        <f>IF(Сalculation!F71&lt;&gt;"",Сalculation!F71,"")</f>
      </c>
      <c r="D81" s="6">
        <f>IF(Сalculation!E71&lt;&gt;"",Сalculation!E71,"")</f>
      </c>
      <c r="E81" s="9">
        <f>IF(Лист1!U80&lt;&gt;"",Лист1!T80*1.18,"")</f>
      </c>
      <c r="F81" s="7">
        <f>IF(AND(A81="",A80="",A79=""),"",IF(AND(A81="",A80="",A79&lt;&gt;""),"Итого с НДС",IF(Лист1!U80&lt;&gt;"",Лист1!U80,"")))</f>
      </c>
      <c r="G81" s="90">
        <f>IF(F81="Итого с НДС",SUM($G$12:G80),IF(E81&lt;&gt;"",E81*F81,""))</f>
      </c>
    </row>
    <row r="82" spans="1:7" ht="15">
      <c r="A82" s="3">
        <f>IF(Сalculation!A72&lt;&gt;"",Сalculation!A72,"")</f>
      </c>
      <c r="B82" s="4">
        <f>IF(A82&lt;&gt;"",Лист1!D81,"")</f>
      </c>
      <c r="C82" s="5">
        <f>IF(Сalculation!F72&lt;&gt;"",Сalculation!F72,"")</f>
      </c>
      <c r="D82" s="6">
        <f>IF(Сalculation!E72&lt;&gt;"",Сalculation!E72,"")</f>
      </c>
      <c r="E82" s="9">
        <f>IF(Лист1!U81&lt;&gt;"",Лист1!T81*1.18,"")</f>
      </c>
      <c r="F82" s="7">
        <f>IF(AND(A82="",A81="",A80=""),"",IF(AND(A82="",A81="",A80&lt;&gt;""),"Итого с НДС",IF(Лист1!U81&lt;&gt;"",Лист1!U81,"")))</f>
      </c>
      <c r="G82" s="90">
        <f>IF(F82="Итого с НДС",SUM($G$12:G81),IF(E82&lt;&gt;"",E82*F82,""))</f>
      </c>
    </row>
    <row r="83" spans="1:7" ht="15">
      <c r="A83" s="3">
        <f>IF(Сalculation!A73&lt;&gt;"",Сalculation!A73,"")</f>
      </c>
      <c r="B83" s="4">
        <f>IF(A83&lt;&gt;"",Лист1!D82,"")</f>
      </c>
      <c r="C83" s="5">
        <f>IF(Сalculation!F73&lt;&gt;"",Сalculation!F73,"")</f>
      </c>
      <c r="D83" s="6">
        <f>IF(Сalculation!E73&lt;&gt;"",Сalculation!E73,"")</f>
      </c>
      <c r="E83" s="9">
        <f>IF(Лист1!U82&lt;&gt;"",Лист1!T82*1.18,"")</f>
      </c>
      <c r="F83" s="7">
        <f>IF(AND(A83="",A82="",A81=""),"",IF(AND(A83="",A82="",A81&lt;&gt;""),"Итого с НДС",IF(Лист1!U82&lt;&gt;"",Лист1!U82,"")))</f>
      </c>
      <c r="G83" s="90">
        <f>IF(F83="Итого с НДС",SUM($G$12:G82),IF(E83&lt;&gt;"",E83*F83,""))</f>
      </c>
    </row>
    <row r="84" spans="1:7" ht="15">
      <c r="A84" s="3">
        <f>IF(Сalculation!A74&lt;&gt;"",Сalculation!A74,"")</f>
      </c>
      <c r="B84" s="4">
        <f>IF(A84&lt;&gt;"",Лист1!D83,"")</f>
      </c>
      <c r="C84" s="5">
        <f>IF(Сalculation!F74&lt;&gt;"",Сalculation!F74,"")</f>
      </c>
      <c r="D84" s="6">
        <f>IF(Сalculation!E74&lt;&gt;"",Сalculation!E74,"")</f>
      </c>
      <c r="E84" s="9">
        <f>IF(Лист1!U83&lt;&gt;"",Лист1!T83*1.18,"")</f>
      </c>
      <c r="F84" s="7">
        <f>IF(AND(A84="",A83="",A82=""),"",IF(AND(A84="",A83="",A82&lt;&gt;""),"Итого с НДС",IF(Лист1!U83&lt;&gt;"",Лист1!U83,"")))</f>
      </c>
      <c r="G84" s="90">
        <f>IF(F84="Итого с НДС",SUM($G$12:G83),IF(E84&lt;&gt;"",E84*F84,""))</f>
      </c>
    </row>
    <row r="85" spans="1:7" ht="15">
      <c r="A85" s="3">
        <f>IF(Сalculation!A75&lt;&gt;"",Сalculation!A75,"")</f>
      </c>
      <c r="B85" s="4">
        <f>IF(A85&lt;&gt;"",Лист1!D84,"")</f>
      </c>
      <c r="C85" s="5">
        <f>IF(Сalculation!F75&lt;&gt;"",Сalculation!F75,"")</f>
      </c>
      <c r="D85" s="6">
        <f>IF(Сalculation!E75&lt;&gt;"",Сalculation!E75,"")</f>
      </c>
      <c r="E85" s="9">
        <f>IF(Лист1!U84&lt;&gt;"",Лист1!T84*1.18,"")</f>
      </c>
      <c r="F85" s="7">
        <f>IF(AND(A85="",A84="",A83=""),"",IF(AND(A85="",A84="",A83&lt;&gt;""),"Итого с НДС",IF(Лист1!U84&lt;&gt;"",Лист1!U84,"")))</f>
      </c>
      <c r="G85" s="90">
        <f>IF(F85="Итого с НДС",SUM($G$12:G84),IF(E85&lt;&gt;"",E85*F85,""))</f>
      </c>
    </row>
    <row r="86" spans="1:7" ht="15">
      <c r="A86" s="3">
        <f>IF(Сalculation!A76&lt;&gt;"",Сalculation!A76,"")</f>
      </c>
      <c r="B86" s="4">
        <f>IF(A86&lt;&gt;"",Лист1!D85,"")</f>
      </c>
      <c r="C86" s="5">
        <f>IF(Сalculation!F76&lt;&gt;"",Сalculation!F76,"")</f>
      </c>
      <c r="D86" s="6">
        <f>IF(Сalculation!E76&lt;&gt;"",Сalculation!E76,"")</f>
      </c>
      <c r="E86" s="9">
        <f>IF(Лист1!U85&lt;&gt;"",Лист1!T85*1.18,"")</f>
      </c>
      <c r="F86" s="7">
        <f>IF(AND(A86="",A85="",A84=""),"",IF(AND(A86="",A85="",A84&lt;&gt;""),"Итого с НДС",IF(Лист1!U85&lt;&gt;"",Лист1!U85,"")))</f>
      </c>
      <c r="G86" s="90">
        <f>IF(F86="Итого с НДС",SUM($G$12:G85),IF(E86&lt;&gt;"",E86*F86,""))</f>
      </c>
    </row>
    <row r="87" spans="1:7" ht="15">
      <c r="A87" s="3">
        <f>IF(Сalculation!A77&lt;&gt;"",Сalculation!A77,"")</f>
      </c>
      <c r="B87" s="4">
        <f>IF(A87&lt;&gt;"",Лист1!D86,"")</f>
      </c>
      <c r="C87" s="5">
        <f>IF(Сalculation!F77&lt;&gt;"",Сalculation!F77,"")</f>
      </c>
      <c r="D87" s="6">
        <f>IF(Сalculation!E77&lt;&gt;"",Сalculation!E77,"")</f>
      </c>
      <c r="E87" s="9">
        <f>IF(Лист1!U86&lt;&gt;"",Лист1!T86*1.18,"")</f>
      </c>
      <c r="F87" s="7">
        <f>IF(AND(A87="",A86="",A85=""),"",IF(AND(A87="",A86="",A85&lt;&gt;""),"Итого с НДС",IF(Лист1!U86&lt;&gt;"",Лист1!U86,"")))</f>
      </c>
      <c r="G87" s="90">
        <f>IF(F87="Итого с НДС",SUM($G$12:G86),IF(E87&lt;&gt;"",E87*F87,""))</f>
      </c>
    </row>
    <row r="88" spans="1:7" ht="15">
      <c r="A88" s="3">
        <f>IF(Сalculation!A78&lt;&gt;"",Сalculation!A78,"")</f>
      </c>
      <c r="B88" s="4">
        <f>IF(A88&lt;&gt;"",Лист1!D87,"")</f>
      </c>
      <c r="C88" s="5">
        <f>IF(Сalculation!F78&lt;&gt;"",Сalculation!F78,"")</f>
      </c>
      <c r="D88" s="6">
        <f>IF(Сalculation!E78&lt;&gt;"",Сalculation!E78,"")</f>
      </c>
      <c r="E88" s="9">
        <f>IF(Лист1!U87&lt;&gt;"",Лист1!T87*1.18,"")</f>
      </c>
      <c r="F88" s="7">
        <f>IF(AND(A88="",A87="",A86=""),"",IF(AND(A88="",A87="",A86&lt;&gt;""),"Итого с НДС",IF(Лист1!U87&lt;&gt;"",Лист1!U87,"")))</f>
      </c>
      <c r="G88" s="90">
        <f>IF(F88="Итого с НДС",SUM($G$12:G87),IF(E88&lt;&gt;"",E88*F88,""))</f>
      </c>
    </row>
    <row r="89" spans="1:7" ht="15">
      <c r="A89" s="3">
        <f>IF(Сalculation!A79&lt;&gt;"",Сalculation!A79,"")</f>
      </c>
      <c r="B89" s="4">
        <f>IF(A89&lt;&gt;"",Лист1!D88,"")</f>
      </c>
      <c r="C89" s="5">
        <f>IF(Сalculation!F79&lt;&gt;"",Сalculation!F79,"")</f>
      </c>
      <c r="D89" s="6">
        <f>IF(Сalculation!E79&lt;&gt;"",Сalculation!E79,"")</f>
      </c>
      <c r="E89" s="9">
        <f>IF(Лист1!U88&lt;&gt;"",Лист1!T88*1.18,"")</f>
      </c>
      <c r="F89" s="7">
        <f>IF(AND(A89="",A88="",A87=""),"",IF(AND(A89="",A88="",A87&lt;&gt;""),"Итого с НДС",IF(Лист1!U88&lt;&gt;"",Лист1!U88,"")))</f>
      </c>
      <c r="G89" s="90">
        <f>IF(F89="Итого с НДС",SUM($G$12:G88),IF(E89&lt;&gt;"",E89*F89,""))</f>
      </c>
    </row>
    <row r="90" spans="1:7" ht="15">
      <c r="A90" s="3">
        <f>IF(Сalculation!A80&lt;&gt;"",Сalculation!A80,"")</f>
      </c>
      <c r="B90" s="4">
        <f>IF(A90&lt;&gt;"",Лист1!D89,"")</f>
      </c>
      <c r="C90" s="5">
        <f>IF(Сalculation!F80&lt;&gt;"",Сalculation!F80,"")</f>
      </c>
      <c r="D90" s="6">
        <f>IF(Сalculation!E80&lt;&gt;"",Сalculation!E80,"")</f>
      </c>
      <c r="E90" s="9">
        <f>IF(Лист1!U89&lt;&gt;"",Лист1!T89*1.18,"")</f>
      </c>
      <c r="F90" s="7">
        <f>IF(AND(A90="",A89="",A88=""),"",IF(AND(A90="",A89="",A88&lt;&gt;""),"Итого с НДС",IF(Лист1!U89&lt;&gt;"",Лист1!U89,"")))</f>
      </c>
      <c r="G90" s="90">
        <f>IF(F90="Итого с НДС",SUM($G$12:G89),IF(E90&lt;&gt;"",E90*F90,""))</f>
      </c>
    </row>
    <row r="91" spans="1:7" ht="15">
      <c r="A91" s="3">
        <f>IF(Сalculation!A81&lt;&gt;"",Сalculation!A81,"")</f>
      </c>
      <c r="B91" s="4">
        <f>IF(A91&lt;&gt;"",Лист1!D90,"")</f>
      </c>
      <c r="C91" s="5">
        <f>IF(Сalculation!F81&lt;&gt;"",Сalculation!F81,"")</f>
      </c>
      <c r="D91" s="6">
        <f>IF(Сalculation!E81&lt;&gt;"",Сalculation!E81,"")</f>
      </c>
      <c r="E91" s="9">
        <f>IF(Лист1!U90&lt;&gt;"",Лист1!T90*1.18,"")</f>
      </c>
      <c r="F91" s="7">
        <f>IF(AND(A91="",A90="",A89=""),"",IF(AND(A91="",A90="",A89&lt;&gt;""),"Итого с НДС",IF(Лист1!U90&lt;&gt;"",Лист1!U90,"")))</f>
      </c>
      <c r="G91" s="90">
        <f>IF(F91="Итого с НДС",SUM($G$12:G90),IF(E91&lt;&gt;"",E91*F91,""))</f>
      </c>
    </row>
    <row r="92" spans="1:7" ht="15">
      <c r="A92" s="3">
        <f>IF(Сalculation!A82&lt;&gt;"",Сalculation!A82,"")</f>
      </c>
      <c r="B92" s="4">
        <f>IF(A92&lt;&gt;"",Лист1!D91,"")</f>
      </c>
      <c r="C92" s="5">
        <f>IF(Сalculation!F82&lt;&gt;"",Сalculation!F82,"")</f>
      </c>
      <c r="D92" s="6">
        <f>IF(Сalculation!E82&lt;&gt;"",Сalculation!E82,"")</f>
      </c>
      <c r="E92" s="9">
        <f>IF(Лист1!U91&lt;&gt;"",Лист1!T91*1.18,"")</f>
      </c>
      <c r="F92" s="7">
        <f>IF(AND(A92="",A91="",A90=""),"",IF(AND(A92="",A91="",A90&lt;&gt;""),"Итого с НДС",IF(Лист1!U91&lt;&gt;"",Лист1!U91,"")))</f>
      </c>
      <c r="G92" s="90">
        <f>IF(F92="Итого с НДС",SUM($G$12:G91),IF(E92&lt;&gt;"",E92*F92,""))</f>
      </c>
    </row>
    <row r="93" spans="1:7" ht="15">
      <c r="A93" s="3">
        <f>IF(Сalculation!A83&lt;&gt;"",Сalculation!A83,"")</f>
      </c>
      <c r="B93" s="4">
        <f>IF(A93&lt;&gt;"",Лист1!D92,"")</f>
      </c>
      <c r="C93" s="5">
        <f>IF(Сalculation!F83&lt;&gt;"",Сalculation!F83,"")</f>
      </c>
      <c r="D93" s="6">
        <f>IF(Сalculation!E83&lt;&gt;"",Сalculation!E83,"")</f>
      </c>
      <c r="E93" s="9">
        <f>IF(Лист1!U92&lt;&gt;"",Лист1!T92*1.18,"")</f>
      </c>
      <c r="F93" s="7">
        <f>IF(AND(A93="",A92="",A91=""),"",IF(AND(A93="",A92="",A91&lt;&gt;""),"Итого с НДС",IF(Лист1!U92&lt;&gt;"",Лист1!U92,"")))</f>
      </c>
      <c r="G93" s="90">
        <f>IF(F93="Итого с НДС",SUM($G$12:G92),IF(E93&lt;&gt;"",E93*F93,""))</f>
      </c>
    </row>
    <row r="94" spans="1:7" ht="15">
      <c r="A94" s="3">
        <f>IF(Сalculation!A84&lt;&gt;"",Сalculation!A84,"")</f>
      </c>
      <c r="B94" s="4">
        <f>IF(A94&lt;&gt;"",Лист1!D93,"")</f>
      </c>
      <c r="C94" s="5">
        <f>IF(Сalculation!F84&lt;&gt;"",Сalculation!F84,"")</f>
      </c>
      <c r="D94" s="6">
        <f>IF(Сalculation!E84&lt;&gt;"",Сalculation!E84,"")</f>
      </c>
      <c r="E94" s="9">
        <f>IF(Лист1!U93&lt;&gt;"",Лист1!T93*1.18,"")</f>
      </c>
      <c r="F94" s="7">
        <f>IF(AND(A94="",A93="",A92=""),"",IF(AND(A94="",A93="",A92&lt;&gt;""),"Итого с НДС",IF(Лист1!U93&lt;&gt;"",Лист1!U93,"")))</f>
      </c>
      <c r="G94" s="90">
        <f>IF(F94="Итого с НДС",SUM($G$12:G93),IF(E94&lt;&gt;"",E94*F94,""))</f>
      </c>
    </row>
    <row r="95" spans="1:7" ht="15">
      <c r="A95" s="3">
        <f>IF(Сalculation!A85&lt;&gt;"",Сalculation!A85,"")</f>
      </c>
      <c r="B95" s="4">
        <f>IF(A95&lt;&gt;"",Лист1!D94,"")</f>
      </c>
      <c r="C95" s="5">
        <f>IF(Сalculation!F85&lt;&gt;"",Сalculation!F85,"")</f>
      </c>
      <c r="D95" s="6">
        <f>IF(Сalculation!E85&lt;&gt;"",Сalculation!E85,"")</f>
      </c>
      <c r="E95" s="9">
        <f>IF(Лист1!U94&lt;&gt;"",Лист1!T94*1.18,"")</f>
      </c>
      <c r="F95" s="7">
        <f>IF(AND(A95="",A94="",A93=""),"",IF(AND(A95="",A94="",A93&lt;&gt;""),"Итого с НДС",IF(Лист1!U94&lt;&gt;"",Лист1!U94,"")))</f>
      </c>
      <c r="G95" s="90">
        <f>IF(F95="Итого с НДС",SUM($G$12:G94),IF(E95&lt;&gt;"",E95*F95,""))</f>
      </c>
    </row>
    <row r="96" spans="1:7" ht="15">
      <c r="A96" s="3">
        <f>IF(Сalculation!A86&lt;&gt;"",Сalculation!A86,"")</f>
      </c>
      <c r="B96" s="4">
        <f>IF(A96&lt;&gt;"",Лист1!D95,"")</f>
      </c>
      <c r="C96" s="5">
        <f>IF(Сalculation!F86&lt;&gt;"",Сalculation!F86,"")</f>
      </c>
      <c r="D96" s="6">
        <f>IF(Сalculation!E86&lt;&gt;"",Сalculation!E86,"")</f>
      </c>
      <c r="E96" s="9">
        <f>IF(Лист1!U95&lt;&gt;"",Лист1!T95*1.18,"")</f>
      </c>
      <c r="F96" s="7">
        <f>IF(AND(A96="",A95="",A94=""),"",IF(AND(A96="",A95="",A94&lt;&gt;""),"Итого с НДС",IF(Лист1!U95&lt;&gt;"",Лист1!U95,"")))</f>
      </c>
      <c r="G96" s="90">
        <f>IF(F96="Итого с НДС",SUM($G$12:G95),IF(E96&lt;&gt;"",E96*F96,""))</f>
      </c>
    </row>
    <row r="97" spans="1:7" ht="15">
      <c r="A97" s="3">
        <f>IF(Сalculation!A87&lt;&gt;"",Сalculation!A87,"")</f>
      </c>
      <c r="B97" s="4">
        <f>IF(A97&lt;&gt;"",Лист1!D96,"")</f>
      </c>
      <c r="C97" s="5">
        <f>IF(Сalculation!F87&lt;&gt;"",Сalculation!F87,"")</f>
      </c>
      <c r="D97" s="6">
        <f>IF(Сalculation!E87&lt;&gt;"",Сalculation!E87,"")</f>
      </c>
      <c r="E97" s="9">
        <f>IF(Лист1!U96&lt;&gt;"",Лист1!T96*1.18,"")</f>
      </c>
      <c r="F97" s="7">
        <f>IF(AND(A97="",A96="",A95=""),"",IF(AND(A97="",A96="",A95&lt;&gt;""),"Итого с НДС",IF(Лист1!U96&lt;&gt;"",Лист1!U96,"")))</f>
      </c>
      <c r="G97" s="90">
        <f>IF(F97="Итого с НДС",SUM($G$12:G96),IF(E97&lt;&gt;"",E97*F97,""))</f>
      </c>
    </row>
    <row r="98" spans="1:7" ht="15">
      <c r="A98" s="3">
        <f>IF(Сalculation!A88&lt;&gt;"",Сalculation!A88,"")</f>
      </c>
      <c r="B98" s="4">
        <f>IF(A98&lt;&gt;"",Лист1!D97,"")</f>
      </c>
      <c r="C98" s="5">
        <f>IF(Сalculation!F88&lt;&gt;"",Сalculation!F88,"")</f>
      </c>
      <c r="D98" s="6">
        <f>IF(Сalculation!E88&lt;&gt;"",Сalculation!E88,"")</f>
      </c>
      <c r="E98" s="9">
        <f>IF(Лист1!U97&lt;&gt;"",Лист1!T97*1.18,"")</f>
      </c>
      <c r="F98" s="7">
        <f>IF(AND(A98="",A97="",A96=""),"",IF(AND(A98="",A97="",A96&lt;&gt;""),"Итого с НДС",IF(Лист1!U97&lt;&gt;"",Лист1!U97,"")))</f>
      </c>
      <c r="G98" s="90">
        <f>IF(F98="Итого с НДС",SUM($G$12:G97),IF(E98&lt;&gt;"",E98*F98,""))</f>
      </c>
    </row>
    <row r="99" spans="1:7" ht="15">
      <c r="A99" s="3">
        <f>IF(Сalculation!A89&lt;&gt;"",Сalculation!A89,"")</f>
      </c>
      <c r="B99" s="4">
        <f>IF(A99&lt;&gt;"",Лист1!D98,"")</f>
      </c>
      <c r="C99" s="5">
        <f>IF(Сalculation!F89&lt;&gt;"",Сalculation!F89,"")</f>
      </c>
      <c r="D99" s="6">
        <f>IF(Сalculation!E89&lt;&gt;"",Сalculation!E89,"")</f>
      </c>
      <c r="E99" s="9">
        <f>IF(Лист1!U98&lt;&gt;"",Лист1!T98*1.18,"")</f>
      </c>
      <c r="F99" s="7">
        <f>IF(AND(A99="",A98="",A97=""),"",IF(AND(A99="",A98="",A97&lt;&gt;""),"Итого с НДС",IF(Лист1!U98&lt;&gt;"",Лист1!U98,"")))</f>
      </c>
      <c r="G99" s="90">
        <f>IF(F99="Итого с НДС",SUM($G$12:G98),IF(E99&lt;&gt;"",E99*F99,""))</f>
      </c>
    </row>
    <row r="100" spans="1:7" ht="15">
      <c r="A100" s="3">
        <f>IF(Сalculation!A90&lt;&gt;"",Сalculation!A90,"")</f>
      </c>
      <c r="B100" s="4">
        <f>IF(A100&lt;&gt;"",Лист1!D99,"")</f>
      </c>
      <c r="C100" s="5">
        <f>IF(Сalculation!F90&lt;&gt;"",Сalculation!F90,"")</f>
      </c>
      <c r="D100" s="6">
        <f>IF(Сalculation!E90&lt;&gt;"",Сalculation!E90,"")</f>
      </c>
      <c r="E100" s="9">
        <f>IF(Лист1!U99&lt;&gt;"",Лист1!T99*1.18,"")</f>
      </c>
      <c r="F100" s="7">
        <f>IF(AND(A100="",A99="",A98=""),"",IF(AND(A100="",A99="",A98&lt;&gt;""),"Итого с НДС",IF(Лист1!U99&lt;&gt;"",Лист1!U99,"")))</f>
      </c>
      <c r="G100" s="90">
        <f>IF(F100="Итого с НДС",SUM($G$12:G99),IF(E100&lt;&gt;"",E100*F100,""))</f>
      </c>
    </row>
    <row r="101" spans="1:7" ht="15">
      <c r="A101" s="3">
        <f>IF(Сalculation!A91&lt;&gt;"",Сalculation!A91,"")</f>
      </c>
      <c r="B101" s="4">
        <f>IF(A101&lt;&gt;"",Лист1!D100,"")</f>
      </c>
      <c r="C101" s="5">
        <f>IF(Сalculation!F91&lt;&gt;"",Сalculation!F91,"")</f>
      </c>
      <c r="D101" s="6">
        <f>IF(Сalculation!E91&lt;&gt;"",Сalculation!E91,"")</f>
      </c>
      <c r="E101" s="9">
        <f>IF(Лист1!U100&lt;&gt;"",Лист1!T100*1.18,"")</f>
      </c>
      <c r="F101" s="7">
        <f>IF(AND(A101="",A100="",A99=""),"",IF(AND(A101="",A100="",A99&lt;&gt;""),"Итого с НДС",IF(Лист1!U100&lt;&gt;"",Лист1!U100,"")))</f>
      </c>
      <c r="G101" s="90">
        <f>IF(F101="Итого с НДС",SUM($G$12:G100),IF(E101&lt;&gt;"",E101*F101,""))</f>
      </c>
    </row>
    <row r="102" spans="1:7" ht="15">
      <c r="A102" s="3">
        <f>IF(Сalculation!A92&lt;&gt;"",Сalculation!A92,"")</f>
      </c>
      <c r="B102" s="4">
        <f>IF(A102&lt;&gt;"",Лист1!D101,"")</f>
      </c>
      <c r="C102" s="5">
        <f>IF(Сalculation!F92&lt;&gt;"",Сalculation!F92,"")</f>
      </c>
      <c r="D102" s="6">
        <f>IF(Сalculation!E92&lt;&gt;"",Сalculation!E92,"")</f>
      </c>
      <c r="E102" s="9">
        <f>IF(Лист1!U101&lt;&gt;"",Лист1!T101*1.18,"")</f>
      </c>
      <c r="F102" s="7">
        <f>IF(AND(A102="",A101="",A100=""),"",IF(AND(A102="",A101="",A100&lt;&gt;""),"Итого с НДС",IF(Лист1!U101&lt;&gt;"",Лист1!U101,"")))</f>
      </c>
      <c r="G102" s="90">
        <f>IF(F102="Итого с НДС",SUM($G$12:G101),IF(E102&lt;&gt;"",E102*F102,""))</f>
      </c>
    </row>
    <row r="103" spans="1:7" ht="15">
      <c r="A103" s="3">
        <f>IF(Сalculation!A93&lt;&gt;"",Сalculation!A93,"")</f>
      </c>
      <c r="B103" s="4">
        <f>IF(A103&lt;&gt;"",Лист1!D102,"")</f>
      </c>
      <c r="C103" s="5">
        <f>IF(Сalculation!F93&lt;&gt;"",Сalculation!F93,"")</f>
      </c>
      <c r="D103" s="6">
        <f>IF(Сalculation!E93&lt;&gt;"",Сalculation!E93,"")</f>
      </c>
      <c r="E103" s="9">
        <f>IF(Лист1!U102&lt;&gt;"",Лист1!T102*1.18,"")</f>
      </c>
      <c r="F103" s="7">
        <f>IF(AND(A103="",A102="",A101=""),"",IF(AND(A103="",A102="",A101&lt;&gt;""),"Итого с НДС",IF(Лист1!U102&lt;&gt;"",Лист1!U102,"")))</f>
      </c>
      <c r="G103" s="90">
        <f>IF(F103="Итого с НДС",SUM($G$12:G102),IF(E103&lt;&gt;"",E103*F103,""))</f>
      </c>
    </row>
    <row r="104" spans="1:7" ht="15">
      <c r="A104" s="3">
        <f>IF(Сalculation!A94&lt;&gt;"",Сalculation!A94,"")</f>
      </c>
      <c r="B104" s="4">
        <f>IF(A104&lt;&gt;"",Лист1!D103,"")</f>
      </c>
      <c r="C104" s="5">
        <f>IF(Сalculation!F94&lt;&gt;"",Сalculation!F94,"")</f>
      </c>
      <c r="D104" s="6">
        <f>IF(Сalculation!E94&lt;&gt;"",Сalculation!E94,"")</f>
      </c>
      <c r="E104" s="9">
        <f>IF(Лист1!U103&lt;&gt;"",Лист1!T103*1.18,"")</f>
      </c>
      <c r="F104" s="7">
        <f>IF(AND(A104="",A103="",A102=""),"",IF(AND(A104="",A103="",A102&lt;&gt;""),"Итого с НДС",IF(Лист1!U103&lt;&gt;"",Лист1!U103,"")))</f>
      </c>
      <c r="G104" s="90">
        <f>IF(F104="Итого с НДС",SUM($G$12:G103),IF(E104&lt;&gt;"",E104*F104,""))</f>
      </c>
    </row>
    <row r="105" spans="1:7" ht="15">
      <c r="A105" s="3">
        <f>IF(Сalculation!A95&lt;&gt;"",Сalculation!A95,"")</f>
      </c>
      <c r="B105" s="4">
        <f>IF(A105&lt;&gt;"",Лист1!D104,"")</f>
      </c>
      <c r="C105" s="5">
        <f>IF(Сalculation!F95&lt;&gt;"",Сalculation!F95,"")</f>
      </c>
      <c r="D105" s="6">
        <f>IF(Сalculation!E95&lt;&gt;"",Сalculation!E95,"")</f>
      </c>
      <c r="E105" s="9">
        <f>IF(Лист1!U104&lt;&gt;"",Лист1!T104*1.18,"")</f>
      </c>
      <c r="F105" s="7">
        <f>IF(AND(A105="",A104="",A103=""),"",IF(AND(A105="",A104="",A103&lt;&gt;""),"Итого с НДС",IF(Лист1!U104&lt;&gt;"",Лист1!U104,"")))</f>
      </c>
      <c r="G105" s="90">
        <f>IF(F105="Итого с НДС",SUM($G$12:G104),IF(E105&lt;&gt;"",E105*F105,""))</f>
      </c>
    </row>
    <row r="106" spans="1:7" ht="15">
      <c r="A106" s="3">
        <f>IF(Сalculation!A96&lt;&gt;"",Сalculation!A96,"")</f>
      </c>
      <c r="B106" s="4">
        <f>IF(A106&lt;&gt;"",Лист1!D105,"")</f>
      </c>
      <c r="C106" s="5">
        <f>IF(Сalculation!F96&lt;&gt;"",Сalculation!F96,"")</f>
      </c>
      <c r="D106" s="6">
        <f>IF(Сalculation!E96&lt;&gt;"",Сalculation!E96,"")</f>
      </c>
      <c r="E106" s="9">
        <f>IF(Лист1!U105&lt;&gt;"",Лист1!T105*1.18,"")</f>
      </c>
      <c r="F106" s="7">
        <f>IF(AND(A106="",A105="",A104=""),"",IF(AND(A106="",A105="",A104&lt;&gt;""),"Итого с НДС",IF(Лист1!U105&lt;&gt;"",Лист1!U105,"")))</f>
      </c>
      <c r="G106" s="90">
        <f>IF(F106="Итого с НДС",SUM($G$12:G105),IF(E106&lt;&gt;"",E106*F106,""))</f>
      </c>
    </row>
    <row r="107" spans="1:7" ht="15">
      <c r="A107" s="3">
        <f>IF(Сalculation!A97&lt;&gt;"",Сalculation!A97,"")</f>
      </c>
      <c r="B107" s="4">
        <f>IF(A107&lt;&gt;"",Лист1!D106,"")</f>
      </c>
      <c r="C107" s="5">
        <f>IF(Сalculation!F97&lt;&gt;"",Сalculation!F97,"")</f>
      </c>
      <c r="D107" s="6">
        <f>IF(Сalculation!E97&lt;&gt;"",Сalculation!E97,"")</f>
      </c>
      <c r="E107" s="9">
        <f>IF(Лист1!U106&lt;&gt;"",Лист1!T106*1.18,"")</f>
      </c>
      <c r="F107" s="7">
        <f>IF(AND(A107="",A106="",A105=""),"",IF(AND(A107="",A106="",A105&lt;&gt;""),"Итого с НДС",IF(Лист1!U106&lt;&gt;"",Лист1!U106,"")))</f>
      </c>
      <c r="G107" s="90">
        <f>IF(F107="Итого с НДС",SUM($G$12:G106),IF(E107&lt;&gt;"",E107*F107,""))</f>
      </c>
    </row>
    <row r="108" spans="1:7" ht="15">
      <c r="A108" s="3">
        <f>IF(Сalculation!A98&lt;&gt;"",Сalculation!A98,"")</f>
      </c>
      <c r="B108" s="4">
        <f>IF(A108&lt;&gt;"",Лист1!D107,"")</f>
      </c>
      <c r="C108" s="5">
        <f>IF(Сalculation!F98&lt;&gt;"",Сalculation!F98,"")</f>
      </c>
      <c r="D108" s="6">
        <f>IF(Сalculation!E98&lt;&gt;"",Сalculation!E98,"")</f>
      </c>
      <c r="E108" s="9">
        <f>IF(Лист1!U107&lt;&gt;"",Лист1!T107*1.18,"")</f>
      </c>
      <c r="F108" s="7">
        <f>IF(AND(A108="",A107="",A106=""),"",IF(AND(A108="",A107="",A106&lt;&gt;""),"Итого с НДС",IF(Лист1!U107&lt;&gt;"",Лист1!U107,"")))</f>
      </c>
      <c r="G108" s="90">
        <f>IF(F108="Итого с НДС",SUM($G$12:G107),IF(E108&lt;&gt;"",E108*F108,""))</f>
      </c>
    </row>
    <row r="109" spans="1:7" ht="15">
      <c r="A109" s="3">
        <f>IF(Сalculation!A99&lt;&gt;"",Сalculation!A99,"")</f>
      </c>
      <c r="B109" s="4">
        <f>IF(A109&lt;&gt;"",Лист1!D108,"")</f>
      </c>
      <c r="C109" s="5">
        <f>IF(Сalculation!F99&lt;&gt;"",Сalculation!F99,"")</f>
      </c>
      <c r="D109" s="6">
        <f>IF(Сalculation!E99&lt;&gt;"",Сalculation!E99,"")</f>
      </c>
      <c r="E109" s="9">
        <f>IF(Лист1!U108&lt;&gt;"",Лист1!T108*1.18,"")</f>
      </c>
      <c r="F109" s="7">
        <f>IF(AND(A109="",A108="",A107=""),"",IF(AND(A109="",A108="",A107&lt;&gt;""),"Итого с НДС",IF(Лист1!U108&lt;&gt;"",Лист1!U108,"")))</f>
      </c>
      <c r="G109" s="90">
        <f>IF(F109="Итого с НДС",SUM($G$12:G108),IF(E109&lt;&gt;"",E109*F109,""))</f>
      </c>
    </row>
    <row r="110" spans="1:7" ht="15">
      <c r="A110" s="3">
        <f>IF(Сalculation!A100&lt;&gt;"",Сalculation!A100,"")</f>
      </c>
      <c r="B110" s="4">
        <f>IF(A110&lt;&gt;"",Лист1!D109,"")</f>
      </c>
      <c r="C110" s="5">
        <f>IF(Сalculation!F100&lt;&gt;"",Сalculation!F100,"")</f>
      </c>
      <c r="D110" s="6">
        <f>IF(Сalculation!E100&lt;&gt;"",Сalculation!E100,"")</f>
      </c>
      <c r="E110" s="9">
        <f>IF(Лист1!U109&lt;&gt;"",Лист1!T109*1.18,"")</f>
      </c>
      <c r="F110" s="7">
        <f>IF(AND(A110="",A109="",A108=""),"",IF(AND(A110="",A109="",A108&lt;&gt;""),"Итого с НДС",IF(Лист1!U109&lt;&gt;"",Лист1!U109,"")))</f>
      </c>
      <c r="G110" s="90">
        <f>IF(F110="Итого с НДС",SUM($G$12:G109),IF(E110&lt;&gt;"",E110*F110,""))</f>
      </c>
    </row>
    <row r="111" spans="1:7" ht="15">
      <c r="A111" s="3">
        <f>IF(Сalculation!A101&lt;&gt;"",Сalculation!A101,"")</f>
      </c>
      <c r="B111" s="4">
        <f>IF(A111&lt;&gt;"",Лист1!D110,"")</f>
      </c>
      <c r="C111" s="5">
        <f>IF(Сalculation!F101&lt;&gt;"",Сalculation!F101,"")</f>
      </c>
      <c r="D111" s="6">
        <f>IF(Сalculation!E101&lt;&gt;"",Сalculation!E101,"")</f>
      </c>
      <c r="E111" s="9">
        <f>IF(Лист1!U110&lt;&gt;"",Лист1!T110*1.18,"")</f>
      </c>
      <c r="F111" s="7">
        <f>IF(AND(A111="",A110="",A109=""),"",IF(AND(A111="",A110="",A109&lt;&gt;""),"Итого с НДС",IF(Лист1!U110&lt;&gt;"",Лист1!U110,"")))</f>
      </c>
      <c r="G111" s="90">
        <f>IF(F111="Итого с НДС",SUM($G$12:G110),IF(E111&lt;&gt;"",E111*F111,""))</f>
      </c>
    </row>
    <row r="112" spans="1:7" ht="15">
      <c r="A112" s="3">
        <f>IF(Сalculation!A102&lt;&gt;"",Сalculation!A102,"")</f>
      </c>
      <c r="B112" s="4">
        <f>IF(A112&lt;&gt;"",Лист1!D111,"")</f>
      </c>
      <c r="C112" s="5">
        <f>IF(Сalculation!F102&lt;&gt;"",Сalculation!F102,"")</f>
      </c>
      <c r="D112" s="6">
        <f>IF(Сalculation!E102&lt;&gt;"",Сalculation!E102,"")</f>
      </c>
      <c r="E112" s="9">
        <f>IF(Лист1!U111&lt;&gt;"",Лист1!T111*1.18,"")</f>
      </c>
      <c r="F112" s="7">
        <f>IF(AND(A112="",A111="",A110=""),"",IF(AND(A112="",A111="",A110&lt;&gt;""),"Итого с НДС",IF(Лист1!U111&lt;&gt;"",Лист1!U111,"")))</f>
      </c>
      <c r="G112" s="90">
        <f>IF(F112="Итого с НДС",SUM($G$12:G111),IF(E112&lt;&gt;"",E112*F112,""))</f>
      </c>
    </row>
    <row r="113" spans="1:7" ht="15">
      <c r="A113" s="3">
        <f>IF(Сalculation!A103&lt;&gt;"",Сalculation!A103,"")</f>
      </c>
      <c r="B113" s="4">
        <f>IF(A113&lt;&gt;"",Лист1!D112,"")</f>
      </c>
      <c r="C113" s="5">
        <f>IF(Сalculation!F103&lt;&gt;"",Сalculation!F103,"")</f>
      </c>
      <c r="D113" s="6">
        <f>IF(Сalculation!E103&lt;&gt;"",Сalculation!E103,"")</f>
      </c>
      <c r="E113" s="9">
        <f>IF(Лист1!U112&lt;&gt;"",Лист1!T112*1.18,"")</f>
      </c>
      <c r="F113" s="7">
        <f>IF(AND(A113="",A112="",A111=""),"",IF(AND(A113="",A112="",A111&lt;&gt;""),"Итого с НДС",IF(Лист1!U112&lt;&gt;"",Лист1!U112,"")))</f>
      </c>
      <c r="G113" s="90">
        <f>IF(F113="Итого с НДС",SUM($G$12:G112),IF(E113&lt;&gt;"",E113*F113,""))</f>
      </c>
    </row>
    <row r="114" spans="1:7" ht="15">
      <c r="A114" s="3">
        <f>IF(Сalculation!A104&lt;&gt;"",Сalculation!A104,"")</f>
      </c>
      <c r="B114" s="4">
        <f>IF(A114&lt;&gt;"",Лист1!D113,"")</f>
      </c>
      <c r="C114" s="5">
        <f>IF(Сalculation!F104&lt;&gt;"",Сalculation!F104,"")</f>
      </c>
      <c r="D114" s="6">
        <f>IF(Сalculation!E104&lt;&gt;"",Сalculation!E104,"")</f>
      </c>
      <c r="E114" s="9">
        <f>IF(Лист1!U113&lt;&gt;"",Лист1!T113*1.18,"")</f>
      </c>
      <c r="F114" s="7">
        <f>IF(AND(A114="",A113="",A112=""),"",IF(AND(A114="",A113="",A112&lt;&gt;""),"Итого с НДС",IF(Лист1!U113&lt;&gt;"",Лист1!U113,"")))</f>
      </c>
      <c r="G114" s="90">
        <f>IF(F114="Итого с НДС",SUM($G$12:G113),IF(E114&lt;&gt;"",E114*F114,""))</f>
      </c>
    </row>
    <row r="115" spans="1:7" ht="15">
      <c r="A115" s="3">
        <f>IF(Сalculation!A105&lt;&gt;"",Сalculation!A105,"")</f>
      </c>
      <c r="B115" s="4">
        <f>IF(A115&lt;&gt;"",Лист1!D114,"")</f>
      </c>
      <c r="C115" s="5">
        <f>IF(Сalculation!F105&lt;&gt;"",Сalculation!F105,"")</f>
      </c>
      <c r="D115" s="6">
        <f>IF(Сalculation!E105&lt;&gt;"",Сalculation!E105,"")</f>
      </c>
      <c r="E115" s="9">
        <f>IF(Лист1!U114&lt;&gt;"",Лист1!T114*1.18,"")</f>
      </c>
      <c r="F115" s="7">
        <f>IF(AND(A115="",A114="",A113=""),"",IF(AND(A115="",A114="",A113&lt;&gt;""),"Итого с НДС",IF(Лист1!U114&lt;&gt;"",Лист1!U114,"")))</f>
      </c>
      <c r="G115" s="90">
        <f>IF(F115="Итого с НДС",SUM($G$12:G114),IF(E115&lt;&gt;"",E115*F115,""))</f>
      </c>
    </row>
    <row r="116" spans="1:7" ht="15">
      <c r="A116" s="3">
        <f>IF(Сalculation!A106&lt;&gt;"",Сalculation!A106,"")</f>
      </c>
      <c r="B116" s="4">
        <f>IF(A116&lt;&gt;"",Лист1!D115,"")</f>
      </c>
      <c r="C116" s="5">
        <f>IF(Сalculation!F106&lt;&gt;"",Сalculation!F106,"")</f>
      </c>
      <c r="D116" s="6">
        <f>IF(Сalculation!E106&lt;&gt;"",Сalculation!E106,"")</f>
      </c>
      <c r="E116" s="9">
        <f>IF(Лист1!U115&lt;&gt;"",Лист1!T115*1.18,"")</f>
      </c>
      <c r="F116" s="7">
        <f>IF(AND(A116="",A115="",A114=""),"",IF(AND(A116="",A115="",A114&lt;&gt;""),"Итого с НДС",IF(Лист1!U115&lt;&gt;"",Лист1!U115,"")))</f>
      </c>
      <c r="G116" s="90">
        <f>IF(F116="Итого с НДС",SUM($G$12:G115),IF(E116&lt;&gt;"",E116*F116,""))</f>
      </c>
    </row>
    <row r="117" spans="1:7" ht="15">
      <c r="A117" s="3">
        <f>IF(Сalculation!A107&lt;&gt;"",Сalculation!A107,"")</f>
      </c>
      <c r="B117" s="4">
        <f>IF(A117&lt;&gt;"",Лист1!D116,"")</f>
      </c>
      <c r="C117" s="5">
        <f>IF(Сalculation!F107&lt;&gt;"",Сalculation!F107,"")</f>
      </c>
      <c r="D117" s="6">
        <f>IF(Сalculation!E107&lt;&gt;"",Сalculation!E107,"")</f>
      </c>
      <c r="E117" s="9">
        <f>IF(Лист1!U116&lt;&gt;"",Лист1!T116*1.18,"")</f>
      </c>
      <c r="F117" s="7">
        <f>IF(AND(A117="",A116="",A115=""),"",IF(AND(A117="",A116="",A115&lt;&gt;""),"Итого с НДС",IF(Лист1!U116&lt;&gt;"",Лист1!U116,"")))</f>
      </c>
      <c r="G117" s="90">
        <f>IF(F117="Итого с НДС",SUM($G$12:G116),IF(E117&lt;&gt;"",E117*F117,""))</f>
      </c>
    </row>
    <row r="118" spans="1:7" ht="15">
      <c r="A118" s="3">
        <f>IF(Сalculation!A108&lt;&gt;"",Сalculation!A108,"")</f>
      </c>
      <c r="B118" s="4">
        <f>IF(A118&lt;&gt;"",Лист1!D117,"")</f>
      </c>
      <c r="C118" s="5">
        <f>IF(Сalculation!F108&lt;&gt;"",Сalculation!F108,"")</f>
      </c>
      <c r="D118" s="6">
        <f>IF(Сalculation!E108&lt;&gt;"",Сalculation!E108,"")</f>
      </c>
      <c r="E118" s="9">
        <f>IF(Лист1!U117&lt;&gt;"",Лист1!T117*1.18,"")</f>
      </c>
      <c r="F118" s="7">
        <f>IF(AND(A118="",A117="",A116=""),"",IF(AND(A118="",A117="",A116&lt;&gt;""),"Итого с НДС",IF(Лист1!U117&lt;&gt;"",Лист1!U117,"")))</f>
      </c>
      <c r="G118" s="90">
        <f>IF(F118="Итого с НДС",SUM($G$12:G117),IF(E118&lt;&gt;"",E118*F118,""))</f>
      </c>
    </row>
    <row r="119" spans="1:7" ht="15">
      <c r="A119" s="3">
        <f>IF(Сalculation!A109&lt;&gt;"",Сalculation!A109,"")</f>
      </c>
      <c r="B119" s="4">
        <f>IF(A119&lt;&gt;"",Лист1!D118,"")</f>
      </c>
      <c r="C119" s="5">
        <f>IF(Сalculation!F109&lt;&gt;"",Сalculation!F109,"")</f>
      </c>
      <c r="D119" s="6">
        <f>IF(Сalculation!E109&lt;&gt;"",Сalculation!E109,"")</f>
      </c>
      <c r="E119" s="9">
        <f>IF(Лист1!U118&lt;&gt;"",Лист1!T118*1.18,"")</f>
      </c>
      <c r="F119" s="7">
        <f>IF(AND(A119="",A118="",A117=""),"",IF(AND(A119="",A118="",A117&lt;&gt;""),"Итого с НДС",IF(Лист1!U118&lt;&gt;"",Лист1!U118,"")))</f>
      </c>
      <c r="G119" s="90">
        <f>IF(F119="Итого с НДС",SUM($G$12:G118),IF(E119&lt;&gt;"",E119*F119,""))</f>
      </c>
    </row>
    <row r="120" spans="1:7" ht="15">
      <c r="A120" s="3">
        <f>IF(Сalculation!A110&lt;&gt;"",Сalculation!A110,"")</f>
      </c>
      <c r="B120" s="4">
        <f>IF(A120&lt;&gt;"",Лист1!D119,"")</f>
      </c>
      <c r="C120" s="5">
        <f>IF(Сalculation!F110&lt;&gt;"",Сalculation!F110,"")</f>
      </c>
      <c r="D120" s="6">
        <f>IF(Сalculation!E110&lt;&gt;"",Сalculation!E110,"")</f>
      </c>
      <c r="E120" s="9">
        <f>IF(Лист1!U119&lt;&gt;"",Лист1!T119*1.18,"")</f>
      </c>
      <c r="F120" s="7">
        <f>IF(AND(A120="",A119="",A118=""),"",IF(AND(A120="",A119="",A118&lt;&gt;""),"Итого с НДС",IF(Лист1!U119&lt;&gt;"",Лист1!U119,"")))</f>
      </c>
      <c r="G120" s="90">
        <f>IF(F120="Итого с НДС",SUM($G$12:G119),IF(E120&lt;&gt;"",E120*F120,""))</f>
      </c>
    </row>
    <row r="121" spans="1:7" ht="15">
      <c r="A121" s="3">
        <f>IF(Сalculation!A111&lt;&gt;"",Сalculation!A111,"")</f>
      </c>
      <c r="B121" s="4">
        <f>IF(A121&lt;&gt;"",Лист1!D120,"")</f>
      </c>
      <c r="C121" s="5">
        <f>IF(Сalculation!F111&lt;&gt;"",Сalculation!F111,"")</f>
      </c>
      <c r="D121" s="6">
        <f>IF(Сalculation!E111&lt;&gt;"",Сalculation!E111,"")</f>
      </c>
      <c r="E121" s="9">
        <f>IF(Лист1!U120&lt;&gt;"",Лист1!T120*1.18,"")</f>
      </c>
      <c r="F121" s="7">
        <f>IF(AND(A121="",A120="",A119=""),"",IF(AND(A121="",A120="",A119&lt;&gt;""),"Итого с НДС",IF(Лист1!U120&lt;&gt;"",Лист1!U120,"")))</f>
      </c>
      <c r="G121" s="90">
        <f>IF(F121="Итого с НДС",SUM($G$12:G120),IF(E121&lt;&gt;"",E121*F121,""))</f>
      </c>
    </row>
    <row r="122" spans="1:7" ht="15">
      <c r="A122" s="3">
        <f>IF(Сalculation!A112&lt;&gt;"",Сalculation!A112,"")</f>
      </c>
      <c r="B122" s="4">
        <f>IF(A122&lt;&gt;"",Лист1!D121,"")</f>
      </c>
      <c r="C122" s="5">
        <f>IF(Сalculation!F112&lt;&gt;"",Сalculation!F112,"")</f>
      </c>
      <c r="D122" s="6">
        <f>IF(Сalculation!E112&lt;&gt;"",Сalculation!E112,"")</f>
      </c>
      <c r="E122" s="9">
        <f>IF(Лист1!U121&lt;&gt;"",Лист1!T121*1.18,"")</f>
      </c>
      <c r="F122" s="7">
        <f>IF(AND(A122="",A121="",A120=""),"",IF(AND(A122="",A121="",A120&lt;&gt;""),"Итого с НДС",IF(Лист1!U121&lt;&gt;"",Лист1!U121,"")))</f>
      </c>
      <c r="G122" s="90">
        <f>IF(F122="Итого с НДС",SUM($G$12:G121),IF(E122&lt;&gt;"",E122*F122,""))</f>
      </c>
    </row>
    <row r="123" spans="1:7" ht="15">
      <c r="A123" s="3">
        <f>IF(Сalculation!A113&lt;&gt;"",Сalculation!A113,"")</f>
      </c>
      <c r="B123" s="4">
        <f>IF(A123&lt;&gt;"",Лист1!D122,"")</f>
      </c>
      <c r="C123" s="5">
        <f>IF(Сalculation!F113&lt;&gt;"",Сalculation!F113,"")</f>
      </c>
      <c r="D123" s="6">
        <f>IF(Сalculation!E113&lt;&gt;"",Сalculation!E113,"")</f>
      </c>
      <c r="E123" s="9">
        <f>IF(Лист1!U122&lt;&gt;"",Лист1!T122*1.18,"")</f>
      </c>
      <c r="F123" s="7">
        <f>IF(AND(A123="",A122="",A121=""),"",IF(AND(A123="",A122="",A121&lt;&gt;""),"Итого с НДС",IF(Лист1!U122&lt;&gt;"",Лист1!U122,"")))</f>
      </c>
      <c r="G123" s="90">
        <f>IF(F123="Итого с НДС",SUM($G$12:G122),IF(E123&lt;&gt;"",E123*F123,""))</f>
      </c>
    </row>
    <row r="124" spans="1:7" ht="15">
      <c r="A124" s="3">
        <f>IF(Сalculation!A114&lt;&gt;"",Сalculation!A114,"")</f>
      </c>
      <c r="B124" s="4">
        <f>IF(A124&lt;&gt;"",Лист1!D123,"")</f>
      </c>
      <c r="C124" s="5">
        <f>IF(Сalculation!F114&lt;&gt;"",Сalculation!F114,"")</f>
      </c>
      <c r="D124" s="6">
        <f>IF(Сalculation!E114&lt;&gt;"",Сalculation!E114,"")</f>
      </c>
      <c r="E124" s="9">
        <f>IF(Лист1!U123&lt;&gt;"",Лист1!T123*1.18,"")</f>
      </c>
      <c r="F124" s="7">
        <f>IF(AND(A124="",A123="",A122=""),"",IF(AND(A124="",A123="",A122&lt;&gt;""),"Итого с НДС",IF(Лист1!U123&lt;&gt;"",Лист1!U123,"")))</f>
      </c>
      <c r="G124" s="90">
        <f>IF(F124="Итого с НДС",SUM($G$12:G123),IF(E124&lt;&gt;"",E124*F124,""))</f>
      </c>
    </row>
    <row r="125" spans="1:7" ht="15">
      <c r="A125" s="3">
        <f>IF(Сalculation!A115&lt;&gt;"",Сalculation!A115,"")</f>
      </c>
      <c r="B125" s="4">
        <f>IF(A125&lt;&gt;"",Лист1!D124,"")</f>
      </c>
      <c r="C125" s="5">
        <f>IF(Сalculation!F115&lt;&gt;"",Сalculation!F115,"")</f>
      </c>
      <c r="D125" s="6">
        <f>IF(Сalculation!E115&lt;&gt;"",Сalculation!E115,"")</f>
      </c>
      <c r="E125" s="9">
        <f>IF(Лист1!U124&lt;&gt;"",Лист1!T124*1.18,"")</f>
      </c>
      <c r="F125" s="7">
        <f>IF(AND(A125="",A124="",A123=""),"",IF(AND(A125="",A124="",A123&lt;&gt;""),"Итого с НДС",IF(Лист1!U124&lt;&gt;"",Лист1!U124,"")))</f>
      </c>
      <c r="G125" s="90">
        <f>IF(F125="Итого с НДС",SUM($G$12:G124),IF(E125&lt;&gt;"",E125*F125,""))</f>
      </c>
    </row>
    <row r="126" spans="1:7" ht="15">
      <c r="A126" s="3">
        <f>IF(Сalculation!A116&lt;&gt;"",Сalculation!A116,"")</f>
      </c>
      <c r="B126" s="4">
        <f>IF(A126&lt;&gt;"",Лист1!D125,"")</f>
      </c>
      <c r="C126" s="5">
        <f>IF(Сalculation!F116&lt;&gt;"",Сalculation!F116,"")</f>
      </c>
      <c r="D126" s="6">
        <f>IF(Сalculation!E116&lt;&gt;"",Сalculation!E116,"")</f>
      </c>
      <c r="E126" s="9">
        <f>IF(Лист1!U125&lt;&gt;"",Лист1!T125*1.18,"")</f>
      </c>
      <c r="F126" s="7">
        <f>IF(AND(A126="",A125="",A124=""),"",IF(AND(A126="",A125="",A124&lt;&gt;""),"Итого с НДС",IF(Лист1!U125&lt;&gt;"",Лист1!U125,"")))</f>
      </c>
      <c r="G126" s="90">
        <f>IF(F126="Итого с НДС",SUM($G$12:G125),IF(E126&lt;&gt;"",E126*F126,""))</f>
      </c>
    </row>
    <row r="127" spans="1:7" ht="15">
      <c r="A127" s="3">
        <f>IF(Сalculation!A117&lt;&gt;"",Сalculation!A117,"")</f>
      </c>
      <c r="B127" s="4">
        <f>IF(A127&lt;&gt;"",Лист1!D126,"")</f>
      </c>
      <c r="C127" s="5">
        <f>IF(Сalculation!F117&lt;&gt;"",Сalculation!F117,"")</f>
      </c>
      <c r="D127" s="6">
        <f>IF(Сalculation!E117&lt;&gt;"",Сalculation!E117,"")</f>
      </c>
      <c r="E127" s="9">
        <f>IF(Лист1!U126&lt;&gt;"",Лист1!T126*1.18,"")</f>
      </c>
      <c r="F127" s="7">
        <f>IF(AND(A127="",A126="",A125=""),"",IF(AND(A127="",A126="",A125&lt;&gt;""),"Итого с НДС",IF(Лист1!U126&lt;&gt;"",Лист1!U126,"")))</f>
      </c>
      <c r="G127" s="90">
        <f>IF(F127="Итого с НДС",SUM($G$12:G126),IF(E127&lt;&gt;"",E127*F127,""))</f>
      </c>
    </row>
    <row r="128" spans="1:7" ht="15">
      <c r="A128" s="3">
        <f>IF(Сalculation!A118&lt;&gt;"",Сalculation!A118,"")</f>
      </c>
      <c r="B128" s="4">
        <f>IF(A128&lt;&gt;"",Лист1!D127,"")</f>
      </c>
      <c r="C128" s="5">
        <f>IF(Сalculation!F118&lt;&gt;"",Сalculation!F118,"")</f>
      </c>
      <c r="D128" s="6">
        <f>IF(Сalculation!E118&lt;&gt;"",Сalculation!E118,"")</f>
      </c>
      <c r="E128" s="9">
        <f>IF(Лист1!U127&lt;&gt;"",Лист1!T127*1.18,"")</f>
      </c>
      <c r="F128" s="7">
        <f>IF(AND(A128="",A127="",A126=""),"",IF(AND(A128="",A127="",A126&lt;&gt;""),"Итого с НДС",IF(Лист1!U127&lt;&gt;"",Лист1!U127,"")))</f>
      </c>
      <c r="G128" s="90">
        <f>IF(F128="Итого с НДС",SUM($G$12:G127),IF(E128&lt;&gt;"",E128*F128,""))</f>
      </c>
    </row>
    <row r="129" spans="1:7" ht="15">
      <c r="A129" s="3">
        <f>IF(Сalculation!A119&lt;&gt;"",Сalculation!A119,"")</f>
      </c>
      <c r="B129" s="4">
        <f>IF(A129&lt;&gt;"",Лист1!D128,"")</f>
      </c>
      <c r="C129" s="5">
        <f>IF(Сalculation!F119&lt;&gt;"",Сalculation!F119,"")</f>
      </c>
      <c r="D129" s="6">
        <f>IF(Сalculation!E119&lt;&gt;"",Сalculation!E119,"")</f>
      </c>
      <c r="E129" s="9">
        <f>IF(Лист1!U128&lt;&gt;"",Лист1!T128*1.18,"")</f>
      </c>
      <c r="F129" s="7">
        <f>IF(AND(A129="",A128="",A127=""),"",IF(AND(A129="",A128="",A127&lt;&gt;""),"Итого с НДС",IF(Лист1!U128&lt;&gt;"",Лист1!U128,"")))</f>
      </c>
      <c r="G129" s="90">
        <f>IF(F129="Итого с НДС",SUM($G$12:G128),IF(E129&lt;&gt;"",E129*F129,""))</f>
      </c>
    </row>
    <row r="130" spans="1:7" ht="15">
      <c r="A130" s="3">
        <f>IF(Сalculation!A120&lt;&gt;"",Сalculation!A120,"")</f>
      </c>
      <c r="B130" s="4">
        <f>IF(A130&lt;&gt;"",Лист1!D129,"")</f>
      </c>
      <c r="C130" s="5">
        <f>IF(Сalculation!F120&lt;&gt;"",Сalculation!F120,"")</f>
      </c>
      <c r="D130" s="6">
        <f>IF(Сalculation!E120&lt;&gt;"",Сalculation!E120,"")</f>
      </c>
      <c r="E130" s="9">
        <f>IF(Лист1!U129&lt;&gt;"",Лист1!T129*1.18,"")</f>
      </c>
      <c r="F130" s="7">
        <f>IF(AND(A130="",A129="",A128=""),"",IF(AND(A130="",A129="",A128&lt;&gt;""),"Итого с НДС",IF(Лист1!U129&lt;&gt;"",Лист1!U129,"")))</f>
      </c>
      <c r="G130" s="90">
        <f>IF(F130="Итого с НДС",SUM($G$12:G129),IF(E130&lt;&gt;"",E130*F130,""))</f>
      </c>
    </row>
    <row r="131" spans="1:7" ht="15">
      <c r="A131" s="3">
        <f>IF(Сalculation!A121&lt;&gt;"",Сalculation!A121,"")</f>
      </c>
      <c r="B131" s="4">
        <f>IF(A131&lt;&gt;"",Лист1!D130,"")</f>
      </c>
      <c r="C131" s="5">
        <f>IF(Сalculation!F121&lt;&gt;"",Сalculation!F121,"")</f>
      </c>
      <c r="D131" s="6">
        <f>IF(Сalculation!E121&lt;&gt;"",Сalculation!E121,"")</f>
      </c>
      <c r="E131" s="9">
        <f>IF(Лист1!U130&lt;&gt;"",Лист1!T130*1.18,"")</f>
      </c>
      <c r="F131" s="7">
        <f>IF(AND(A131="",A130="",A129=""),"",IF(AND(A131="",A130="",A129&lt;&gt;""),"Итого с НДС",IF(Лист1!U130&lt;&gt;"",Лист1!U130,"")))</f>
      </c>
      <c r="G131" s="90">
        <f>IF(F131="Итого с НДС",SUM($G$12:G130),IF(E131&lt;&gt;"",E131*F131,""))</f>
      </c>
    </row>
    <row r="132" spans="1:7" ht="15">
      <c r="A132" s="3">
        <f>IF(Сalculation!A122&lt;&gt;"",Сalculation!A122,"")</f>
      </c>
      <c r="B132" s="4">
        <f>IF(A132&lt;&gt;"",Лист1!D131,"")</f>
      </c>
      <c r="C132" s="5">
        <f>IF(Сalculation!F122&lt;&gt;"",Сalculation!F122,"")</f>
      </c>
      <c r="D132" s="6">
        <f>IF(Сalculation!E122&lt;&gt;"",Сalculation!E122,"")</f>
      </c>
      <c r="E132" s="9">
        <f>IF(Лист1!U131&lt;&gt;"",Лист1!T131*1.18,"")</f>
      </c>
      <c r="F132" s="7">
        <f>IF(AND(A132="",A131="",A130=""),"",IF(AND(A132="",A131="",A130&lt;&gt;""),"Итого с НДС",IF(Лист1!U131&lt;&gt;"",Лист1!U131,"")))</f>
      </c>
      <c r="G132" s="90">
        <f>IF(F132="Итого с НДС",SUM($G$12:G131),IF(E132&lt;&gt;"",E132*F132,""))</f>
      </c>
    </row>
    <row r="133" spans="1:7" ht="15">
      <c r="A133" s="3">
        <f>IF(Сalculation!A123&lt;&gt;"",Сalculation!A123,"")</f>
      </c>
      <c r="B133" s="4">
        <f>IF(A133&lt;&gt;"",Лист1!D132,"")</f>
      </c>
      <c r="C133" s="5">
        <f>IF(Сalculation!F123&lt;&gt;"",Сalculation!F123,"")</f>
      </c>
      <c r="D133" s="6">
        <f>IF(Сalculation!E123&lt;&gt;"",Сalculation!E123,"")</f>
      </c>
      <c r="E133" s="9">
        <f>IF(Лист1!U132&lt;&gt;"",Лист1!T132*1.18,"")</f>
      </c>
      <c r="F133" s="7">
        <f>IF(AND(A133="",A132="",A131=""),"",IF(AND(A133="",A132="",A131&lt;&gt;""),"Итого с НДС",IF(Лист1!U132&lt;&gt;"",Лист1!U132,"")))</f>
      </c>
      <c r="G133" s="90">
        <f>IF(F133="Итого с НДС",SUM($G$12:G132),IF(E133&lt;&gt;"",E133*F133,""))</f>
      </c>
    </row>
    <row r="134" spans="1:7" ht="15">
      <c r="A134" s="3">
        <f>IF(Сalculation!A124&lt;&gt;"",Сalculation!A124,"")</f>
      </c>
      <c r="B134" s="4">
        <f>IF(A134&lt;&gt;"",Лист1!D133,"")</f>
      </c>
      <c r="C134" s="5">
        <f>IF(Сalculation!F124&lt;&gt;"",Сalculation!F124,"")</f>
      </c>
      <c r="D134" s="6">
        <f>IF(Сalculation!E124&lt;&gt;"",Сalculation!E124,"")</f>
      </c>
      <c r="E134" s="9">
        <f>IF(Лист1!U133&lt;&gt;"",Лист1!T133*1.18,"")</f>
      </c>
      <c r="F134" s="7">
        <f>IF(AND(A134="",A133="",A132=""),"",IF(AND(A134="",A133="",A132&lt;&gt;""),"Итого с НДС",IF(Лист1!U133&lt;&gt;"",Лист1!U133,"")))</f>
      </c>
      <c r="G134" s="90">
        <f>IF(F134="Итого с НДС",SUM($G$12:G133),IF(E134&lt;&gt;"",E134*F134,""))</f>
      </c>
    </row>
    <row r="135" spans="1:7" ht="15">
      <c r="A135" s="3">
        <f>IF(Сalculation!A125&lt;&gt;"",Сalculation!A125,"")</f>
      </c>
      <c r="B135" s="4">
        <f>IF(A135&lt;&gt;"",Лист1!D134,"")</f>
      </c>
      <c r="C135" s="5">
        <f>IF(Сalculation!F125&lt;&gt;"",Сalculation!F125,"")</f>
      </c>
      <c r="D135" s="6">
        <f>IF(Сalculation!E125&lt;&gt;"",Сalculation!E125,"")</f>
      </c>
      <c r="E135" s="9">
        <f>IF(Лист1!U134&lt;&gt;"",Лист1!T134*1.18,"")</f>
      </c>
      <c r="F135" s="7">
        <f>IF(AND(A135="",A134="",A133=""),"",IF(AND(A135="",A134="",A133&lt;&gt;""),"Итого с НДС",IF(Лист1!U134&lt;&gt;"",Лист1!U134,"")))</f>
      </c>
      <c r="G135" s="90">
        <f>IF(F135="Итого с НДС",SUM($G$12:G134),IF(E135&lt;&gt;"",E135*F135,""))</f>
      </c>
    </row>
    <row r="136" spans="1:7" ht="15">
      <c r="A136" s="3">
        <f>IF(Сalculation!A126&lt;&gt;"",Сalculation!A126,"")</f>
      </c>
      <c r="B136" s="4">
        <f>IF(A136&lt;&gt;"",Лист1!D135,"")</f>
      </c>
      <c r="C136" s="5">
        <f>IF(Сalculation!F126&lt;&gt;"",Сalculation!F126,"")</f>
      </c>
      <c r="D136" s="6">
        <f>IF(Сalculation!E126&lt;&gt;"",Сalculation!E126,"")</f>
      </c>
      <c r="E136" s="9">
        <f>IF(Лист1!U135&lt;&gt;"",Лист1!T135*1.18,"")</f>
      </c>
      <c r="F136" s="7">
        <f>IF(AND(A136="",A135="",A134=""),"",IF(AND(A136="",A135="",A134&lt;&gt;""),"Итого с НДС",IF(Лист1!U135&lt;&gt;"",Лист1!U135,"")))</f>
      </c>
      <c r="G136" s="90">
        <f>IF(F136="Итого с НДС",SUM($G$12:G135),IF(E136&lt;&gt;"",E136*F136,""))</f>
      </c>
    </row>
    <row r="137" spans="1:7" ht="15">
      <c r="A137" s="3">
        <f>IF(Сalculation!A127&lt;&gt;"",Сalculation!A127,"")</f>
      </c>
      <c r="B137" s="4">
        <f>IF(A137&lt;&gt;"",Лист1!D136,"")</f>
      </c>
      <c r="C137" s="5">
        <f>IF(Сalculation!F127&lt;&gt;"",Сalculation!F127,"")</f>
      </c>
      <c r="D137" s="6">
        <f>IF(Сalculation!E127&lt;&gt;"",Сalculation!E127,"")</f>
      </c>
      <c r="E137" s="9">
        <f>IF(Лист1!U136&lt;&gt;"",Лист1!T136*1.18,"")</f>
      </c>
      <c r="F137" s="7">
        <f>IF(AND(A137="",A136="",A135=""),"",IF(AND(A137="",A136="",A135&lt;&gt;""),"Итого с НДС",IF(Лист1!U136&lt;&gt;"",Лист1!U136,"")))</f>
      </c>
      <c r="G137" s="90">
        <f>IF(F137="Итого с НДС",SUM($G$12:G136),IF(E137&lt;&gt;"",E137*F137,""))</f>
      </c>
    </row>
    <row r="138" spans="1:7" ht="15">
      <c r="A138" s="3">
        <f>IF(Сalculation!A128&lt;&gt;"",Сalculation!A128,"")</f>
      </c>
      <c r="B138" s="4">
        <f>IF(A138&lt;&gt;"",Лист1!D137,"")</f>
      </c>
      <c r="C138" s="5">
        <f>IF(Сalculation!F128&lt;&gt;"",Сalculation!F128,"")</f>
      </c>
      <c r="D138" s="6">
        <f>IF(Сalculation!E128&lt;&gt;"",Сalculation!E128,"")</f>
      </c>
      <c r="E138" s="9">
        <f>IF(Лист1!U137&lt;&gt;"",Лист1!T137*1.18,"")</f>
      </c>
      <c r="F138" s="7">
        <f>IF(AND(A138="",A137="",A136=""),"",IF(AND(A138="",A137="",A136&lt;&gt;""),"Итого с НДС",IF(Лист1!U137&lt;&gt;"",Лист1!U137,"")))</f>
      </c>
      <c r="G138" s="90">
        <f>IF(F138="Итого с НДС",SUM($G$12:G137),IF(E138&lt;&gt;"",E138*F138,""))</f>
      </c>
    </row>
    <row r="139" spans="1:7" ht="15">
      <c r="A139" s="3">
        <f>IF(Сalculation!A129&lt;&gt;"",Сalculation!A129,"")</f>
      </c>
      <c r="B139" s="4">
        <f>IF(A139&lt;&gt;"",Лист1!D138,"")</f>
      </c>
      <c r="C139" s="5">
        <f>IF(Сalculation!F129&lt;&gt;"",Сalculation!F129,"")</f>
      </c>
      <c r="D139" s="6">
        <f>IF(Сalculation!E129&lt;&gt;"",Сalculation!E129,"")</f>
      </c>
      <c r="E139" s="9">
        <f>IF(Лист1!U138&lt;&gt;"",Лист1!T138*1.18,"")</f>
      </c>
      <c r="F139" s="7">
        <f>IF(AND(A139="",A138="",A137=""),"",IF(AND(A139="",A138="",A137&lt;&gt;""),"Итого с НДС",IF(Лист1!U138&lt;&gt;"",Лист1!U138,"")))</f>
      </c>
      <c r="G139" s="90">
        <f>IF(F139="Итого с НДС",SUM($G$12:G138),IF(E139&lt;&gt;"",E139*F139,""))</f>
      </c>
    </row>
    <row r="140" spans="1:7" ht="15">
      <c r="A140" s="3">
        <f>IF(Сalculation!A130&lt;&gt;"",Сalculation!A130,"")</f>
      </c>
      <c r="B140" s="4">
        <f>IF(A140&lt;&gt;"",Лист1!D139,"")</f>
      </c>
      <c r="C140" s="5">
        <f>IF(Сalculation!F130&lt;&gt;"",Сalculation!F130,"")</f>
      </c>
      <c r="D140" s="6">
        <f>IF(Сalculation!E130&lt;&gt;"",Сalculation!E130,"")</f>
      </c>
      <c r="E140" s="9">
        <f>IF(Лист1!U139&lt;&gt;"",Лист1!T139*1.18,"")</f>
      </c>
      <c r="F140" s="7">
        <f>IF(AND(A140="",A139="",A138=""),"",IF(AND(A140="",A139="",A138&lt;&gt;""),"Итого с НДС",IF(Лист1!U139&lt;&gt;"",Лист1!U139,"")))</f>
      </c>
      <c r="G140" s="90">
        <f>IF(F140="Итого с НДС",SUM($G$12:G139),IF(E140&lt;&gt;"",E140*F140,""))</f>
      </c>
    </row>
    <row r="141" spans="1:7" ht="15">
      <c r="A141" s="3">
        <f>IF(Сalculation!A131&lt;&gt;"",Сalculation!A131,"")</f>
      </c>
      <c r="B141" s="4">
        <f>IF(A141&lt;&gt;"",Лист1!D140,"")</f>
      </c>
      <c r="C141" s="5">
        <f>IF(Сalculation!F131&lt;&gt;"",Сalculation!F131,"")</f>
      </c>
      <c r="D141" s="6">
        <f>IF(Сalculation!E131&lt;&gt;"",Сalculation!E131,"")</f>
      </c>
      <c r="E141" s="9">
        <f>IF(Лист1!U140&lt;&gt;"",Лист1!T140*1.18,"")</f>
      </c>
      <c r="F141" s="7">
        <f>IF(AND(A141="",A140="",A139=""),"",IF(AND(A141="",A140="",A139&lt;&gt;""),"Итого с НДС",IF(Лист1!U140&lt;&gt;"",Лист1!U140,"")))</f>
      </c>
      <c r="G141" s="90">
        <f>IF(F141="Итого с НДС",SUM($G$12:G140),IF(E141&lt;&gt;"",E141*F141,""))</f>
      </c>
    </row>
    <row r="142" spans="1:7" ht="15">
      <c r="A142" s="3">
        <f>IF(Сalculation!A132&lt;&gt;"",Сalculation!A132,"")</f>
      </c>
      <c r="B142" s="4">
        <f>IF(A142&lt;&gt;"",Лист1!D141,"")</f>
      </c>
      <c r="C142" s="5">
        <f>IF(Сalculation!F132&lt;&gt;"",Сalculation!F132,"")</f>
      </c>
      <c r="D142" s="6">
        <f>IF(Сalculation!E132&lt;&gt;"",Сalculation!E132,"")</f>
      </c>
      <c r="E142" s="9">
        <f>IF(Лист1!U141&lt;&gt;"",Лист1!T141*1.18,"")</f>
      </c>
      <c r="F142" s="7">
        <f>IF(AND(A142="",A141="",A140=""),"",IF(AND(A142="",A141="",A140&lt;&gt;""),"Итого с НДС",IF(Лист1!U141&lt;&gt;"",Лист1!U141,"")))</f>
      </c>
      <c r="G142" s="90">
        <f>IF(F142="Итого с НДС",SUM($G$12:G141),IF(E142&lt;&gt;"",E142*F142,""))</f>
      </c>
    </row>
    <row r="143" spans="1:7" ht="15">
      <c r="A143" s="3">
        <f>IF(Сalculation!A133&lt;&gt;"",Сalculation!A133,"")</f>
      </c>
      <c r="B143" s="4">
        <f>IF(A143&lt;&gt;"",Лист1!D142,"")</f>
      </c>
      <c r="C143" s="5">
        <f>IF(Сalculation!F133&lt;&gt;"",Сalculation!F133,"")</f>
      </c>
      <c r="D143" s="6">
        <f>IF(Сalculation!E133&lt;&gt;"",Сalculation!E133,"")</f>
      </c>
      <c r="E143" s="9">
        <f>IF(Лист1!U142&lt;&gt;"",Лист1!T142*1.18,"")</f>
      </c>
      <c r="F143" s="7">
        <f>IF(AND(A143="",A142="",A141=""),"",IF(AND(A143="",A142="",A141&lt;&gt;""),"Итого с НДС",IF(Лист1!U142&lt;&gt;"",Лист1!U142,"")))</f>
      </c>
      <c r="G143" s="90">
        <f>IF(F143="Итого с НДС",SUM($G$12:G142),IF(E143&lt;&gt;"",E143*F143,""))</f>
      </c>
    </row>
    <row r="144" spans="1:7" ht="15">
      <c r="A144" s="3">
        <f>IF(Сalculation!A134&lt;&gt;"",Сalculation!A134,"")</f>
      </c>
      <c r="B144" s="4">
        <f>IF(A144&lt;&gt;"",Лист1!D143,"")</f>
      </c>
      <c r="C144" s="5">
        <f>IF(Сalculation!F134&lt;&gt;"",Сalculation!F134,"")</f>
      </c>
      <c r="D144" s="6">
        <f>IF(Сalculation!E134&lt;&gt;"",Сalculation!E134,"")</f>
      </c>
      <c r="E144" s="9">
        <f>IF(Лист1!U143&lt;&gt;"",Лист1!T143*1.18,"")</f>
      </c>
      <c r="F144" s="7">
        <f>IF(AND(A144="",A143="",A142=""),"",IF(AND(A144="",A143="",A142&lt;&gt;""),"Итого с НДС",IF(Лист1!U143&lt;&gt;"",Лист1!U143,"")))</f>
      </c>
      <c r="G144" s="90">
        <f>IF(F144="Итого с НДС",SUM($G$12:G143),IF(E144&lt;&gt;"",E144*F144,""))</f>
      </c>
    </row>
    <row r="145" spans="1:7" ht="15">
      <c r="A145" s="3">
        <f>IF(Сalculation!A135&lt;&gt;"",Сalculation!A135,"")</f>
      </c>
      <c r="B145" s="4">
        <f>IF(A145&lt;&gt;"",Лист1!D144,"")</f>
      </c>
      <c r="C145" s="5">
        <f>IF(Сalculation!F135&lt;&gt;"",Сalculation!F135,"")</f>
      </c>
      <c r="D145" s="6">
        <f>IF(Сalculation!E135&lt;&gt;"",Сalculation!E135,"")</f>
      </c>
      <c r="E145" s="9">
        <f>IF(Лист1!U144&lt;&gt;"",Лист1!T144*1.18,"")</f>
      </c>
      <c r="F145" s="7">
        <f>IF(AND(A145="",A144="",A143=""),"",IF(AND(A145="",A144="",A143&lt;&gt;""),"Итого с НДС",IF(Лист1!U144&lt;&gt;"",Лист1!U144,"")))</f>
      </c>
      <c r="G145" s="90">
        <f>IF(F145="Итого с НДС",SUM($G$12:G144),IF(E145&lt;&gt;"",E145*F145,""))</f>
      </c>
    </row>
    <row r="146" spans="1:7" ht="15">
      <c r="A146" s="3">
        <f>IF(Сalculation!A136&lt;&gt;"",Сalculation!A136,"")</f>
      </c>
      <c r="B146" s="4">
        <f>IF(A146&lt;&gt;"",Лист1!D145,"")</f>
      </c>
      <c r="C146" s="5">
        <f>IF(Сalculation!F136&lt;&gt;"",Сalculation!F136,"")</f>
      </c>
      <c r="D146" s="6">
        <f>IF(Сalculation!E136&lt;&gt;"",Сalculation!E136,"")</f>
      </c>
      <c r="E146" s="9">
        <f>IF(Лист1!U145&lt;&gt;"",Лист1!T145*1.18,"")</f>
      </c>
      <c r="F146" s="7">
        <f>IF(AND(A146="",A145="",A144=""),"",IF(AND(A146="",A145="",A144&lt;&gt;""),"Итого с НДС",IF(Лист1!U145&lt;&gt;"",Лист1!U145,"")))</f>
      </c>
      <c r="G146" s="90">
        <f>IF(F146="Итого с НДС",SUM($G$12:G145),IF(E146&lt;&gt;"",E146*F146,""))</f>
      </c>
    </row>
    <row r="147" spans="1:7" ht="15">
      <c r="A147" s="3">
        <f>IF(Сalculation!A137&lt;&gt;"",Сalculation!A137,"")</f>
      </c>
      <c r="B147" s="4">
        <f>IF(A147&lt;&gt;"",Лист1!D146,"")</f>
      </c>
      <c r="C147" s="5">
        <f>IF(Сalculation!F137&lt;&gt;"",Сalculation!F137,"")</f>
      </c>
      <c r="D147" s="6">
        <f>IF(Сalculation!E137&lt;&gt;"",Сalculation!E137,"")</f>
      </c>
      <c r="E147" s="9">
        <f>IF(Лист1!U146&lt;&gt;"",Лист1!T146*1.18,"")</f>
      </c>
      <c r="F147" s="7">
        <f>IF(AND(A147="",A146="",A145=""),"",IF(AND(A147="",A146="",A145&lt;&gt;""),"Итого с НДС",IF(Лист1!U146&lt;&gt;"",Лист1!U146,"")))</f>
      </c>
      <c r="G147" s="90">
        <f>IF(F147="Итого с НДС",SUM($G$12:G146),IF(E147&lt;&gt;"",E147*F147,""))</f>
      </c>
    </row>
    <row r="148" spans="1:7" ht="15">
      <c r="A148" s="3">
        <f>IF(Сalculation!A138&lt;&gt;"",Сalculation!A138,"")</f>
      </c>
      <c r="B148" s="4">
        <f>IF(A148&lt;&gt;"",Лист1!D147,"")</f>
      </c>
      <c r="C148" s="5">
        <f>IF(Сalculation!F138&lt;&gt;"",Сalculation!F138,"")</f>
      </c>
      <c r="D148" s="6">
        <f>IF(Сalculation!E138&lt;&gt;"",Сalculation!E138,"")</f>
      </c>
      <c r="E148" s="9">
        <f>IF(Лист1!U147&lt;&gt;"",Лист1!T147*1.18,"")</f>
      </c>
      <c r="F148" s="7">
        <f>IF(AND(A148="",A147="",A146=""),"",IF(AND(A148="",A147="",A146&lt;&gt;""),"Итого с НДС",IF(Лист1!U147&lt;&gt;"",Лист1!U147,"")))</f>
      </c>
      <c r="G148" s="90">
        <f>IF(F148="Итого с НДС",SUM($G$12:G147),IF(E148&lt;&gt;"",E148*F148,""))</f>
      </c>
    </row>
    <row r="149" spans="1:7" ht="15">
      <c r="A149" s="3">
        <f>IF(Сalculation!A139&lt;&gt;"",Сalculation!A139,"")</f>
      </c>
      <c r="B149" s="4">
        <f>IF(A149&lt;&gt;"",Лист1!D148,"")</f>
      </c>
      <c r="C149" s="5">
        <f>IF(Сalculation!F139&lt;&gt;"",Сalculation!F139,"")</f>
      </c>
      <c r="D149" s="6">
        <f>IF(Сalculation!E139&lt;&gt;"",Сalculation!E139,"")</f>
      </c>
      <c r="E149" s="9">
        <f>IF(Лист1!U148&lt;&gt;"",Лист1!T148*1.18,"")</f>
      </c>
      <c r="F149" s="7">
        <f>IF(AND(A149="",A148="",A147=""),"",IF(AND(A149="",A148="",A147&lt;&gt;""),"Итого с НДС",IF(Лист1!U148&lt;&gt;"",Лист1!U148,"")))</f>
      </c>
      <c r="G149" s="90">
        <f>IF(F149="Итого с НДС",SUM($G$12:G148),IF(E149&lt;&gt;"",E149*F149,""))</f>
      </c>
    </row>
    <row r="150" spans="1:7" ht="15">
      <c r="A150" s="3">
        <f>IF(Сalculation!A140&lt;&gt;"",Сalculation!A140,"")</f>
      </c>
      <c r="B150" s="4">
        <f>IF(A150&lt;&gt;"",Лист1!D149,"")</f>
      </c>
      <c r="C150" s="5">
        <f>IF(Сalculation!F140&lt;&gt;"",Сalculation!F140,"")</f>
      </c>
      <c r="D150" s="6">
        <f>IF(Сalculation!E140&lt;&gt;"",Сalculation!E140,"")</f>
      </c>
      <c r="E150" s="9">
        <f>IF(Лист1!U149&lt;&gt;"",Лист1!T149*1.18,"")</f>
      </c>
      <c r="F150" s="7">
        <f>IF(AND(A150="",A149="",A148=""),"",IF(AND(A150="",A149="",A148&lt;&gt;""),"Итого с НДС",IF(Лист1!U149&lt;&gt;"",Лист1!U149,"")))</f>
      </c>
      <c r="G150" s="90">
        <f>IF(F150="Итого с НДС",SUM($G$12:G149),IF(E150&lt;&gt;"",E150*F150,""))</f>
      </c>
    </row>
    <row r="151" spans="1:7" ht="15">
      <c r="A151" s="3">
        <f>IF(Сalculation!A141&lt;&gt;"",Сalculation!A141,"")</f>
      </c>
      <c r="B151" s="4">
        <f>IF(A151&lt;&gt;"",Лист1!D150,"")</f>
      </c>
      <c r="C151" s="5">
        <f>IF(Сalculation!F141&lt;&gt;"",Сalculation!F141,"")</f>
      </c>
      <c r="D151" s="6">
        <f>IF(Сalculation!E141&lt;&gt;"",Сalculation!E141,"")</f>
      </c>
      <c r="E151" s="9">
        <f>IF(Лист1!U150&lt;&gt;"",Лист1!T150*1.18,"")</f>
      </c>
      <c r="F151" s="7">
        <f>IF(AND(A151="",A150="",A149=""),"",IF(AND(A151="",A150="",A149&lt;&gt;""),"Итого с НДС",IF(Лист1!U150&lt;&gt;"",Лист1!U150,"")))</f>
      </c>
      <c r="G151" s="90">
        <f>IF(F151="Итого с НДС",SUM($G$12:G150),IF(E151&lt;&gt;"",E151*F151,""))</f>
      </c>
    </row>
    <row r="152" spans="1:7" ht="15">
      <c r="A152" s="3">
        <f>IF(Сalculation!A142&lt;&gt;"",Сalculation!A142,"")</f>
      </c>
      <c r="B152" s="4">
        <f>IF(A152&lt;&gt;"",Лист1!D151,"")</f>
      </c>
      <c r="C152" s="5">
        <f>IF(Сalculation!F142&lt;&gt;"",Сalculation!F142,"")</f>
      </c>
      <c r="D152" s="6">
        <f>IF(Сalculation!E142&lt;&gt;"",Сalculation!E142,"")</f>
      </c>
      <c r="E152" s="9">
        <f>IF(Лист1!U151&lt;&gt;"",Лист1!T151*1.18,"")</f>
      </c>
      <c r="F152" s="7">
        <f>IF(AND(A152="",A151="",A150=""),"",IF(AND(A152="",A151="",A150&lt;&gt;""),"Итого с НДС",IF(Лист1!U151&lt;&gt;"",Лист1!U151,"")))</f>
      </c>
      <c r="G152" s="90">
        <f>IF(F152="Итого с НДС",SUM($G$12:G151),IF(E152&lt;&gt;"",E152*F152,""))</f>
      </c>
    </row>
    <row r="153" spans="1:7" ht="15">
      <c r="A153" s="3">
        <f>IF(Сalculation!A143&lt;&gt;"",Сalculation!A143,"")</f>
      </c>
      <c r="B153" s="4">
        <f>IF(A153&lt;&gt;"",Лист1!D152,"")</f>
      </c>
      <c r="C153" s="5">
        <f>IF(Сalculation!F143&lt;&gt;"",Сalculation!F143,"")</f>
      </c>
      <c r="D153" s="6">
        <f>IF(Сalculation!E143&lt;&gt;"",Сalculation!E143,"")</f>
      </c>
      <c r="E153" s="9">
        <f>IF(Лист1!U152&lt;&gt;"",Лист1!T152*1.18,"")</f>
      </c>
      <c r="F153" s="7">
        <f>IF(AND(A153="",A152="",A151=""),"",IF(AND(A153="",A152="",A151&lt;&gt;""),"Итого с НДС",IF(Лист1!U152&lt;&gt;"",Лист1!U152,"")))</f>
      </c>
      <c r="G153" s="90">
        <f>IF(F153="Итого с НДС",SUM($G$12:G152),IF(E153&lt;&gt;"",E153*F153,""))</f>
      </c>
    </row>
    <row r="154" spans="1:7" ht="15">
      <c r="A154" s="3">
        <f>IF(Сalculation!A144&lt;&gt;"",Сalculation!A144,"")</f>
      </c>
      <c r="B154" s="4">
        <f>IF(A154&lt;&gt;"",Лист1!D153,"")</f>
      </c>
      <c r="C154" s="5">
        <f>IF(Сalculation!F144&lt;&gt;"",Сalculation!F144,"")</f>
      </c>
      <c r="D154" s="6">
        <f>IF(Сalculation!E144&lt;&gt;"",Сalculation!E144,"")</f>
      </c>
      <c r="E154" s="9">
        <f>IF(Лист1!U153&lt;&gt;"",Лист1!T153*1.18,"")</f>
      </c>
      <c r="F154" s="7">
        <f>IF(AND(A154="",A153="",A152=""),"",IF(AND(A154="",A153="",A152&lt;&gt;""),"Итого с НДС",IF(Лист1!U153&lt;&gt;"",Лист1!U153,"")))</f>
      </c>
      <c r="G154" s="90">
        <f>IF(F154="Итого с НДС",SUM($G$12:G153),IF(E154&lt;&gt;"",E154*F154,""))</f>
      </c>
    </row>
    <row r="155" spans="1:7" ht="15">
      <c r="A155" s="3">
        <f>IF(Сalculation!A145&lt;&gt;"",Сalculation!A145,"")</f>
      </c>
      <c r="B155" s="4">
        <f>IF(A155&lt;&gt;"",Лист1!D154,"")</f>
      </c>
      <c r="C155" s="5">
        <f>IF(Сalculation!F145&lt;&gt;"",Сalculation!F145,"")</f>
      </c>
      <c r="D155" s="6">
        <f>IF(Сalculation!E145&lt;&gt;"",Сalculation!E145,"")</f>
      </c>
      <c r="E155" s="9">
        <f>IF(Лист1!U154&lt;&gt;"",Лист1!T154*1.18,"")</f>
      </c>
      <c r="F155" s="7">
        <f>IF(AND(A155="",A154="",A153=""),"",IF(AND(A155="",A154="",A153&lt;&gt;""),"Итого с НДС",IF(Лист1!U154&lt;&gt;"",Лист1!U154,"")))</f>
      </c>
      <c r="G155" s="90">
        <f>IF(F155="Итого с НДС",SUM($G$12:G154),IF(E155&lt;&gt;"",E155*F155,""))</f>
      </c>
    </row>
    <row r="156" spans="1:7" ht="15">
      <c r="A156" s="3">
        <f>IF(Сalculation!A146&lt;&gt;"",Сalculation!A146,"")</f>
      </c>
      <c r="B156" s="4">
        <f>IF(A156&lt;&gt;"",Лист1!D155,"")</f>
      </c>
      <c r="C156" s="5">
        <f>IF(Сalculation!F146&lt;&gt;"",Сalculation!F146,"")</f>
      </c>
      <c r="D156" s="6">
        <f>IF(Сalculation!E146&lt;&gt;"",Сalculation!E146,"")</f>
      </c>
      <c r="E156" s="9">
        <f>IF(Лист1!U155&lt;&gt;"",Лист1!T155*1.18,"")</f>
      </c>
      <c r="F156" s="7">
        <f>IF(AND(A156="",A155="",A154=""),"",IF(AND(A156="",A155="",A154&lt;&gt;""),"Итого с НДС",IF(Лист1!U155&lt;&gt;"",Лист1!U155,"")))</f>
      </c>
      <c r="G156" s="90">
        <f>IF(F156="Итого с НДС",SUM($G$12:G155),IF(E156&lt;&gt;"",E156*F156,""))</f>
      </c>
    </row>
    <row r="157" spans="1:7" ht="15">
      <c r="A157" s="3">
        <f>IF(Сalculation!A147&lt;&gt;"",Сalculation!A147,"")</f>
      </c>
      <c r="B157" s="4">
        <f>IF(A157&lt;&gt;"",Лист1!D156,"")</f>
      </c>
      <c r="C157" s="5">
        <f>IF(Сalculation!F147&lt;&gt;"",Сalculation!F147,"")</f>
      </c>
      <c r="D157" s="6">
        <f>IF(Сalculation!E147&lt;&gt;"",Сalculation!E147,"")</f>
      </c>
      <c r="E157" s="9">
        <f>IF(Лист1!U156&lt;&gt;"",Лист1!T156*1.18,"")</f>
      </c>
      <c r="F157" s="7">
        <f>IF(AND(A157="",A156="",A155=""),"",IF(AND(A157="",A156="",A155&lt;&gt;""),"Итого с НДС",IF(Лист1!U156&lt;&gt;"",Лист1!U156,"")))</f>
      </c>
      <c r="G157" s="90">
        <f>IF(F157="Итого с НДС",SUM($G$12:G156),IF(E157&lt;&gt;"",E157*F157,""))</f>
      </c>
    </row>
    <row r="158" spans="1:7" ht="15">
      <c r="A158" s="3">
        <f>IF(Сalculation!A148&lt;&gt;"",Сalculation!A148,"")</f>
      </c>
      <c r="B158" s="4">
        <f>IF(A158&lt;&gt;"",Лист1!D157,"")</f>
      </c>
      <c r="C158" s="5">
        <f>IF(Сalculation!F148&lt;&gt;"",Сalculation!F148,"")</f>
      </c>
      <c r="D158" s="6">
        <f>IF(Сalculation!E148&lt;&gt;"",Сalculation!E148,"")</f>
      </c>
      <c r="E158" s="9">
        <f>IF(Лист1!U157&lt;&gt;"",Лист1!T157*1.18,"")</f>
      </c>
      <c r="F158" s="7">
        <f>IF(AND(A158="",A157="",A156=""),"",IF(AND(A158="",A157="",A156&lt;&gt;""),"Итого с НДС",IF(Лист1!U157&lt;&gt;"",Лист1!U157,"")))</f>
      </c>
      <c r="G158" s="90">
        <f>IF(F158="Итого с НДС",SUM($G$12:G157),IF(E158&lt;&gt;"",E158*F158,""))</f>
      </c>
    </row>
    <row r="159" spans="1:7" ht="15">
      <c r="A159" s="3">
        <f>IF(Сalculation!A149&lt;&gt;"",Сalculation!A149,"")</f>
      </c>
      <c r="B159" s="4">
        <f>IF(A159&lt;&gt;"",Лист1!D158,"")</f>
      </c>
      <c r="C159" s="5">
        <f>IF(Сalculation!F149&lt;&gt;"",Сalculation!F149,"")</f>
      </c>
      <c r="D159" s="6">
        <f>IF(Сalculation!E149&lt;&gt;"",Сalculation!E149,"")</f>
      </c>
      <c r="E159" s="9">
        <f>IF(Лист1!U158&lt;&gt;"",Лист1!T158*1.18,"")</f>
      </c>
      <c r="F159" s="7">
        <f>IF(AND(A159="",A158="",A157=""),"",IF(AND(A159="",A158="",A157&lt;&gt;""),"Итого с НДС",IF(Лист1!U158&lt;&gt;"",Лист1!U158,"")))</f>
      </c>
      <c r="G159" s="90">
        <f>IF(F159="Итого с НДС",SUM($G$12:G158),IF(E159&lt;&gt;"",E159*F159,""))</f>
      </c>
    </row>
    <row r="160" spans="1:7" ht="15">
      <c r="A160" s="3">
        <f>IF(Сalculation!A150&lt;&gt;"",Сalculation!A150,"")</f>
      </c>
      <c r="B160" s="4">
        <f>IF(A160&lt;&gt;"",Лист1!D159,"")</f>
      </c>
      <c r="C160" s="5">
        <f>IF(Сalculation!F150&lt;&gt;"",Сalculation!F150,"")</f>
      </c>
      <c r="D160" s="6">
        <f>IF(Сalculation!E150&lt;&gt;"",Сalculation!E150,"")</f>
      </c>
      <c r="E160" s="9">
        <f>IF(Лист1!U159&lt;&gt;"",Лист1!T159*1.18,"")</f>
      </c>
      <c r="F160" s="7">
        <f>IF(AND(A160="",A159="",A158=""),"",IF(AND(A160="",A159="",A158&lt;&gt;""),"Итого с НДС",IF(Лист1!U159&lt;&gt;"",Лист1!U159,"")))</f>
      </c>
      <c r="G160" s="90">
        <f>IF(F160="Итого с НДС",SUM($G$12:G159),IF(E160&lt;&gt;"",E160*F160,""))</f>
      </c>
    </row>
    <row r="161" spans="1:7" ht="15">
      <c r="A161" s="3">
        <f>IF(Сalculation!A151&lt;&gt;"",Сalculation!A151,"")</f>
      </c>
      <c r="B161" s="4">
        <f>IF(A161&lt;&gt;"",Лист1!D160,"")</f>
      </c>
      <c r="C161" s="5">
        <f>IF(Сalculation!F151&lt;&gt;"",Сalculation!F151,"")</f>
      </c>
      <c r="D161" s="6">
        <f>IF(Сalculation!E151&lt;&gt;"",Сalculation!E151,"")</f>
      </c>
      <c r="E161" s="9">
        <f>IF(Лист1!U160&lt;&gt;"",Лист1!T160*1.18,"")</f>
      </c>
      <c r="F161" s="7">
        <f>IF(AND(A161="",A160="",A159=""),"",IF(AND(A161="",A160="",A159&lt;&gt;""),"Итого с НДС",IF(Лист1!U160&lt;&gt;"",Лист1!U160,"")))</f>
      </c>
      <c r="G161" s="90">
        <f>IF(F161="Итого с НДС",SUM($G$12:G160),IF(E161&lt;&gt;"",E161*F161,""))</f>
      </c>
    </row>
    <row r="162" spans="1:7" ht="15">
      <c r="A162" s="3">
        <f>IF(Сalculation!A152&lt;&gt;"",Сalculation!A152,"")</f>
      </c>
      <c r="B162" s="4">
        <f>IF(A162&lt;&gt;"",Лист1!D161,"")</f>
      </c>
      <c r="C162" s="5">
        <f>IF(Сalculation!F152&lt;&gt;"",Сalculation!F152,"")</f>
      </c>
      <c r="D162" s="6">
        <f>IF(Сalculation!E152&lt;&gt;"",Сalculation!E152,"")</f>
      </c>
      <c r="E162" s="9">
        <f>IF(Лист1!U161&lt;&gt;"",Лист1!T161*1.18,"")</f>
      </c>
      <c r="F162" s="7">
        <f>IF(AND(A162="",A161="",A160=""),"",IF(AND(A162="",A161="",A160&lt;&gt;""),"Итого с НДС",IF(Лист1!U161&lt;&gt;"",Лист1!U161,"")))</f>
      </c>
      <c r="G162" s="90">
        <f>IF(F162="Итого с НДС",SUM($G$12:G161),IF(E162&lt;&gt;"",E162*F162,""))</f>
      </c>
    </row>
    <row r="163" spans="1:7" ht="15">
      <c r="A163" s="3">
        <f>IF(Сalculation!A153&lt;&gt;"",Сalculation!A153,"")</f>
      </c>
      <c r="B163" s="4">
        <f>IF(A163&lt;&gt;"",Лист1!D162,"")</f>
      </c>
      <c r="C163" s="5">
        <f>IF(Сalculation!F153&lt;&gt;"",Сalculation!F153,"")</f>
      </c>
      <c r="D163" s="6">
        <f>IF(Сalculation!E153&lt;&gt;"",Сalculation!E153,"")</f>
      </c>
      <c r="E163" s="9">
        <f>IF(Лист1!U162&lt;&gt;"",Лист1!T162*1.18,"")</f>
      </c>
      <c r="F163" s="7">
        <f>IF(AND(A163="",A162="",A161=""),"",IF(AND(A163="",A162="",A161&lt;&gt;""),"Итого с НДС",IF(Лист1!U162&lt;&gt;"",Лист1!U162,"")))</f>
      </c>
      <c r="G163" s="90">
        <f>IF(F163="Итого с НДС",SUM($G$12:G162),IF(E163&lt;&gt;"",E163*F163,""))</f>
      </c>
    </row>
    <row r="164" spans="1:7" ht="15">
      <c r="A164" s="3">
        <f>IF(Сalculation!A154&lt;&gt;"",Сalculation!A154,"")</f>
      </c>
      <c r="B164" s="4">
        <f>IF(A164&lt;&gt;"",Лист1!D163,"")</f>
      </c>
      <c r="C164" s="5">
        <f>IF(Сalculation!F154&lt;&gt;"",Сalculation!F154,"")</f>
      </c>
      <c r="D164" s="6">
        <f>IF(Сalculation!E154&lt;&gt;"",Сalculation!E154,"")</f>
      </c>
      <c r="E164" s="9">
        <f>IF(Лист1!U163&lt;&gt;"",Лист1!T163*1.18,"")</f>
      </c>
      <c r="F164" s="7">
        <f>IF(AND(A164="",A163="",A162=""),"",IF(AND(A164="",A163="",A162&lt;&gt;""),"Итого с НДС",IF(Лист1!U163&lt;&gt;"",Лист1!U163,"")))</f>
      </c>
      <c r="G164" s="90">
        <f>IF(F164="Итого с НДС",SUM($G$12:G163),IF(E164&lt;&gt;"",E164*F164,""))</f>
      </c>
    </row>
    <row r="165" spans="1:7" ht="15">
      <c r="A165" s="3">
        <f>IF(Сalculation!A155&lt;&gt;"",Сalculation!A155,"")</f>
      </c>
      <c r="B165" s="4">
        <f>IF(A165&lt;&gt;"",Лист1!D164,"")</f>
      </c>
      <c r="C165" s="5">
        <f>IF(Сalculation!F155&lt;&gt;"",Сalculation!F155,"")</f>
      </c>
      <c r="D165" s="6">
        <f>IF(Сalculation!E155&lt;&gt;"",Сalculation!E155,"")</f>
      </c>
      <c r="E165" s="9">
        <f>IF(Лист1!U164&lt;&gt;"",Лист1!T164*1.18,"")</f>
      </c>
      <c r="F165" s="7">
        <f>IF(AND(A165="",A164="",A163=""),"",IF(AND(A165="",A164="",A163&lt;&gt;""),"Итого с НДС",IF(Лист1!U164&lt;&gt;"",Лист1!U164,"")))</f>
      </c>
      <c r="G165" s="90">
        <f>IF(F165="Итого с НДС",SUM($G$12:G164),IF(E165&lt;&gt;"",E165*F165,""))</f>
      </c>
    </row>
    <row r="166" spans="1:7" ht="15">
      <c r="A166" s="3">
        <f>IF(Сalculation!A156&lt;&gt;"",Сalculation!A156,"")</f>
      </c>
      <c r="B166" s="4">
        <f>IF(A166&lt;&gt;"",Лист1!D165,"")</f>
      </c>
      <c r="C166" s="5">
        <f>IF(Сalculation!F156&lt;&gt;"",Сalculation!F156,"")</f>
      </c>
      <c r="D166" s="6">
        <f>IF(Сalculation!E156&lt;&gt;"",Сalculation!E156,"")</f>
      </c>
      <c r="E166" s="9">
        <f>IF(Лист1!U165&lt;&gt;"",Лист1!T165*1.18,"")</f>
      </c>
      <c r="F166" s="7">
        <f>IF(AND(A166="",A165="",A164=""),"",IF(AND(A166="",A165="",A164&lt;&gt;""),"Итого с НДС",IF(Лист1!U165&lt;&gt;"",Лист1!U165,"")))</f>
      </c>
      <c r="G166" s="90">
        <f>IF(F166="Итого с НДС",SUM($G$12:G165),IF(E166&lt;&gt;"",E166*F166,""))</f>
      </c>
    </row>
    <row r="167" spans="1:7" ht="15">
      <c r="A167" s="3">
        <f>IF(Сalculation!A157&lt;&gt;"",Сalculation!A157,"")</f>
      </c>
      <c r="B167" s="4">
        <f>IF(A167&lt;&gt;"",Лист1!D166,"")</f>
      </c>
      <c r="C167" s="5">
        <f>IF(Сalculation!F157&lt;&gt;"",Сalculation!F157,"")</f>
      </c>
      <c r="D167" s="6">
        <f>IF(Сalculation!E157&lt;&gt;"",Сalculation!E157,"")</f>
      </c>
      <c r="E167" s="9">
        <f>IF(Лист1!U166&lt;&gt;"",Лист1!T166*1.18,"")</f>
      </c>
      <c r="F167" s="7">
        <f>IF(AND(A167="",A166="",A165=""),"",IF(AND(A167="",A166="",A165&lt;&gt;""),"Итого с НДС",IF(Лист1!U166&lt;&gt;"",Лист1!U166,"")))</f>
      </c>
      <c r="G167" s="90">
        <f>IF(F167="Итого с НДС",SUM($G$12:G166),IF(E167&lt;&gt;"",E167*F167,""))</f>
      </c>
    </row>
    <row r="168" spans="1:7" ht="15">
      <c r="A168" s="3">
        <f>IF(Сalculation!A158&lt;&gt;"",Сalculation!A158,"")</f>
      </c>
      <c r="B168" s="4">
        <f>IF(A168&lt;&gt;"",Лист1!D167,"")</f>
      </c>
      <c r="C168" s="5">
        <f>IF(Сalculation!F158&lt;&gt;"",Сalculation!F158,"")</f>
      </c>
      <c r="D168" s="6">
        <f>IF(Сalculation!E158&lt;&gt;"",Сalculation!E158,"")</f>
      </c>
      <c r="E168" s="9">
        <f>IF(Лист1!U167&lt;&gt;"",Лист1!T167*1.18,"")</f>
      </c>
      <c r="F168" s="7">
        <f>IF(AND(A168="",A167="",A166=""),"",IF(AND(A168="",A167="",A166&lt;&gt;""),"Итого с НДС",IF(Лист1!U167&lt;&gt;"",Лист1!U167,"")))</f>
      </c>
      <c r="G168" s="90">
        <f>IF(F168="Итого с НДС",SUM($G$12:G167),IF(E168&lt;&gt;"",E168*F168,""))</f>
      </c>
    </row>
    <row r="169" spans="1:7" ht="15">
      <c r="A169" s="3">
        <f>IF(Сalculation!A159&lt;&gt;"",Сalculation!A159,"")</f>
      </c>
      <c r="B169" s="4">
        <f>IF(A169&lt;&gt;"",Лист1!D168,"")</f>
      </c>
      <c r="C169" s="5">
        <f>IF(Сalculation!F159&lt;&gt;"",Сalculation!F159,"")</f>
      </c>
      <c r="D169" s="6">
        <f>IF(Сalculation!E159&lt;&gt;"",Сalculation!E159,"")</f>
      </c>
      <c r="E169" s="9">
        <f>IF(Лист1!U168&lt;&gt;"",Лист1!T168*1.18,"")</f>
      </c>
      <c r="F169" s="7">
        <f>IF(AND(A169="",A168="",A167=""),"",IF(AND(A169="",A168="",A167&lt;&gt;""),"Итого с НДС",IF(Лист1!U168&lt;&gt;"",Лист1!U168,"")))</f>
      </c>
      <c r="G169" s="90">
        <f>IF(F169="Итого с НДС",SUM($G$12:G168),IF(E169&lt;&gt;"",E169*F169,""))</f>
      </c>
    </row>
    <row r="170" spans="1:7" ht="15">
      <c r="A170" s="3">
        <f>IF(Сalculation!A160&lt;&gt;"",Сalculation!A160,"")</f>
      </c>
      <c r="B170" s="4">
        <f>IF(A170&lt;&gt;"",Лист1!D169,"")</f>
      </c>
      <c r="C170" s="5">
        <f>IF(Сalculation!F160&lt;&gt;"",Сalculation!F160,"")</f>
      </c>
      <c r="D170" s="6">
        <f>IF(Сalculation!E160&lt;&gt;"",Сalculation!E160,"")</f>
      </c>
      <c r="E170" s="9">
        <f>IF(Лист1!U169&lt;&gt;"",Лист1!T169*1.18,"")</f>
      </c>
      <c r="F170" s="7">
        <f>IF(AND(A170="",A169="",A168=""),"",IF(AND(A170="",A169="",A168&lt;&gt;""),"Итого с НДС",IF(Лист1!U169&lt;&gt;"",Лист1!U169,"")))</f>
      </c>
      <c r="G170" s="90">
        <f>IF(F170="Итого с НДС",SUM($G$12:G169),IF(E170&lt;&gt;"",E170*F170,""))</f>
      </c>
    </row>
    <row r="171" spans="1:7" ht="15">
      <c r="A171" s="3">
        <f>IF(Сalculation!A161&lt;&gt;"",Сalculation!A161,"")</f>
      </c>
      <c r="B171" s="4">
        <f>IF(A171&lt;&gt;"",Лист1!D170,"")</f>
      </c>
      <c r="C171" s="5">
        <f>IF(Сalculation!F161&lt;&gt;"",Сalculation!F161,"")</f>
      </c>
      <c r="D171" s="6">
        <f>IF(Сalculation!E161&lt;&gt;"",Сalculation!E161,"")</f>
      </c>
      <c r="E171" s="9">
        <f>IF(Лист1!U170&lt;&gt;"",Лист1!T170*1.18,"")</f>
      </c>
      <c r="F171" s="7">
        <f>IF(AND(A171="",A170="",A169=""),"",IF(AND(A171="",A170="",A169&lt;&gt;""),"Итого с НДС",IF(Лист1!U170&lt;&gt;"",Лист1!U170,"")))</f>
      </c>
      <c r="G171" s="90">
        <f>IF(F171="Итого с НДС",SUM($G$12:G170),IF(E171&lt;&gt;"",E171*F171,""))</f>
      </c>
    </row>
    <row r="172" spans="1:7" ht="15">
      <c r="A172" s="3">
        <f>IF(Сalculation!A162&lt;&gt;"",Сalculation!A162,"")</f>
      </c>
      <c r="B172" s="4">
        <f>IF(A172&lt;&gt;"",Лист1!D171,"")</f>
      </c>
      <c r="C172" s="5">
        <f>IF(Сalculation!F162&lt;&gt;"",Сalculation!F162,"")</f>
      </c>
      <c r="D172" s="6">
        <f>IF(Сalculation!E162&lt;&gt;"",Сalculation!E162,"")</f>
      </c>
      <c r="E172" s="9">
        <f>IF(Лист1!U171&lt;&gt;"",Лист1!T171*1.18,"")</f>
      </c>
      <c r="F172" s="7">
        <f>IF(AND(A172="",A171="",A170=""),"",IF(AND(A172="",A171="",A170&lt;&gt;""),"Итого с НДС",IF(Лист1!U171&lt;&gt;"",Лист1!U171,"")))</f>
      </c>
      <c r="G172" s="90">
        <f>IF(F172="Итого с НДС",SUM($G$12:G171),IF(E172&lt;&gt;"",E172*F172,""))</f>
      </c>
    </row>
    <row r="173" spans="1:7" ht="15">
      <c r="A173" s="3">
        <f>IF(Сalculation!A163&lt;&gt;"",Сalculation!A163,"")</f>
      </c>
      <c r="B173" s="4">
        <f>IF(A173&lt;&gt;"",Лист1!D172,"")</f>
      </c>
      <c r="C173" s="5">
        <f>IF(Сalculation!F163&lt;&gt;"",Сalculation!F163,"")</f>
      </c>
      <c r="D173" s="6">
        <f>IF(Сalculation!E163&lt;&gt;"",Сalculation!E163,"")</f>
      </c>
      <c r="E173" s="9">
        <f>IF(Лист1!U172&lt;&gt;"",Лист1!T172*1.18,"")</f>
      </c>
      <c r="F173" s="7">
        <f>IF(AND(A173="",A172="",A171=""),"",IF(AND(A173="",A172="",A171&lt;&gt;""),"Итого с НДС",IF(Лист1!U172&lt;&gt;"",Лист1!U172,"")))</f>
      </c>
      <c r="G173" s="90">
        <f>IF(F173="Итого с НДС",SUM($G$12:G172),IF(E173&lt;&gt;"",E173*F173,""))</f>
      </c>
    </row>
    <row r="174" spans="1:7" ht="15">
      <c r="A174" s="3">
        <f>IF(Сalculation!A164&lt;&gt;"",Сalculation!A164,"")</f>
      </c>
      <c r="B174" s="4">
        <f>IF(A174&lt;&gt;"",Лист1!D173,"")</f>
      </c>
      <c r="C174" s="5">
        <f>IF(Сalculation!F164&lt;&gt;"",Сalculation!F164,"")</f>
      </c>
      <c r="D174" s="6">
        <f>IF(Сalculation!E164&lt;&gt;"",Сalculation!E164,"")</f>
      </c>
      <c r="E174" s="9">
        <f>IF(Лист1!U173&lt;&gt;"",Лист1!T173*1.18,"")</f>
      </c>
      <c r="F174" s="7">
        <f>IF(AND(A174="",A173="",A172=""),"",IF(AND(A174="",A173="",A172&lt;&gt;""),"Итого с НДС",IF(Лист1!U173&lt;&gt;"",Лист1!U173,"")))</f>
      </c>
      <c r="G174" s="90">
        <f>IF(F174="Итого с НДС",SUM($G$12:G173),IF(E174&lt;&gt;"",E174*F174,""))</f>
      </c>
    </row>
    <row r="175" spans="1:7" ht="15">
      <c r="A175" s="3">
        <f>IF(Сalculation!A165&lt;&gt;"",Сalculation!A165,"")</f>
      </c>
      <c r="B175" s="4">
        <f>IF(A175&lt;&gt;"",Лист1!D174,"")</f>
      </c>
      <c r="C175" s="5">
        <f>IF(Сalculation!F165&lt;&gt;"",Сalculation!F165,"")</f>
      </c>
      <c r="D175" s="6">
        <f>IF(Сalculation!E165&lt;&gt;"",Сalculation!E165,"")</f>
      </c>
      <c r="E175" s="9">
        <f>IF(Лист1!U174&lt;&gt;"",Лист1!T174*1.18,"")</f>
      </c>
      <c r="F175" s="7">
        <f>IF(AND(A175="",A174="",A173=""),"",IF(AND(A175="",A174="",A173&lt;&gt;""),"Итого с НДС",IF(Лист1!U174&lt;&gt;"",Лист1!U174,"")))</f>
      </c>
      <c r="G175" s="90">
        <f>IF(F175="Итого с НДС",SUM($G$12:G174),IF(E175&lt;&gt;"",E175*F175,""))</f>
      </c>
    </row>
    <row r="176" spans="1:7" ht="15">
      <c r="A176" s="3">
        <f>IF(Сalculation!A166&lt;&gt;"",Сalculation!A166,"")</f>
      </c>
      <c r="B176" s="4">
        <f>IF(A176&lt;&gt;"",Лист1!D175,"")</f>
      </c>
      <c r="C176" s="5">
        <f>IF(Сalculation!F166&lt;&gt;"",Сalculation!F166,"")</f>
      </c>
      <c r="D176" s="6">
        <f>IF(Сalculation!E166&lt;&gt;"",Сalculation!E166,"")</f>
      </c>
      <c r="E176" s="9">
        <f>IF(Лист1!U175&lt;&gt;"",Лист1!T175*1.18,"")</f>
      </c>
      <c r="F176" s="7">
        <f>IF(AND(A176="",A175="",A174=""),"",IF(AND(A176="",A175="",A174&lt;&gt;""),"Итого с НДС",IF(Лист1!U175&lt;&gt;"",Лист1!U175,"")))</f>
      </c>
      <c r="G176" s="90">
        <f>IF(F176="Итого с НДС",SUM($G$12:G175),IF(E176&lt;&gt;"",E176*F176,""))</f>
      </c>
    </row>
    <row r="177" spans="1:7" ht="15">
      <c r="A177" s="3">
        <f>IF(Сalculation!A167&lt;&gt;"",Сalculation!A167,"")</f>
      </c>
      <c r="B177" s="4">
        <f>IF(A177&lt;&gt;"",Лист1!D176,"")</f>
      </c>
      <c r="C177" s="5">
        <f>IF(Сalculation!F167&lt;&gt;"",Сalculation!F167,"")</f>
      </c>
      <c r="D177" s="6">
        <f>IF(Сalculation!E167&lt;&gt;"",Сalculation!E167,"")</f>
      </c>
      <c r="E177" s="9">
        <f>IF(Лист1!U176&lt;&gt;"",Лист1!T176*1.18,"")</f>
      </c>
      <c r="F177" s="7">
        <f>IF(AND(A177="",A176="",A175=""),"",IF(AND(A177="",A176="",A175&lt;&gt;""),"Итого с НДС",IF(Лист1!U176&lt;&gt;"",Лист1!U176,"")))</f>
      </c>
      <c r="G177" s="90">
        <f>IF(F177="Итого с НДС",SUM($G$12:G176),IF(E177&lt;&gt;"",E177*F177,""))</f>
      </c>
    </row>
    <row r="178" spans="1:7" ht="15">
      <c r="A178" s="3">
        <f>IF(Сalculation!A168&lt;&gt;"",Сalculation!A168,"")</f>
      </c>
      <c r="B178" s="4">
        <f>IF(A178&lt;&gt;"",Лист1!D177,"")</f>
      </c>
      <c r="C178" s="5">
        <f>IF(Сalculation!F168&lt;&gt;"",Сalculation!F168,"")</f>
      </c>
      <c r="D178" s="6">
        <f>IF(Сalculation!E168&lt;&gt;"",Сalculation!E168,"")</f>
      </c>
      <c r="E178" s="9">
        <f>IF(Лист1!U177&lt;&gt;"",Лист1!T177*1.18,"")</f>
      </c>
      <c r="F178" s="7">
        <f>IF(AND(A178="",A177="",A176=""),"",IF(AND(A178="",A177="",A176&lt;&gt;""),"Итого с НДС",IF(Лист1!U177&lt;&gt;"",Лист1!U177,"")))</f>
      </c>
      <c r="G178" s="90">
        <f>IF(F178="Итого с НДС",SUM($G$12:G177),IF(E178&lt;&gt;"",E178*F178,""))</f>
      </c>
    </row>
    <row r="179" spans="1:7" ht="15">
      <c r="A179" s="3">
        <f>IF(Сalculation!A169&lt;&gt;"",Сalculation!A169,"")</f>
      </c>
      <c r="B179" s="4">
        <f>IF(A179&lt;&gt;"",Лист1!D178,"")</f>
      </c>
      <c r="C179" s="5">
        <f>IF(Сalculation!F169&lt;&gt;"",Сalculation!F169,"")</f>
      </c>
      <c r="D179" s="6">
        <f>IF(Сalculation!E169&lt;&gt;"",Сalculation!E169,"")</f>
      </c>
      <c r="E179" s="9">
        <f>IF(Лист1!U178&lt;&gt;"",Лист1!T178*1.18,"")</f>
      </c>
      <c r="F179" s="7">
        <f>IF(AND(A179="",A178="",A177=""),"",IF(AND(A179="",A178="",A177&lt;&gt;""),"Итого с НДС",IF(Лист1!U178&lt;&gt;"",Лист1!U178,"")))</f>
      </c>
      <c r="G179" s="90">
        <f>IF(F179="Итого с НДС",SUM($G$12:G178),IF(E179&lt;&gt;"",E179*F179,""))</f>
      </c>
    </row>
    <row r="180" spans="1:7" ht="15">
      <c r="A180" s="3">
        <f>IF(Сalculation!A170&lt;&gt;"",Сalculation!A170,"")</f>
      </c>
      <c r="B180" s="4">
        <f>IF(A180&lt;&gt;"",Лист1!D179,"")</f>
      </c>
      <c r="C180" s="5">
        <f>IF(Сalculation!F170&lt;&gt;"",Сalculation!F170,"")</f>
      </c>
      <c r="D180" s="6">
        <f>IF(Сalculation!E170&lt;&gt;"",Сalculation!E170,"")</f>
      </c>
      <c r="E180" s="9">
        <f>IF(Лист1!U179&lt;&gt;"",Лист1!T179*1.18,"")</f>
      </c>
      <c r="F180" s="7">
        <f>IF(AND(A180="",A179="",A178=""),"",IF(AND(A180="",A179="",A178&lt;&gt;""),"Итого с НДС",IF(Лист1!U179&lt;&gt;"",Лист1!U179,"")))</f>
      </c>
      <c r="G180" s="90">
        <f>IF(F180="Итого с НДС",SUM($G$12:G179),IF(E180&lt;&gt;"",E180*F180,""))</f>
      </c>
    </row>
    <row r="181" spans="1:7" ht="15">
      <c r="A181" s="3">
        <f>IF(Сalculation!A171&lt;&gt;"",Сalculation!A171,"")</f>
      </c>
      <c r="B181" s="4">
        <f>IF(A181&lt;&gt;"",Лист1!D180,"")</f>
      </c>
      <c r="C181" s="5">
        <f>IF(Сalculation!F171&lt;&gt;"",Сalculation!F171,"")</f>
      </c>
      <c r="D181" s="6">
        <f>IF(Сalculation!E171&lt;&gt;"",Сalculation!E171,"")</f>
      </c>
      <c r="E181" s="9">
        <f>IF(Лист1!U180&lt;&gt;"",Лист1!T180*1.18,"")</f>
      </c>
      <c r="F181" s="7">
        <f>IF(AND(A181="",A180="",A179=""),"",IF(AND(A181="",A180="",A179&lt;&gt;""),"Итого с НДС",IF(Лист1!U180&lt;&gt;"",Лист1!U180,"")))</f>
      </c>
      <c r="G181" s="90">
        <f>IF(F181="Итого с НДС",SUM($G$12:G180),IF(E181&lt;&gt;"",E181*F181,""))</f>
      </c>
    </row>
    <row r="182" spans="1:7" ht="15">
      <c r="A182" s="3">
        <f>IF(Сalculation!A172&lt;&gt;"",Сalculation!A172,"")</f>
      </c>
      <c r="B182" s="4">
        <f>IF(A182&lt;&gt;"",Лист1!D181,"")</f>
      </c>
      <c r="C182" s="5">
        <f>IF(Сalculation!F172&lt;&gt;"",Сalculation!F172,"")</f>
      </c>
      <c r="D182" s="6">
        <f>IF(Сalculation!E172&lt;&gt;"",Сalculation!E172,"")</f>
      </c>
      <c r="E182" s="9">
        <f>IF(Лист1!U181&lt;&gt;"",Лист1!T181*1.18,"")</f>
      </c>
      <c r="F182" s="7">
        <f>IF(AND(A182="",A181="",A180=""),"",IF(AND(A182="",A181="",A180&lt;&gt;""),"Итого с НДС",IF(Лист1!U181&lt;&gt;"",Лист1!U181,"")))</f>
      </c>
      <c r="G182" s="90">
        <f>IF(F182="Итого с НДС",SUM($G$12:G181),IF(E182&lt;&gt;"",E182*F182,""))</f>
      </c>
    </row>
    <row r="183" spans="1:7" ht="15">
      <c r="A183" s="3">
        <f>IF(Сalculation!A173&lt;&gt;"",Сalculation!A173,"")</f>
      </c>
      <c r="B183" s="4">
        <f>IF(A183&lt;&gt;"",Лист1!D182,"")</f>
      </c>
      <c r="C183" s="5">
        <f>IF(Сalculation!F173&lt;&gt;"",Сalculation!F173,"")</f>
      </c>
      <c r="D183" s="6">
        <f>IF(Сalculation!E173&lt;&gt;"",Сalculation!E173,"")</f>
      </c>
      <c r="E183" s="9">
        <f>IF(Лист1!U182&lt;&gt;"",Лист1!T182*1.18,"")</f>
      </c>
      <c r="F183" s="7">
        <f>IF(AND(A183="",A182="",A181=""),"",IF(AND(A183="",A182="",A181&lt;&gt;""),"Итого с НДС",IF(Лист1!U182&lt;&gt;"",Лист1!U182,"")))</f>
      </c>
      <c r="G183" s="90">
        <f>IF(F183="Итого с НДС",SUM($G$12:G182),IF(E183&lt;&gt;"",E183*F183,""))</f>
      </c>
    </row>
    <row r="184" spans="1:7" ht="15">
      <c r="A184" s="3">
        <f>IF(Сalculation!A174&lt;&gt;"",Сalculation!A174,"")</f>
      </c>
      <c r="B184" s="4">
        <f>IF(A184&lt;&gt;"",Лист1!D183,"")</f>
      </c>
      <c r="C184" s="5">
        <f>IF(Сalculation!F174&lt;&gt;"",Сalculation!F174,"")</f>
      </c>
      <c r="D184" s="6">
        <f>IF(Сalculation!E174&lt;&gt;"",Сalculation!E174,"")</f>
      </c>
      <c r="E184" s="9">
        <f>IF(Лист1!U183&lt;&gt;"",Лист1!T183*1.18,"")</f>
      </c>
      <c r="F184" s="7">
        <f>IF(AND(A184="",A183="",A182=""),"",IF(AND(A184="",A183="",A182&lt;&gt;""),"Итого с НДС",IF(Лист1!U183&lt;&gt;"",Лист1!U183,"")))</f>
      </c>
      <c r="G184" s="90">
        <f>IF(F184="Итого с НДС",SUM($G$12:G183),IF(E184&lt;&gt;"",E184*F184,""))</f>
      </c>
    </row>
    <row r="185" spans="1:7" ht="15">
      <c r="A185" s="3">
        <f>IF(Сalculation!A175&lt;&gt;"",Сalculation!A175,"")</f>
      </c>
      <c r="B185" s="4">
        <f>IF(A185&lt;&gt;"",Лист1!D184,"")</f>
      </c>
      <c r="C185" s="5">
        <f>IF(Сalculation!F175&lt;&gt;"",Сalculation!F175,"")</f>
      </c>
      <c r="D185" s="6">
        <f>IF(Сalculation!E175&lt;&gt;"",Сalculation!E175,"")</f>
      </c>
      <c r="E185" s="9">
        <f>IF(Лист1!U184&lt;&gt;"",Лист1!T184*1.18,"")</f>
      </c>
      <c r="F185" s="7">
        <f>IF(AND(A185="",A184="",A183=""),"",IF(AND(A185="",A184="",A183&lt;&gt;""),"Итого с НДС",IF(Лист1!U184&lt;&gt;"",Лист1!U184,"")))</f>
      </c>
      <c r="G185" s="90">
        <f>IF(F185="Итого с НДС",SUM($G$12:G184),IF(E185&lt;&gt;"",E185*F185,""))</f>
      </c>
    </row>
    <row r="186" spans="1:7" ht="15">
      <c r="A186" s="3">
        <f>IF(Сalculation!A176&lt;&gt;"",Сalculation!A176,"")</f>
      </c>
      <c r="B186" s="4">
        <f>IF(A186&lt;&gt;"",Лист1!D185,"")</f>
      </c>
      <c r="C186" s="5">
        <f>IF(Сalculation!F176&lt;&gt;"",Сalculation!F176,"")</f>
      </c>
      <c r="D186" s="6">
        <f>IF(Сalculation!E176&lt;&gt;"",Сalculation!E176,"")</f>
      </c>
      <c r="E186" s="9">
        <f>IF(Лист1!U185&lt;&gt;"",Лист1!T185*1.18,"")</f>
      </c>
      <c r="F186" s="7">
        <f>IF(AND(A186="",A185="",A184=""),"",IF(AND(A186="",A185="",A184&lt;&gt;""),"Итого с НДС",IF(Лист1!U185&lt;&gt;"",Лист1!U185,"")))</f>
      </c>
      <c r="G186" s="90">
        <f>IF(F186="Итого с НДС",SUM($G$12:G185),IF(E186&lt;&gt;"",E186*F186,""))</f>
      </c>
    </row>
    <row r="187" spans="1:7" ht="15">
      <c r="A187" s="3">
        <f>IF(Сalculation!A177&lt;&gt;"",Сalculation!A177,"")</f>
      </c>
      <c r="B187" s="4">
        <f>IF(A187&lt;&gt;"",Лист1!D186,"")</f>
      </c>
      <c r="C187" s="5">
        <f>IF(Сalculation!F177&lt;&gt;"",Сalculation!F177,"")</f>
      </c>
      <c r="D187" s="6">
        <f>IF(Сalculation!E177&lt;&gt;"",Сalculation!E177,"")</f>
      </c>
      <c r="E187" s="9">
        <f>IF(Лист1!U186&lt;&gt;"",Лист1!T186*1.18,"")</f>
      </c>
      <c r="F187" s="7">
        <f>IF(AND(A187="",A186="",A185=""),"",IF(AND(A187="",A186="",A185&lt;&gt;""),"Итого с НДС",IF(Лист1!U186&lt;&gt;"",Лист1!U186,"")))</f>
      </c>
      <c r="G187" s="90">
        <f>IF(F187="Итого с НДС",SUM($G$12:G186),IF(E187&lt;&gt;"",E187*F187,""))</f>
      </c>
    </row>
    <row r="188" spans="1:7" ht="15">
      <c r="A188" s="3">
        <f>IF(Сalculation!A178&lt;&gt;"",Сalculation!A178,"")</f>
      </c>
      <c r="B188" s="4">
        <f>IF(A188&lt;&gt;"",Лист1!D187,"")</f>
      </c>
      <c r="C188" s="5">
        <f>IF(Сalculation!F178&lt;&gt;"",Сalculation!F178,"")</f>
      </c>
      <c r="D188" s="6">
        <f>IF(Сalculation!E178&lt;&gt;"",Сalculation!E178,"")</f>
      </c>
      <c r="E188" s="9">
        <f>IF(Лист1!U187&lt;&gt;"",Лист1!T187*1.18,"")</f>
      </c>
      <c r="F188" s="7">
        <f>IF(AND(A188="",A187="",A186=""),"",IF(AND(A188="",A187="",A186&lt;&gt;""),"Итого с НДС",IF(Лист1!U187&lt;&gt;"",Лист1!U187,"")))</f>
      </c>
      <c r="G188" s="90">
        <f>IF(F188="Итого с НДС",SUM($G$12:G187),IF(E188&lt;&gt;"",E188*F188,""))</f>
      </c>
    </row>
    <row r="189" spans="1:7" ht="15">
      <c r="A189" s="3">
        <f>IF(Сalculation!A179&lt;&gt;"",Сalculation!A179,"")</f>
      </c>
      <c r="B189" s="4">
        <f>IF(A189&lt;&gt;"",Лист1!D188,"")</f>
      </c>
      <c r="C189" s="5">
        <f>IF(Сalculation!F179&lt;&gt;"",Сalculation!F179,"")</f>
      </c>
      <c r="D189" s="6">
        <f>IF(Сalculation!E179&lt;&gt;"",Сalculation!E179,"")</f>
      </c>
      <c r="E189" s="9">
        <f>IF(Лист1!U188&lt;&gt;"",Лист1!T188*1.18,"")</f>
      </c>
      <c r="F189" s="7">
        <f>IF(AND(A189="",A188="",A187=""),"",IF(AND(A189="",A188="",A187&lt;&gt;""),"Итого с НДС",IF(Лист1!U188&lt;&gt;"",Лист1!U188,"")))</f>
      </c>
      <c r="G189" s="90">
        <f>IF(F189="Итого с НДС",SUM($G$12:G188),IF(E189&lt;&gt;"",E189*F189,""))</f>
      </c>
    </row>
    <row r="190" spans="1:7" ht="15">
      <c r="A190" s="3">
        <f>IF(Сalculation!A180&lt;&gt;"",Сalculation!A180,"")</f>
      </c>
      <c r="B190" s="4">
        <f>IF(A190&lt;&gt;"",Лист1!D189,"")</f>
      </c>
      <c r="C190" s="5">
        <f>IF(Сalculation!F180&lt;&gt;"",Сalculation!F180,"")</f>
      </c>
      <c r="D190" s="6">
        <f>IF(Сalculation!E180&lt;&gt;"",Сalculation!E180,"")</f>
      </c>
      <c r="E190" s="9">
        <f>IF(Лист1!U189&lt;&gt;"",Лист1!T189*1.18,"")</f>
      </c>
      <c r="F190" s="7">
        <f>IF(AND(A190="",A189="",A188=""),"",IF(AND(A190="",A189="",A188&lt;&gt;""),"Итого с НДС",IF(Лист1!U189&lt;&gt;"",Лист1!U189,"")))</f>
      </c>
      <c r="G190" s="90">
        <f>IF(F190="Итого с НДС",SUM($G$12:G189),IF(E190&lt;&gt;"",E190*F190,""))</f>
      </c>
    </row>
    <row r="191" spans="1:7" ht="15">
      <c r="A191" s="3">
        <f>IF(Сalculation!A181&lt;&gt;"",Сalculation!A181,"")</f>
      </c>
      <c r="B191" s="4">
        <f>IF(A191&lt;&gt;"",Лист1!D190,"")</f>
      </c>
      <c r="C191" s="5">
        <f>IF(Сalculation!F181&lt;&gt;"",Сalculation!F181,"")</f>
      </c>
      <c r="D191" s="6">
        <f>IF(Сalculation!E181&lt;&gt;"",Сalculation!E181,"")</f>
      </c>
      <c r="E191" s="9">
        <f>IF(Лист1!U190&lt;&gt;"",Лист1!T190*1.18,"")</f>
      </c>
      <c r="F191" s="7">
        <f>IF(AND(A191="",A190="",A189=""),"",IF(AND(A191="",A190="",A189&lt;&gt;""),"Итого с НДС",IF(Лист1!U190&lt;&gt;"",Лист1!U190,"")))</f>
      </c>
      <c r="G191" s="90">
        <f>IF(F191="Итого с НДС",SUM($G$12:G190),IF(E191&lt;&gt;"",E191*F191,""))</f>
      </c>
    </row>
    <row r="192" spans="1:7" ht="15">
      <c r="A192" s="3">
        <f>IF(Сalculation!A182&lt;&gt;"",Сalculation!A182,"")</f>
      </c>
      <c r="B192" s="4">
        <f>IF(A192&lt;&gt;"",Лист1!D191,"")</f>
      </c>
      <c r="C192" s="5">
        <f>IF(Сalculation!F182&lt;&gt;"",Сalculation!F182,"")</f>
      </c>
      <c r="D192" s="6">
        <f>IF(Сalculation!E182&lt;&gt;"",Сalculation!E182,"")</f>
      </c>
      <c r="E192" s="9">
        <f>IF(Лист1!U191&lt;&gt;"",Лист1!T191*1.18,"")</f>
      </c>
      <c r="F192" s="7">
        <f>IF(AND(A192="",A191="",A190=""),"",IF(AND(A192="",A191="",A190&lt;&gt;""),"Итого с НДС",IF(Лист1!U191&lt;&gt;"",Лист1!U191,"")))</f>
      </c>
      <c r="G192" s="90">
        <f>IF(F192="Итого с НДС",SUM($G$12:G191),IF(E192&lt;&gt;"",E192*F192,""))</f>
      </c>
    </row>
    <row r="193" spans="1:7" ht="15">
      <c r="A193" s="3">
        <f>IF(Сalculation!A183&lt;&gt;"",Сalculation!A183,"")</f>
      </c>
      <c r="B193" s="4">
        <f>IF(A193&lt;&gt;"",Лист1!D192,"")</f>
      </c>
      <c r="C193" s="5">
        <f>IF(Сalculation!F183&lt;&gt;"",Сalculation!F183,"")</f>
      </c>
      <c r="D193" s="6">
        <f>IF(Сalculation!E183&lt;&gt;"",Сalculation!E183,"")</f>
      </c>
      <c r="E193" s="9">
        <f>IF(Лист1!U192&lt;&gt;"",Лист1!T192*1.18,"")</f>
      </c>
      <c r="F193" s="7">
        <f>IF(AND(A193="",A192="",A191=""),"",IF(AND(A193="",A192="",A191&lt;&gt;""),"Итого с НДС",IF(Лист1!U192&lt;&gt;"",Лист1!U192,"")))</f>
      </c>
      <c r="G193" s="90">
        <f>IF(F193="Итого с НДС",SUM($G$12:G192),IF(E193&lt;&gt;"",E193*F193,""))</f>
      </c>
    </row>
    <row r="194" spans="1:7" ht="15">
      <c r="A194" s="3">
        <f>IF(Сalculation!A184&lt;&gt;"",Сalculation!A184,"")</f>
      </c>
      <c r="B194" s="4">
        <f>IF(A194&lt;&gt;"",Лист1!D193,"")</f>
      </c>
      <c r="C194" s="5">
        <f>IF(Сalculation!F184&lt;&gt;"",Сalculation!F184,"")</f>
      </c>
      <c r="D194" s="6">
        <f>IF(Сalculation!E184&lt;&gt;"",Сalculation!E184,"")</f>
      </c>
      <c r="E194" s="9">
        <f>IF(Лист1!U193&lt;&gt;"",Лист1!T193*1.18,"")</f>
      </c>
      <c r="F194" s="7">
        <f>IF(AND(A194="",A193="",A192=""),"",IF(AND(A194="",A193="",A192&lt;&gt;""),"Итого с НДС",IF(Лист1!U193&lt;&gt;"",Лист1!U193,"")))</f>
      </c>
      <c r="G194" s="90">
        <f>IF(F194="Итого с НДС",SUM($G$12:G193),IF(E194&lt;&gt;"",E194*F194,""))</f>
      </c>
    </row>
    <row r="195" spans="1:7" ht="15">
      <c r="A195" s="3">
        <f>IF(Сalculation!A185&lt;&gt;"",Сalculation!A185,"")</f>
      </c>
      <c r="B195" s="4">
        <f>IF(A195&lt;&gt;"",Лист1!D194,"")</f>
      </c>
      <c r="C195" s="5">
        <f>IF(Сalculation!F185&lt;&gt;"",Сalculation!F185,"")</f>
      </c>
      <c r="D195" s="6">
        <f>IF(Сalculation!E185&lt;&gt;"",Сalculation!E185,"")</f>
      </c>
      <c r="E195" s="9">
        <f>IF(Лист1!U194&lt;&gt;"",Лист1!T194*1.18,"")</f>
      </c>
      <c r="F195" s="7">
        <f>IF(AND(A195="",A194="",A193=""),"",IF(AND(A195="",A194="",A193&lt;&gt;""),"Итого с НДС",IF(Лист1!U194&lt;&gt;"",Лист1!U194,"")))</f>
      </c>
      <c r="G195" s="90">
        <f>IF(F195="Итого с НДС",SUM($G$12:G194),IF(E195&lt;&gt;"",E195*F195,""))</f>
      </c>
    </row>
    <row r="196" spans="1:7" ht="15">
      <c r="A196" s="3">
        <f>IF(Сalculation!A186&lt;&gt;"",Сalculation!A186,"")</f>
      </c>
      <c r="B196" s="4">
        <f>IF(A196&lt;&gt;"",Лист1!D195,"")</f>
      </c>
      <c r="C196" s="5">
        <f>IF(Сalculation!F186&lt;&gt;"",Сalculation!F186,"")</f>
      </c>
      <c r="D196" s="6">
        <f>IF(Сalculation!E186&lt;&gt;"",Сalculation!E186,"")</f>
      </c>
      <c r="E196" s="9">
        <f>IF(Лист1!U195&lt;&gt;"",Лист1!T195*1.18,"")</f>
      </c>
      <c r="F196" s="7">
        <f>IF(AND(A196="",A195="",A194=""),"",IF(AND(A196="",A195="",A194&lt;&gt;""),"Итого с НДС",IF(Лист1!U195&lt;&gt;"",Лист1!U195,"")))</f>
      </c>
      <c r="G196" s="90">
        <f>IF(F196="Итого с НДС",SUM($G$12:G195),IF(E196&lt;&gt;"",E196*F196,""))</f>
      </c>
    </row>
    <row r="197" spans="1:7" ht="15">
      <c r="A197" s="3">
        <f>IF(Сalculation!A187&lt;&gt;"",Сalculation!A187,"")</f>
      </c>
      <c r="B197" s="4">
        <f>IF(A197&lt;&gt;"",Лист1!D196,"")</f>
      </c>
      <c r="C197" s="5">
        <f>IF(Сalculation!F187&lt;&gt;"",Сalculation!F187,"")</f>
      </c>
      <c r="D197" s="6">
        <f>IF(Сalculation!E187&lt;&gt;"",Сalculation!E187,"")</f>
      </c>
      <c r="E197" s="9">
        <f>IF(Лист1!U196&lt;&gt;"",Лист1!T196*1.18,"")</f>
      </c>
      <c r="F197" s="7">
        <f>IF(AND(A197="",A196="",A195=""),"",IF(AND(A197="",A196="",A195&lt;&gt;""),"Итого с НДС",IF(Лист1!U196&lt;&gt;"",Лист1!U196,"")))</f>
      </c>
      <c r="G197" s="90">
        <f>IF(F197="Итого с НДС",SUM($G$12:G196),IF(E197&lt;&gt;"",E197*F197,""))</f>
      </c>
    </row>
    <row r="198" spans="1:7" ht="15">
      <c r="A198" s="3">
        <f>IF(Сalculation!A188&lt;&gt;"",Сalculation!A188,"")</f>
      </c>
      <c r="B198" s="4">
        <f>IF(A198&lt;&gt;"",Лист1!D197,"")</f>
      </c>
      <c r="C198" s="5">
        <f>IF(Сalculation!F188&lt;&gt;"",Сalculation!F188,"")</f>
      </c>
      <c r="D198" s="6">
        <f>IF(Сalculation!E188&lt;&gt;"",Сalculation!E188,"")</f>
      </c>
      <c r="E198" s="9">
        <f>IF(Лист1!U197&lt;&gt;"",Лист1!T197*1.18,"")</f>
      </c>
      <c r="F198" s="7">
        <f>IF(AND(A198="",A197="",A196=""),"",IF(AND(A198="",A197="",A196&lt;&gt;""),"Итого с НДС",IF(Лист1!U197&lt;&gt;"",Лист1!U197,"")))</f>
      </c>
      <c r="G198" s="90">
        <f>IF(F198="Итого с НДС",SUM($G$12:G197),IF(E198&lt;&gt;"",E198*F198,""))</f>
      </c>
    </row>
    <row r="199" spans="1:7" ht="15">
      <c r="A199" s="3">
        <f>IF(Сalculation!A189&lt;&gt;"",Сalculation!A189,"")</f>
      </c>
      <c r="B199" s="4">
        <f>IF(A199&lt;&gt;"",Лист1!D198,"")</f>
      </c>
      <c r="C199" s="5">
        <f>IF(Сalculation!F189&lt;&gt;"",Сalculation!F189,"")</f>
      </c>
      <c r="D199" s="6">
        <f>IF(Сalculation!E189&lt;&gt;"",Сalculation!E189,"")</f>
      </c>
      <c r="E199" s="9">
        <f>IF(Лист1!U198&lt;&gt;"",Лист1!T198*1.18,"")</f>
      </c>
      <c r="F199" s="7">
        <f>IF(AND(A199="",A198="",A197=""),"",IF(AND(A199="",A198="",A197&lt;&gt;""),"Итого с НДС",IF(Лист1!U198&lt;&gt;"",Лист1!U198,"")))</f>
      </c>
      <c r="G199" s="90">
        <f>IF(F199="Итого с НДС",SUM($G$12:G198),IF(E199&lt;&gt;"",E199*F199,""))</f>
      </c>
    </row>
    <row r="200" spans="1:7" ht="15">
      <c r="A200" s="3">
        <f>IF(Сalculation!A190&lt;&gt;"",Сalculation!A190,"")</f>
      </c>
      <c r="B200" s="4">
        <f>IF(A200&lt;&gt;"",Лист1!D199,"")</f>
      </c>
      <c r="C200" s="5">
        <f>IF(Сalculation!F190&lt;&gt;"",Сalculation!F190,"")</f>
      </c>
      <c r="D200" s="6">
        <f>IF(Сalculation!E190&lt;&gt;"",Сalculation!E190,"")</f>
      </c>
      <c r="E200" s="9">
        <f>IF(Лист1!U199&lt;&gt;"",Лист1!T199*1.18,"")</f>
      </c>
      <c r="F200" s="7">
        <f>IF(AND(A200="",A199="",A198=""),"",IF(AND(A200="",A199="",A198&lt;&gt;""),"Итого с НДС",IF(Лист1!U199&lt;&gt;"",Лист1!U199,"")))</f>
      </c>
      <c r="G200" s="90">
        <f>IF(F200="Итого с НДС",SUM($G$12:G199),IF(E200&lt;&gt;"",E200*F200,""))</f>
      </c>
    </row>
    <row r="201" spans="1:7" ht="15">
      <c r="A201" s="3">
        <f>IF(Сalculation!A191&lt;&gt;"",Сalculation!A191,"")</f>
      </c>
      <c r="B201" s="4">
        <f>IF(A201&lt;&gt;"",Лист1!D200,"")</f>
      </c>
      <c r="C201" s="5">
        <f>IF(Сalculation!F191&lt;&gt;"",Сalculation!F191,"")</f>
      </c>
      <c r="D201" s="6">
        <f>IF(Сalculation!E191&lt;&gt;"",Сalculation!E191,"")</f>
      </c>
      <c r="E201" s="9">
        <f>IF(Лист1!U200&lt;&gt;"",Лист1!T200*1.18,"")</f>
      </c>
      <c r="F201" s="7">
        <f>IF(AND(A201="",A200="",A199=""),"",IF(AND(A201="",A200="",A199&lt;&gt;""),"Итого с НДС",IF(Лист1!U200&lt;&gt;"",Лист1!U200,"")))</f>
      </c>
      <c r="G201" s="90">
        <f>IF(F201="Итого с НДС",SUM($G$12:G200),IF(E201&lt;&gt;"",E201*F201,""))</f>
      </c>
    </row>
    <row r="202" spans="1:7" ht="15">
      <c r="A202" s="3">
        <f>IF(Сalculation!A192&lt;&gt;"",Сalculation!A192,"")</f>
      </c>
      <c r="B202" s="4">
        <f>IF(A202&lt;&gt;"",Лист1!D201,"")</f>
      </c>
      <c r="C202" s="5">
        <f>IF(Сalculation!F192&lt;&gt;"",Сalculation!F192,"")</f>
      </c>
      <c r="D202" s="6">
        <f>IF(Сalculation!E192&lt;&gt;"",Сalculation!E192,"")</f>
      </c>
      <c r="E202" s="9">
        <f>IF(Лист1!U201&lt;&gt;"",Лист1!T201*1.18,"")</f>
      </c>
      <c r="F202" s="7">
        <f>IF(AND(A202="",A201="",A200=""),"",IF(AND(A202="",A201="",A200&lt;&gt;""),"Итого с НДС",IF(Лист1!U201&lt;&gt;"",Лист1!U201,"")))</f>
      </c>
      <c r="G202" s="90">
        <f>IF(F202="Итого с НДС",SUM($G$12:G201),IF(E202&lt;&gt;"",E202*F202,""))</f>
      </c>
    </row>
    <row r="203" spans="1:7" ht="15">
      <c r="A203" s="3">
        <f>IF(Сalculation!A193&lt;&gt;"",Сalculation!A193,"")</f>
      </c>
      <c r="B203" s="4">
        <f>IF(A203&lt;&gt;"",Лист1!D202,"")</f>
      </c>
      <c r="C203" s="5">
        <f>IF(Сalculation!F193&lt;&gt;"",Сalculation!F193,"")</f>
      </c>
      <c r="D203" s="6">
        <f>IF(Сalculation!E193&lt;&gt;"",Сalculation!E193,"")</f>
      </c>
      <c r="E203" s="9">
        <f>IF(Лист1!U202&lt;&gt;"",Лист1!T202*1.18,"")</f>
      </c>
      <c r="F203" s="7">
        <f>IF(AND(A203="",A202="",A201=""),"",IF(AND(A203="",A202="",A201&lt;&gt;""),"Итого с НДС",IF(Лист1!U202&lt;&gt;"",Лист1!U202,"")))</f>
      </c>
      <c r="G203" s="90">
        <f>IF(F203="Итого с НДС",SUM($G$12:G202),IF(E203&lt;&gt;"",E203*F203,""))</f>
      </c>
    </row>
    <row r="204" spans="1:7" ht="15">
      <c r="A204" s="3">
        <f>IF(Сalculation!A194&lt;&gt;"",Сalculation!A194,"")</f>
      </c>
      <c r="B204" s="4">
        <f>IF(A204&lt;&gt;"",Лист1!D203,"")</f>
      </c>
      <c r="C204" s="5">
        <f>IF(Сalculation!F194&lt;&gt;"",Сalculation!F194,"")</f>
      </c>
      <c r="D204" s="6">
        <f>IF(Сalculation!E194&lt;&gt;"",Сalculation!E194,"")</f>
      </c>
      <c r="E204" s="9">
        <f>IF(Лист1!U203&lt;&gt;"",Лист1!T203*1.18,"")</f>
      </c>
      <c r="F204" s="7">
        <f>IF(AND(A204="",A203="",A202=""),"",IF(AND(A204="",A203="",A202&lt;&gt;""),"Итого с НДС",IF(Лист1!U203&lt;&gt;"",Лист1!U203,"")))</f>
      </c>
      <c r="G204" s="90">
        <f>IF(F204="Итого с НДС",SUM($G$12:G203),IF(E204&lt;&gt;"",E204*F204,""))</f>
      </c>
    </row>
    <row r="205" spans="1:7" ht="15">
      <c r="A205" s="3">
        <f>IF(Сalculation!A195&lt;&gt;"",Сalculation!A195,"")</f>
      </c>
      <c r="B205" s="4">
        <f>IF(A205&lt;&gt;"",Лист1!D204,"")</f>
      </c>
      <c r="C205" s="5">
        <f>IF(Сalculation!F195&lt;&gt;"",Сalculation!F195,"")</f>
      </c>
      <c r="D205" s="6">
        <f>IF(Сalculation!E195&lt;&gt;"",Сalculation!E195,"")</f>
      </c>
      <c r="E205" s="9">
        <f>IF(Лист1!U204&lt;&gt;"",Лист1!T204*1.18,"")</f>
      </c>
      <c r="F205" s="7">
        <f>IF(AND(A205="",A204="",A203=""),"",IF(AND(A205="",A204="",A203&lt;&gt;""),"Итого с НДС",IF(Лист1!U204&lt;&gt;"",Лист1!U204,"")))</f>
      </c>
      <c r="G205" s="90">
        <f>IF(F205="Итого с НДС",SUM($G$12:G204),IF(E205&lt;&gt;"",E205*F205,""))</f>
      </c>
    </row>
    <row r="206" spans="1:7" ht="15">
      <c r="A206" s="3">
        <f>IF(Сalculation!A196&lt;&gt;"",Сalculation!A196,"")</f>
      </c>
      <c r="B206" s="4">
        <f>IF(A206&lt;&gt;"",Лист1!D205,"")</f>
      </c>
      <c r="C206" s="5">
        <f>IF(Сalculation!F196&lt;&gt;"",Сalculation!F196,"")</f>
      </c>
      <c r="D206" s="6">
        <f>IF(Сalculation!E196&lt;&gt;"",Сalculation!E196,"")</f>
      </c>
      <c r="E206" s="9">
        <f>IF(Лист1!U205&lt;&gt;"",Лист1!T205*1.18,"")</f>
      </c>
      <c r="F206" s="7">
        <f>IF(AND(A206="",A205="",A204=""),"",IF(AND(A206="",A205="",A204&lt;&gt;""),"Итого с НДС",IF(Лист1!U205&lt;&gt;"",Лист1!U205,"")))</f>
      </c>
      <c r="G206" s="90">
        <f>IF(F206="Итого с НДС",SUM($G$12:G205),IF(E206&lt;&gt;"",E206*F206,""))</f>
      </c>
    </row>
    <row r="207" spans="1:7" ht="15">
      <c r="A207" s="3">
        <f>IF(Сalculation!A197&lt;&gt;"",Сalculation!A197,"")</f>
      </c>
      <c r="B207" s="4">
        <f>IF(A207&lt;&gt;"",Лист1!D206,"")</f>
      </c>
      <c r="C207" s="5">
        <f>IF(Сalculation!F197&lt;&gt;"",Сalculation!F197,"")</f>
      </c>
      <c r="D207" s="6">
        <f>IF(Сalculation!E197&lt;&gt;"",Сalculation!E197,"")</f>
      </c>
      <c r="E207" s="9">
        <f>IF(Лист1!U206&lt;&gt;"",Лист1!T206*1.18,"")</f>
      </c>
      <c r="F207" s="7">
        <f>IF(AND(A207="",A206="",A205=""),"",IF(AND(A207="",A206="",A205&lt;&gt;""),"Итого с НДС",IF(Лист1!U206&lt;&gt;"",Лист1!U206,"")))</f>
      </c>
      <c r="G207" s="90">
        <f>IF(F207="Итого с НДС",SUM($G$12:G206),IF(E207&lt;&gt;"",E207*F207,""))</f>
      </c>
    </row>
    <row r="208" spans="1:7" ht="15">
      <c r="A208" s="3">
        <f>IF(Сalculation!A198&lt;&gt;"",Сalculation!A198,"")</f>
      </c>
      <c r="B208" s="4">
        <f>IF(A208&lt;&gt;"",Лист1!D207,"")</f>
      </c>
      <c r="C208" s="5">
        <f>IF(Сalculation!F198&lt;&gt;"",Сalculation!F198,"")</f>
      </c>
      <c r="D208" s="6">
        <f>IF(Сalculation!E198&lt;&gt;"",Сalculation!E198,"")</f>
      </c>
      <c r="E208" s="9">
        <f>IF(Лист1!U207&lt;&gt;"",Лист1!T207*1.18,"")</f>
      </c>
      <c r="F208" s="7">
        <f>IF(AND(A208="",A207="",A206=""),"",IF(AND(A208="",A207="",A206&lt;&gt;""),"Итого с НДС",IF(Лист1!U207&lt;&gt;"",Лист1!U207,"")))</f>
      </c>
      <c r="G208" s="90">
        <f>IF(F208="Итого с НДС",SUM($G$12:G207),IF(E208&lt;&gt;"",E208*F208,""))</f>
      </c>
    </row>
    <row r="209" spans="1:7" ht="15">
      <c r="A209" s="3">
        <f>IF(Сalculation!A199&lt;&gt;"",Сalculation!A199,"")</f>
      </c>
      <c r="B209" s="4">
        <f>IF(A209&lt;&gt;"",Лист1!D208,"")</f>
      </c>
      <c r="C209" s="5">
        <f>IF(Сalculation!F199&lt;&gt;"",Сalculation!F199,"")</f>
      </c>
      <c r="D209" s="6">
        <f>IF(Сalculation!E199&lt;&gt;"",Сalculation!E199,"")</f>
      </c>
      <c r="E209" s="9">
        <f>IF(Лист1!U208&lt;&gt;"",Лист1!T208*1.18,"")</f>
      </c>
      <c r="F209" s="7">
        <f>IF(AND(A209="",A208="",A207=""),"",IF(AND(A209="",A208="",A207&lt;&gt;""),"Итого с НДС",IF(Лист1!U208&lt;&gt;"",Лист1!U208,"")))</f>
      </c>
      <c r="G209" s="90">
        <f>IF(F209="Итого с НДС",SUM($G$12:G208),IF(E209&lt;&gt;"",E209*F209,""))</f>
      </c>
    </row>
    <row r="210" spans="1:7" ht="15">
      <c r="A210" s="3">
        <f>IF(Сalculation!A200&lt;&gt;"",Сalculation!A200,"")</f>
      </c>
      <c r="B210" s="4">
        <f>IF(A210&lt;&gt;"",Лист1!D209,"")</f>
      </c>
      <c r="C210" s="5">
        <f>IF(Сalculation!F200&lt;&gt;"",Сalculation!F200,"")</f>
      </c>
      <c r="D210" s="6">
        <f>IF(Сalculation!E200&lt;&gt;"",Сalculation!E200,"")</f>
      </c>
      <c r="E210" s="9">
        <f>IF(Лист1!U209&lt;&gt;"",Лист1!T209*1.18,"")</f>
      </c>
      <c r="F210" s="7">
        <f>IF(AND(A210="",A209="",A208=""),"",IF(AND(A210="",A209="",A208&lt;&gt;""),"Итого с НДС",IF(Лист1!U209&lt;&gt;"",Лист1!U209,"")))</f>
      </c>
      <c r="G210" s="90">
        <f>IF(F210="Итого с НДС",SUM($G$12:G209),IF(E210&lt;&gt;"",E210*F210,""))</f>
      </c>
    </row>
    <row r="211" spans="1:7" ht="15">
      <c r="A211" s="3">
        <f>IF(Сalculation!A201&lt;&gt;"",Сalculation!A201,"")</f>
      </c>
      <c r="B211" s="4">
        <f>IF(A211&lt;&gt;"",Лист1!D210,"")</f>
      </c>
      <c r="C211" s="5">
        <f>IF(Сalculation!F201&lt;&gt;"",Сalculation!F201,"")</f>
      </c>
      <c r="D211" s="6">
        <f>IF(Сalculation!E201&lt;&gt;"",Сalculation!E201,"")</f>
      </c>
      <c r="E211" s="9">
        <f>IF(Лист1!U210&lt;&gt;"",Лист1!T210*1.18,"")</f>
      </c>
      <c r="F211" s="7">
        <f>IF(AND(A211="",A210="",A209=""),"",IF(AND(A211="",A210="",A209&lt;&gt;""),"Итого с НДС",IF(Лист1!U210&lt;&gt;"",Лист1!U210,"")))</f>
      </c>
      <c r="G211" s="90">
        <f>IF(F211="Итого с НДС",SUM($G$12:G210),IF(E211&lt;&gt;"",E211*F211,""))</f>
      </c>
    </row>
    <row r="212" spans="1:7" ht="15">
      <c r="A212" s="3">
        <f>IF(Сalculation!A202&lt;&gt;"",Сalculation!A202,"")</f>
      </c>
      <c r="B212" s="4">
        <f>IF(A212&lt;&gt;"",Лист1!D211,"")</f>
      </c>
      <c r="C212" s="5">
        <f>IF(Сalculation!F202&lt;&gt;"",Сalculation!F202,"")</f>
      </c>
      <c r="D212" s="6">
        <f>IF(Сalculation!E202&lt;&gt;"",Сalculation!E202,"")</f>
      </c>
      <c r="E212" s="9">
        <f>IF(Лист1!U211&lt;&gt;"",Лист1!T211*1.18,"")</f>
      </c>
      <c r="F212" s="7">
        <f>IF(AND(A212="",A211="",A210=""),"",IF(AND(A212="",A211="",A210&lt;&gt;""),"Итого с НДС",IF(Лист1!U211&lt;&gt;"",Лист1!U211,"")))</f>
      </c>
      <c r="G212" s="90">
        <f>IF(F212="Итого с НДС",SUM($G$12:G211),IF(E212&lt;&gt;"",E212*F212,""))</f>
      </c>
    </row>
    <row r="213" spans="1:7" ht="15">
      <c r="A213" s="3">
        <f>IF(Сalculation!A203&lt;&gt;"",Сalculation!A203,"")</f>
      </c>
      <c r="B213" s="4">
        <f>IF(A213&lt;&gt;"",Лист1!D212,"")</f>
      </c>
      <c r="C213" s="5">
        <f>IF(Сalculation!F203&lt;&gt;"",Сalculation!F203,"")</f>
      </c>
      <c r="D213" s="6">
        <f>IF(Сalculation!E203&lt;&gt;"",Сalculation!E203,"")</f>
      </c>
      <c r="E213" s="9">
        <f>IF(Лист1!U212&lt;&gt;"",Лист1!T212*1.18,"")</f>
      </c>
      <c r="F213" s="7">
        <f>IF(AND(A213="",A212="",A211=""),"",IF(AND(A213="",A212="",A211&lt;&gt;""),"Итого с НДС",IF(Лист1!U212&lt;&gt;"",Лист1!U212,"")))</f>
      </c>
      <c r="G213" s="90">
        <f>IF(F213="Итого с НДС",SUM($G$12:G212),IF(E213&lt;&gt;"",E213*F213,""))</f>
      </c>
    </row>
    <row r="214" spans="1:7" ht="15">
      <c r="A214" s="3">
        <f>IF(Сalculation!A204&lt;&gt;"",Сalculation!A204,"")</f>
      </c>
      <c r="B214" s="4">
        <f>IF(A214&lt;&gt;"",Лист1!D213,"")</f>
      </c>
      <c r="C214" s="5">
        <f>IF(Сalculation!F204&lt;&gt;"",Сalculation!F204,"")</f>
      </c>
      <c r="D214" s="6">
        <f>IF(Сalculation!E204&lt;&gt;"",Сalculation!E204,"")</f>
      </c>
      <c r="E214" s="9">
        <f>IF(Лист1!U213&lt;&gt;"",Лист1!T213*1.18,"")</f>
      </c>
      <c r="F214" s="7">
        <f>IF(AND(A214="",A213="",A212=""),"",IF(AND(A214="",A213="",A212&lt;&gt;""),"Итого с НДС",IF(Лист1!U213&lt;&gt;"",Лист1!U213,"")))</f>
      </c>
      <c r="G214" s="90">
        <f>IF(F214="Итого с НДС",SUM($G$12:G213),IF(E214&lt;&gt;"",E214*F214,""))</f>
      </c>
    </row>
    <row r="215" spans="1:7" ht="15">
      <c r="A215" s="3">
        <f>IF(Сalculation!A205&lt;&gt;"",Сalculation!A205,"")</f>
      </c>
      <c r="B215" s="4">
        <f>IF(A215&lt;&gt;"",Лист1!D214,"")</f>
      </c>
      <c r="C215" s="5">
        <f>IF(Сalculation!F205&lt;&gt;"",Сalculation!F205,"")</f>
      </c>
      <c r="D215" s="6">
        <f>IF(Сalculation!E205&lt;&gt;"",Сalculation!E205,"")</f>
      </c>
      <c r="E215" s="9">
        <f>IF(Лист1!U214&lt;&gt;"",Лист1!T214*1.18,"")</f>
      </c>
      <c r="F215" s="7">
        <f>IF(AND(A215="",A214="",A213=""),"",IF(AND(A215="",A214="",A213&lt;&gt;""),"Итого с НДС",IF(Лист1!U214&lt;&gt;"",Лист1!U214,"")))</f>
      </c>
      <c r="G215" s="90">
        <f>IF(F215="Итого с НДС",SUM($G$12:G214),IF(E215&lt;&gt;"",E215*F215,""))</f>
      </c>
    </row>
    <row r="216" spans="1:7" ht="15">
      <c r="A216" s="3">
        <f>IF(Сalculation!A206&lt;&gt;"",Сalculation!A206,"")</f>
      </c>
      <c r="B216" s="4">
        <f>IF(A216&lt;&gt;"",Лист1!D215,"")</f>
      </c>
      <c r="C216" s="5">
        <f>IF(Сalculation!F206&lt;&gt;"",Сalculation!F206,"")</f>
      </c>
      <c r="D216" s="6">
        <f>IF(Сalculation!E206&lt;&gt;"",Сalculation!E206,"")</f>
      </c>
      <c r="E216" s="9">
        <f>IF(Лист1!U215&lt;&gt;"",Лист1!T215*1.18,"")</f>
      </c>
      <c r="F216" s="7">
        <f>IF(AND(A216="",A215="",A214=""),"",IF(AND(A216="",A215="",A214&lt;&gt;""),"Итого с НДС",IF(Лист1!U215&lt;&gt;"",Лист1!U215,"")))</f>
      </c>
      <c r="G216" s="90">
        <f>IF(F216="Итого с НДС",SUM($G$12:G215),IF(E216&lt;&gt;"",E216*F216,""))</f>
      </c>
    </row>
    <row r="217" spans="1:7" ht="15">
      <c r="A217" s="3">
        <f>IF(Сalculation!A207&lt;&gt;"",Сalculation!A207,"")</f>
      </c>
      <c r="B217" s="4">
        <f>IF(A217&lt;&gt;"",Лист1!D216,"")</f>
      </c>
      <c r="C217" s="5">
        <f>IF(Сalculation!F207&lt;&gt;"",Сalculation!F207,"")</f>
      </c>
      <c r="D217" s="6">
        <f>IF(Сalculation!E207&lt;&gt;"",Сalculation!E207,"")</f>
      </c>
      <c r="E217" s="9">
        <f>IF(Лист1!U216&lt;&gt;"",Лист1!T216*1.18,"")</f>
      </c>
      <c r="F217" s="7">
        <f>IF(AND(A217="",A216="",A215=""),"",IF(AND(A217="",A216="",A215&lt;&gt;""),"Итого с НДС",IF(Лист1!U216&lt;&gt;"",Лист1!U216,"")))</f>
      </c>
      <c r="G217" s="90">
        <f>IF(F217="Итого с НДС",SUM($G$12:G216),IF(E217&lt;&gt;"",E217*F217,""))</f>
      </c>
    </row>
    <row r="218" spans="1:7" ht="15">
      <c r="A218" s="3">
        <f>IF(Сalculation!A208&lt;&gt;"",Сalculation!A208,"")</f>
      </c>
      <c r="B218" s="4">
        <f>IF(A218&lt;&gt;"",Лист1!D217,"")</f>
      </c>
      <c r="C218" s="5">
        <f>IF(Сalculation!F208&lt;&gt;"",Сalculation!F208,"")</f>
      </c>
      <c r="D218" s="6">
        <f>IF(Сalculation!E208&lt;&gt;"",Сalculation!E208,"")</f>
      </c>
      <c r="E218" s="9">
        <f>IF(Лист1!U217&lt;&gt;"",Лист1!T217*1.18,"")</f>
      </c>
      <c r="F218" s="7">
        <f>IF(AND(A218="",A217="",A216=""),"",IF(AND(A218="",A217="",A216&lt;&gt;""),"Итого с НДС",IF(Лист1!U217&lt;&gt;"",Лист1!U217,"")))</f>
      </c>
      <c r="G218" s="90">
        <f>IF(F218="Итого с НДС",SUM($G$12:G217),IF(E218&lt;&gt;"",E218*F218,""))</f>
      </c>
    </row>
    <row r="219" spans="1:7" ht="15">
      <c r="A219" s="3">
        <f>IF(Сalculation!A209&lt;&gt;"",Сalculation!A209,"")</f>
      </c>
      <c r="B219" s="4">
        <f>IF(A219&lt;&gt;"",Лист1!D218,"")</f>
      </c>
      <c r="C219" s="5">
        <f>IF(Сalculation!F209&lt;&gt;"",Сalculation!F209,"")</f>
      </c>
      <c r="D219" s="6">
        <f>IF(Сalculation!E209&lt;&gt;"",Сalculation!E209,"")</f>
      </c>
      <c r="E219" s="9">
        <f>IF(Лист1!U218&lt;&gt;"",Лист1!T218*1.18,"")</f>
      </c>
      <c r="F219" s="7">
        <f>IF(AND(A219="",A218="",A217=""),"",IF(AND(A219="",A218="",A217&lt;&gt;""),"Итого с НДС",IF(Лист1!U218&lt;&gt;"",Лист1!U218,"")))</f>
      </c>
      <c r="G219" s="90">
        <f>IF(F219="Итого с НДС",SUM($G$12:G218),IF(E219&lt;&gt;"",E219*F219,""))</f>
      </c>
    </row>
    <row r="220" spans="1:7" ht="15">
      <c r="A220" s="3">
        <f>IF(Сalculation!A210&lt;&gt;"",Сalculation!A210,"")</f>
      </c>
      <c r="B220" s="4">
        <f>IF(A220&lt;&gt;"",Лист1!D219,"")</f>
      </c>
      <c r="C220" s="5">
        <f>IF(Сalculation!F210&lt;&gt;"",Сalculation!F210,"")</f>
      </c>
      <c r="D220" s="6">
        <f>IF(Сalculation!E210&lt;&gt;"",Сalculation!E210,"")</f>
      </c>
      <c r="E220" s="9">
        <f>IF(Лист1!U219&lt;&gt;"",Лист1!T219*1.18,"")</f>
      </c>
      <c r="F220" s="7">
        <f>IF(AND(A220="",A219="",A218=""),"",IF(AND(A220="",A219="",A218&lt;&gt;""),"Итого с НДС",IF(Лист1!U219&lt;&gt;"",Лист1!U219,"")))</f>
      </c>
      <c r="G220" s="90">
        <f>IF(F220="Итого с НДС",SUM($G$12:G219),IF(E220&lt;&gt;"",E220*F220,""))</f>
      </c>
    </row>
    <row r="221" spans="1:7" ht="15">
      <c r="A221" s="3">
        <f>IF(Сalculation!A211&lt;&gt;"",Сalculation!A211,"")</f>
      </c>
      <c r="B221" s="4">
        <f>IF(A221&lt;&gt;"",Лист1!D220,"")</f>
      </c>
      <c r="C221" s="5">
        <f>IF(Сalculation!F211&lt;&gt;"",Сalculation!F211,"")</f>
      </c>
      <c r="D221" s="6">
        <f>IF(Сalculation!E211&lt;&gt;"",Сalculation!E211,"")</f>
      </c>
      <c r="E221" s="9">
        <f>IF(Лист1!U220&lt;&gt;"",Лист1!T220*1.18,"")</f>
      </c>
      <c r="F221" s="7">
        <f>IF(AND(A221="",A220="",A219=""),"",IF(AND(A221="",A220="",A219&lt;&gt;""),"Итого с НДС",IF(Лист1!U220&lt;&gt;"",Лист1!U220,"")))</f>
      </c>
      <c r="G221" s="90">
        <f>IF(F221="Итого с НДС",SUM($G$12:G220),IF(E221&lt;&gt;"",E221*F221,""))</f>
      </c>
    </row>
    <row r="222" spans="1:7" ht="15">
      <c r="A222" s="3">
        <f>IF(Сalculation!A212&lt;&gt;"",Сalculation!A212,"")</f>
      </c>
      <c r="B222" s="4">
        <f>IF(A222&lt;&gt;"",Лист1!D221,"")</f>
      </c>
      <c r="C222" s="5">
        <f>IF(Сalculation!F212&lt;&gt;"",Сalculation!F212,"")</f>
      </c>
      <c r="D222" s="6">
        <f>IF(Сalculation!E212&lt;&gt;"",Сalculation!E212,"")</f>
      </c>
      <c r="E222" s="9">
        <f>IF(Лист1!U221&lt;&gt;"",Лист1!T221*1.18,"")</f>
      </c>
      <c r="F222" s="7">
        <f>IF(AND(A222="",A221="",A220=""),"",IF(AND(A222="",A221="",A220&lt;&gt;""),"Итого с НДС",IF(Лист1!U221&lt;&gt;"",Лист1!U221,"")))</f>
      </c>
      <c r="G222" s="90">
        <f>IF(F222="Итого с НДС",SUM($G$12:G221),IF(E222&lt;&gt;"",E222*F222,""))</f>
      </c>
    </row>
    <row r="223" spans="1:7" ht="15">
      <c r="A223" s="3">
        <f>IF(Сalculation!A213&lt;&gt;"",Сalculation!A213,"")</f>
      </c>
      <c r="B223" s="4">
        <f>IF(A223&lt;&gt;"",Лист1!D222,"")</f>
      </c>
      <c r="C223" s="5">
        <f>IF(Сalculation!F213&lt;&gt;"",Сalculation!F213,"")</f>
      </c>
      <c r="D223" s="6">
        <f>IF(Сalculation!E213&lt;&gt;"",Сalculation!E213,"")</f>
      </c>
      <c r="E223" s="9">
        <f>IF(Лист1!U222&lt;&gt;"",Лист1!T222*1.18,"")</f>
      </c>
      <c r="F223" s="7">
        <f>IF(AND(A223="",A222="",A221=""),"",IF(AND(A223="",A222="",A221&lt;&gt;""),"Итого с НДС",IF(Лист1!U222&lt;&gt;"",Лист1!U222,"")))</f>
      </c>
      <c r="G223" s="90">
        <f>IF(F223="Итого с НДС",SUM($G$12:G222),IF(E223&lt;&gt;"",E223*F223,""))</f>
      </c>
    </row>
    <row r="224" spans="1:7" ht="15">
      <c r="A224" s="3">
        <f>IF(Сalculation!A214&lt;&gt;"",Сalculation!A214,"")</f>
      </c>
      <c r="B224" s="4">
        <f>IF(A224&lt;&gt;"",Лист1!D223,"")</f>
      </c>
      <c r="C224" s="5">
        <f>IF(Сalculation!F214&lt;&gt;"",Сalculation!F214,"")</f>
      </c>
      <c r="D224" s="6">
        <f>IF(Сalculation!E214&lt;&gt;"",Сalculation!E214,"")</f>
      </c>
      <c r="E224" s="9">
        <f>IF(Лист1!U223&lt;&gt;"",Лист1!T223*1.18,"")</f>
      </c>
      <c r="F224" s="7">
        <f>IF(AND(A224="",A223="",A222=""),"",IF(AND(A224="",A223="",A222&lt;&gt;""),"Итого с НДС",IF(Лист1!U223&lt;&gt;"",Лист1!U223,"")))</f>
      </c>
      <c r="G224" s="90">
        <f>IF(F224="Итого с НДС",SUM($G$12:G223),IF(E224&lt;&gt;"",E224*F224,""))</f>
      </c>
    </row>
    <row r="225" spans="1:7" ht="15">
      <c r="A225" s="3">
        <f>IF(Сalculation!A215&lt;&gt;"",Сalculation!A215,"")</f>
      </c>
      <c r="B225" s="4">
        <f>IF(A225&lt;&gt;"",Лист1!D224,"")</f>
      </c>
      <c r="C225" s="5">
        <f>IF(Сalculation!F215&lt;&gt;"",Сalculation!F215,"")</f>
      </c>
      <c r="D225" s="6">
        <f>IF(Сalculation!E215&lt;&gt;"",Сalculation!E215,"")</f>
      </c>
      <c r="E225" s="9">
        <f>IF(Лист1!U224&lt;&gt;"",Лист1!T224*1.18,"")</f>
      </c>
      <c r="F225" s="7">
        <f>IF(AND(A225="",A224="",A223=""),"",IF(AND(A225="",A224="",A223&lt;&gt;""),"Итого с НДС",IF(Лист1!U224&lt;&gt;"",Лист1!U224,"")))</f>
      </c>
      <c r="G225" s="90">
        <f>IF(F225="Итого с НДС",SUM($G$12:G224),IF(E225&lt;&gt;"",E225*F225,""))</f>
      </c>
    </row>
    <row r="226" spans="1:7" ht="15">
      <c r="A226" s="3">
        <f>IF(Сalculation!A216&lt;&gt;"",Сalculation!A216,"")</f>
      </c>
      <c r="B226" s="4">
        <f>IF(A226&lt;&gt;"",Лист1!D225,"")</f>
      </c>
      <c r="C226" s="5">
        <f>IF(Сalculation!F216&lt;&gt;"",Сalculation!F216,"")</f>
      </c>
      <c r="D226" s="6">
        <f>IF(Сalculation!E216&lt;&gt;"",Сalculation!E216,"")</f>
      </c>
      <c r="E226" s="9">
        <f>IF(Лист1!U225&lt;&gt;"",Лист1!T225*1.18,"")</f>
      </c>
      <c r="F226" s="7">
        <f>IF(AND(A226="",A225="",A224=""),"",IF(AND(A226="",A225="",A224&lt;&gt;""),"Итого с НДС",IF(Лист1!U225&lt;&gt;"",Лист1!U225,"")))</f>
      </c>
      <c r="G226" s="90">
        <f>IF(F226="Итого с НДС",SUM($G$12:G225),IF(E226&lt;&gt;"",E226*F226,""))</f>
      </c>
    </row>
    <row r="227" spans="1:7" ht="15">
      <c r="A227" s="3">
        <f>IF(Сalculation!A217&lt;&gt;"",Сalculation!A217,"")</f>
      </c>
      <c r="B227" s="4">
        <f>IF(A227&lt;&gt;"",Лист1!D226,"")</f>
      </c>
      <c r="C227" s="5">
        <f>IF(Сalculation!F217&lt;&gt;"",Сalculation!F217,"")</f>
      </c>
      <c r="D227" s="6">
        <f>IF(Сalculation!E217&lt;&gt;"",Сalculation!E217,"")</f>
      </c>
      <c r="E227" s="9">
        <f>IF(Лист1!U226&lt;&gt;"",Лист1!T226*1.18,"")</f>
      </c>
      <c r="F227" s="7">
        <f>IF(AND(A227="",A226="",A225=""),"",IF(AND(A227="",A226="",A225&lt;&gt;""),"Итого с НДС",IF(Лист1!U226&lt;&gt;"",Лист1!U226,"")))</f>
      </c>
      <c r="G227" s="90">
        <f>IF(F227="Итого с НДС",SUM($G$12:G226),IF(E227&lt;&gt;"",E227*F227,""))</f>
      </c>
    </row>
    <row r="228" spans="1:7" ht="15">
      <c r="A228" s="3">
        <f>IF(Сalculation!A218&lt;&gt;"",Сalculation!A218,"")</f>
      </c>
      <c r="B228" s="4">
        <f>IF(A228&lt;&gt;"",Лист1!D227,"")</f>
      </c>
      <c r="C228" s="5">
        <f>IF(Сalculation!F218&lt;&gt;"",Сalculation!F218,"")</f>
      </c>
      <c r="D228" s="6">
        <f>IF(Сalculation!E218&lt;&gt;"",Сalculation!E218,"")</f>
      </c>
      <c r="E228" s="9">
        <f>IF(Лист1!U227&lt;&gt;"",Лист1!T227*1.18,"")</f>
      </c>
      <c r="F228" s="7">
        <f>IF(AND(A228="",A227="",A226=""),"",IF(AND(A228="",A227="",A226&lt;&gt;""),"Итого с НДС",IF(Лист1!U227&lt;&gt;"",Лист1!U227,"")))</f>
      </c>
      <c r="G228" s="90">
        <f>IF(F228="Итого с НДС",SUM($G$12:G227),IF(E228&lt;&gt;"",E228*F228,""))</f>
      </c>
    </row>
    <row r="229" spans="1:7" ht="15">
      <c r="A229" s="3">
        <f>IF(Сalculation!A219&lt;&gt;"",Сalculation!A219,"")</f>
      </c>
      <c r="B229" s="4">
        <f>IF(A229&lt;&gt;"",Лист1!D228,"")</f>
      </c>
      <c r="C229" s="5">
        <f>IF(Сalculation!F219&lt;&gt;"",Сalculation!F219,"")</f>
      </c>
      <c r="D229" s="6">
        <f>IF(Сalculation!E219&lt;&gt;"",Сalculation!E219,"")</f>
      </c>
      <c r="E229" s="9">
        <f>IF(Лист1!U228&lt;&gt;"",Лист1!T228*1.18,"")</f>
      </c>
      <c r="F229" s="7">
        <f>IF(AND(A229="",A228="",A227=""),"",IF(AND(A229="",A228="",A227&lt;&gt;""),"Итого с НДС",IF(Лист1!U228&lt;&gt;"",Лист1!U228,"")))</f>
      </c>
      <c r="G229" s="90">
        <f>IF(F229="Итого с НДС",SUM($G$12:G228),IF(E229&lt;&gt;"",E229*F229,""))</f>
      </c>
    </row>
    <row r="230" spans="1:7" ht="15">
      <c r="A230" s="3">
        <f>IF(Сalculation!A220&lt;&gt;"",Сalculation!A220,"")</f>
      </c>
      <c r="B230" s="4">
        <f>IF(A230&lt;&gt;"",Лист1!D229,"")</f>
      </c>
      <c r="C230" s="5">
        <f>IF(Сalculation!F220&lt;&gt;"",Сalculation!F220,"")</f>
      </c>
      <c r="D230" s="6">
        <f>IF(Сalculation!E220&lt;&gt;"",Сalculation!E220,"")</f>
      </c>
      <c r="E230" s="9">
        <f>IF(Лист1!U229&lt;&gt;"",Лист1!T229*1.18,"")</f>
      </c>
      <c r="F230" s="7">
        <f>IF(AND(A230="",A229="",A228=""),"",IF(AND(A230="",A229="",A228&lt;&gt;""),"Итого с НДС",IF(Лист1!U229&lt;&gt;"",Лист1!U229,"")))</f>
      </c>
      <c r="G230" s="90">
        <f>IF(F230="Итого с НДС",SUM($G$12:G229),IF(E230&lt;&gt;"",E230*F230,""))</f>
      </c>
    </row>
    <row r="231" spans="1:7" ht="15">
      <c r="A231" s="3">
        <f>IF(Сalculation!A221&lt;&gt;"",Сalculation!A221,"")</f>
      </c>
      <c r="B231" s="4">
        <f>IF(A231&lt;&gt;"",Лист1!D230,"")</f>
      </c>
      <c r="C231" s="5">
        <f>IF(Сalculation!F221&lt;&gt;"",Сalculation!F221,"")</f>
      </c>
      <c r="D231" s="6">
        <f>IF(Сalculation!E221&lt;&gt;"",Сalculation!E221,"")</f>
      </c>
      <c r="E231" s="9">
        <f>IF(Лист1!U230&lt;&gt;"",Лист1!T230*1.18,"")</f>
      </c>
      <c r="F231" s="7">
        <f>IF(AND(A231="",A230="",A229=""),"",IF(AND(A231="",A230="",A229&lt;&gt;""),"Итого с НДС",IF(Лист1!U230&lt;&gt;"",Лист1!U230,"")))</f>
      </c>
      <c r="G231" s="90">
        <f>IF(F231="Итого с НДС",SUM($G$12:G230),IF(E231&lt;&gt;"",E231*F231,""))</f>
      </c>
    </row>
    <row r="232" spans="1:7" ht="15">
      <c r="A232" s="3">
        <f>IF(Сalculation!A222&lt;&gt;"",Сalculation!A222,"")</f>
      </c>
      <c r="B232" s="4">
        <f>IF(A232&lt;&gt;"",Лист1!D231,"")</f>
      </c>
      <c r="C232" s="5">
        <f>IF(Сalculation!F222&lt;&gt;"",Сalculation!F222,"")</f>
      </c>
      <c r="D232" s="6">
        <f>IF(Сalculation!E222&lt;&gt;"",Сalculation!E222,"")</f>
      </c>
      <c r="E232" s="9">
        <f>IF(Лист1!U231&lt;&gt;"",Лист1!T231*1.18,"")</f>
      </c>
      <c r="F232" s="7">
        <f>IF(AND(A232="",A231="",A230=""),"",IF(AND(A232="",A231="",A230&lt;&gt;""),"Итого с НДС",IF(Лист1!U231&lt;&gt;"",Лист1!U231,"")))</f>
      </c>
      <c r="G232" s="90">
        <f>IF(F232="Итого с НДС",SUM($G$12:G231),IF(E232&lt;&gt;"",E232*F232,""))</f>
      </c>
    </row>
    <row r="233" spans="1:7" ht="15">
      <c r="A233" s="3">
        <f>IF(Сalculation!A223&lt;&gt;"",Сalculation!A223,"")</f>
      </c>
      <c r="B233" s="4">
        <f>IF(A233&lt;&gt;"",Лист1!D232,"")</f>
      </c>
      <c r="C233" s="5">
        <f>IF(Сalculation!F223&lt;&gt;"",Сalculation!F223,"")</f>
      </c>
      <c r="D233" s="6">
        <f>IF(Сalculation!E223&lt;&gt;"",Сalculation!E223,"")</f>
      </c>
      <c r="E233" s="9">
        <f>IF(Лист1!U232&lt;&gt;"",Лист1!T232*1.18,"")</f>
      </c>
      <c r="F233" s="7">
        <f>IF(AND(A233="",A232="",A231=""),"",IF(AND(A233="",A232="",A231&lt;&gt;""),"Итого с НДС",IF(Лист1!U232&lt;&gt;"",Лист1!U232,"")))</f>
      </c>
      <c r="G233" s="90">
        <f>IF(F233="Итого с НДС",SUM($G$12:G232),IF(E233&lt;&gt;"",E233*F233,""))</f>
      </c>
    </row>
    <row r="234" spans="1:7" ht="15">
      <c r="A234" s="3">
        <f>IF(Сalculation!A224&lt;&gt;"",Сalculation!A224,"")</f>
      </c>
      <c r="B234" s="4">
        <f>IF(A234&lt;&gt;"",Лист1!D233,"")</f>
      </c>
      <c r="C234" s="5">
        <f>IF(Сalculation!F224&lt;&gt;"",Сalculation!F224,"")</f>
      </c>
      <c r="D234" s="6">
        <f>IF(Сalculation!E224&lt;&gt;"",Сalculation!E224,"")</f>
      </c>
      <c r="E234" s="9">
        <f>IF(Лист1!U233&lt;&gt;"",Лист1!T233*1.18,"")</f>
      </c>
      <c r="F234" s="7">
        <f>IF(AND(A234="",A233="",A232=""),"",IF(AND(A234="",A233="",A232&lt;&gt;""),"Итого с НДС",IF(Лист1!U233&lt;&gt;"",Лист1!U233,"")))</f>
      </c>
      <c r="G234" s="90">
        <f>IF(F234="Итого с НДС",SUM($G$12:G233),IF(E234&lt;&gt;"",E234*F234,""))</f>
      </c>
    </row>
    <row r="235" spans="1:7" ht="15">
      <c r="A235" s="3">
        <f>IF(Сalculation!A225&lt;&gt;"",Сalculation!A225,"")</f>
      </c>
      <c r="B235" s="4">
        <f>IF(A235&lt;&gt;"",Лист1!D234,"")</f>
      </c>
      <c r="C235" s="5">
        <f>IF(Сalculation!F225&lt;&gt;"",Сalculation!F225,"")</f>
      </c>
      <c r="D235" s="6">
        <f>IF(Сalculation!E225&lt;&gt;"",Сalculation!E225,"")</f>
      </c>
      <c r="E235" s="9">
        <f>IF(Лист1!U234&lt;&gt;"",Лист1!T234*1.18,"")</f>
      </c>
      <c r="F235" s="7">
        <f>IF(AND(A235="",A234="",A233=""),"",IF(AND(A235="",A234="",A233&lt;&gt;""),"Итого с НДС",IF(Лист1!U234&lt;&gt;"",Лист1!U234,"")))</f>
      </c>
      <c r="G235" s="90">
        <f>IF(F235="Итого с НДС",SUM($G$12:G234),IF(E235&lt;&gt;"",E235*F235,""))</f>
      </c>
    </row>
    <row r="236" spans="1:7" ht="15">
      <c r="A236" s="3">
        <f>IF(Сalculation!A226&lt;&gt;"",Сalculation!A226,"")</f>
      </c>
      <c r="B236" s="4">
        <f>IF(A236&lt;&gt;"",Лист1!D235,"")</f>
      </c>
      <c r="C236" s="5">
        <f>IF(Сalculation!F226&lt;&gt;"",Сalculation!F226,"")</f>
      </c>
      <c r="D236" s="6">
        <f>IF(Сalculation!E226&lt;&gt;"",Сalculation!E226,"")</f>
      </c>
      <c r="E236" s="9">
        <f>IF(Лист1!U235&lt;&gt;"",Лист1!T235*1.18,"")</f>
      </c>
      <c r="F236" s="7">
        <f>IF(AND(A236="",A235="",A234=""),"",IF(AND(A236="",A235="",A234&lt;&gt;""),"Итого с НДС",IF(Лист1!U235&lt;&gt;"",Лист1!U235,"")))</f>
      </c>
      <c r="G236" s="90">
        <f>IF(F236="Итого с НДС",SUM($G$12:G235),IF(E236&lt;&gt;"",E236*F236,""))</f>
      </c>
    </row>
    <row r="237" spans="1:7" ht="15">
      <c r="A237" s="3">
        <f>IF(Сalculation!A227&lt;&gt;"",Сalculation!A227,"")</f>
      </c>
      <c r="B237" s="4">
        <f>IF(A237&lt;&gt;"",Лист1!D236,"")</f>
      </c>
      <c r="C237" s="5">
        <f>IF(Сalculation!F227&lt;&gt;"",Сalculation!F227,"")</f>
      </c>
      <c r="D237" s="6">
        <f>IF(Сalculation!E227&lt;&gt;"",Сalculation!E227,"")</f>
      </c>
      <c r="E237" s="9">
        <f>IF(Лист1!U236&lt;&gt;"",Лист1!T236*1.18,"")</f>
      </c>
      <c r="F237" s="7">
        <f>IF(AND(A237="",A236="",A235=""),"",IF(AND(A237="",A236="",A235&lt;&gt;""),"Итого с НДС",IF(Лист1!U236&lt;&gt;"",Лист1!U236,"")))</f>
      </c>
      <c r="G237" s="90">
        <f>IF(F237="Итого с НДС",SUM($G$12:G236),IF(E237&lt;&gt;"",E237*F237,""))</f>
      </c>
    </row>
    <row r="238" spans="1:7" ht="15">
      <c r="A238" s="3">
        <f>IF(Сalculation!A228&lt;&gt;"",Сalculation!A228,"")</f>
      </c>
      <c r="B238" s="4">
        <f>IF(A238&lt;&gt;"",Лист1!D237,"")</f>
      </c>
      <c r="C238" s="5">
        <f>IF(Сalculation!F228&lt;&gt;"",Сalculation!F228,"")</f>
      </c>
      <c r="D238" s="6">
        <f>IF(Сalculation!E228&lt;&gt;"",Сalculation!E228,"")</f>
      </c>
      <c r="E238" s="9">
        <f>IF(Лист1!U237&lt;&gt;"",Лист1!T237*1.18,"")</f>
      </c>
      <c r="F238" s="7">
        <f>IF(AND(A238="",A237="",A236=""),"",IF(AND(A238="",A237="",A236&lt;&gt;""),"Итого с НДС",IF(Лист1!U237&lt;&gt;"",Лист1!U237,"")))</f>
      </c>
      <c r="G238" s="90">
        <f>IF(F238="Итого с НДС",SUM($G$12:G237),IF(E238&lt;&gt;"",E238*F238,""))</f>
      </c>
    </row>
    <row r="239" spans="1:7" ht="15">
      <c r="A239" s="3">
        <f>IF(Сalculation!A229&lt;&gt;"",Сalculation!A229,"")</f>
      </c>
      <c r="B239" s="4">
        <f>IF(A239&lt;&gt;"",Лист1!D238,"")</f>
      </c>
      <c r="C239" s="5">
        <f>IF(Сalculation!F229&lt;&gt;"",Сalculation!F229,"")</f>
      </c>
      <c r="D239" s="6">
        <f>IF(Сalculation!E229&lt;&gt;"",Сalculation!E229,"")</f>
      </c>
      <c r="E239" s="9">
        <f>IF(Лист1!U238&lt;&gt;"",Лист1!T238*1.18,"")</f>
      </c>
      <c r="F239" s="7">
        <f>IF(AND(A239="",A238="",A237=""),"",IF(AND(A239="",A238="",A237&lt;&gt;""),"Итого с НДС",IF(Лист1!U238&lt;&gt;"",Лист1!U238,"")))</f>
      </c>
      <c r="G239" s="90">
        <f>IF(F239="Итого с НДС",SUM($G$12:G238),IF(E239&lt;&gt;"",E239*F239,""))</f>
      </c>
    </row>
    <row r="240" spans="1:7" ht="15">
      <c r="A240" s="3">
        <f>IF(Сalculation!A230&lt;&gt;"",Сalculation!A230,"")</f>
      </c>
      <c r="B240" s="4">
        <f>IF(A240&lt;&gt;"",Лист1!D239,"")</f>
      </c>
      <c r="C240" s="5">
        <f>IF(Сalculation!F230&lt;&gt;"",Сalculation!F230,"")</f>
      </c>
      <c r="D240" s="6">
        <f>IF(Сalculation!E230&lt;&gt;"",Сalculation!E230,"")</f>
      </c>
      <c r="E240" s="9">
        <f>IF(Лист1!U239&lt;&gt;"",Лист1!T239*1.18,"")</f>
      </c>
      <c r="F240" s="7">
        <f>IF(AND(A240="",A239="",A238=""),"",IF(AND(A240="",A239="",A238&lt;&gt;""),"Итого с НДС",IF(Лист1!U239&lt;&gt;"",Лист1!U239,"")))</f>
      </c>
      <c r="G240" s="90">
        <f>IF(F240="Итого с НДС",SUM($G$12:G239),IF(E240&lt;&gt;"",E240*F240,""))</f>
      </c>
    </row>
    <row r="241" spans="1:7" ht="15">
      <c r="A241" s="3">
        <f>IF(Сalculation!A231&lt;&gt;"",Сalculation!A231,"")</f>
      </c>
      <c r="B241" s="4">
        <f>IF(A241&lt;&gt;"",Лист1!D240,"")</f>
      </c>
      <c r="C241" s="5">
        <f>IF(Сalculation!F231&lt;&gt;"",Сalculation!F231,"")</f>
      </c>
      <c r="D241" s="6">
        <f>IF(Сalculation!E231&lt;&gt;"",Сalculation!E231,"")</f>
      </c>
      <c r="E241" s="9">
        <f>IF(Лист1!U240&lt;&gt;"",Лист1!T240*1.18,"")</f>
      </c>
      <c r="F241" s="7">
        <f>IF(AND(A241="",A240="",A239=""),"",IF(AND(A241="",A240="",A239&lt;&gt;""),"Итого с НДС",IF(Лист1!U240&lt;&gt;"",Лист1!U240,"")))</f>
      </c>
      <c r="G241" s="90">
        <f>IF(F241="Итого с НДС",SUM($G$12:G240),IF(E241&lt;&gt;"",E241*F241,""))</f>
      </c>
    </row>
    <row r="242" spans="1:7" ht="15">
      <c r="A242" s="3">
        <f>IF(Сalculation!A232&lt;&gt;"",Сalculation!A232,"")</f>
      </c>
      <c r="B242" s="4">
        <f>IF(A242&lt;&gt;"",Лист1!D241,"")</f>
      </c>
      <c r="C242" s="5">
        <f>IF(Сalculation!F232&lt;&gt;"",Сalculation!F232,"")</f>
      </c>
      <c r="D242" s="6">
        <f>IF(Сalculation!E232&lt;&gt;"",Сalculation!E232,"")</f>
      </c>
      <c r="E242" s="9">
        <f>IF(Лист1!U241&lt;&gt;"",Лист1!T241*1.18,"")</f>
      </c>
      <c r="F242" s="7">
        <f>IF(AND(A242="",A241="",A240=""),"",IF(AND(A242="",A241="",A240&lt;&gt;""),"Итого с НДС",IF(Лист1!U241&lt;&gt;"",Лист1!U241,"")))</f>
      </c>
      <c r="G242" s="90">
        <f>IF(F242="Итого с НДС",SUM($G$12:G241),IF(E242&lt;&gt;"",E242*F242,""))</f>
      </c>
    </row>
    <row r="243" spans="1:7" ht="15">
      <c r="A243" s="3">
        <f>IF(Сalculation!A233&lt;&gt;"",Сalculation!A233,"")</f>
      </c>
      <c r="B243" s="4">
        <f>IF(A243&lt;&gt;"",Лист1!D242,"")</f>
      </c>
      <c r="C243" s="5">
        <f>IF(Сalculation!F233&lt;&gt;"",Сalculation!F233,"")</f>
      </c>
      <c r="D243" s="6">
        <f>IF(Сalculation!E233&lt;&gt;"",Сalculation!E233,"")</f>
      </c>
      <c r="E243" s="9">
        <f>IF(Лист1!U242&lt;&gt;"",Лист1!T242*1.18,"")</f>
      </c>
      <c r="F243" s="7">
        <f>IF(AND(A243="",A242="",A241=""),"",IF(AND(A243="",A242="",A241&lt;&gt;""),"Итого с НДС",IF(Лист1!U242&lt;&gt;"",Лист1!U242,"")))</f>
      </c>
      <c r="G243" s="90">
        <f>IF(F243="Итого с НДС",SUM($G$12:G242),IF(E243&lt;&gt;"",E243*F243,""))</f>
      </c>
    </row>
    <row r="244" spans="1:7" ht="15">
      <c r="A244" s="3">
        <f>IF(Сalculation!A234&lt;&gt;"",Сalculation!A234,"")</f>
      </c>
      <c r="B244" s="4">
        <f>IF(A244&lt;&gt;"",Лист1!D243,"")</f>
      </c>
      <c r="C244" s="5">
        <f>IF(Сalculation!F234&lt;&gt;"",Сalculation!F234,"")</f>
      </c>
      <c r="D244" s="6">
        <f>IF(Сalculation!E234&lt;&gt;"",Сalculation!E234,"")</f>
      </c>
      <c r="E244" s="9">
        <f>IF(Лист1!U243&lt;&gt;"",Лист1!T243*1.18,"")</f>
      </c>
      <c r="F244" s="7">
        <f>IF(AND(A244="",A243="",A242=""),"",IF(AND(A244="",A243="",A242&lt;&gt;""),"Итого с НДС",IF(Лист1!U243&lt;&gt;"",Лист1!U243,"")))</f>
      </c>
      <c r="G244" s="90">
        <f>IF(F244="Итого с НДС",SUM($G$12:G243),IF(E244&lt;&gt;"",E244*F244,""))</f>
      </c>
    </row>
    <row r="245" spans="1:7" ht="15">
      <c r="A245" s="3">
        <f>IF(Сalculation!A235&lt;&gt;"",Сalculation!A235,"")</f>
      </c>
      <c r="B245" s="4">
        <f>IF(A245&lt;&gt;"",Лист1!D244,"")</f>
      </c>
      <c r="C245" s="5">
        <f>IF(Сalculation!F235&lt;&gt;"",Сalculation!F235,"")</f>
      </c>
      <c r="D245" s="6">
        <f>IF(Сalculation!E235&lt;&gt;"",Сalculation!E235,"")</f>
      </c>
      <c r="E245" s="9">
        <f>IF(Лист1!U244&lt;&gt;"",Лист1!T244*1.18,"")</f>
      </c>
      <c r="F245" s="7">
        <f>IF(AND(A245="",A244="",A243=""),"",IF(AND(A245="",A244="",A243&lt;&gt;""),"Итого с НДС",IF(Лист1!U244&lt;&gt;"",Лист1!U244,"")))</f>
      </c>
      <c r="G245" s="90">
        <f>IF(F245="Итого с НДС",SUM($G$12:G244),IF(E245&lt;&gt;"",E245*F245,""))</f>
      </c>
    </row>
    <row r="246" spans="1:7" ht="15">
      <c r="A246" s="3">
        <f>IF(Сalculation!A236&lt;&gt;"",Сalculation!A236,"")</f>
      </c>
      <c r="B246" s="4">
        <f>IF(A246&lt;&gt;"",Лист1!D245,"")</f>
      </c>
      <c r="C246" s="5">
        <f>IF(Сalculation!F236&lt;&gt;"",Сalculation!F236,"")</f>
      </c>
      <c r="D246" s="6">
        <f>IF(Сalculation!E236&lt;&gt;"",Сalculation!E236,"")</f>
      </c>
      <c r="E246" s="9">
        <f>IF(Лист1!U245&lt;&gt;"",Лист1!T245*1.18,"")</f>
      </c>
      <c r="F246" s="7">
        <f>IF(AND(A246="",A245="",A244=""),"",IF(AND(A246="",A245="",A244&lt;&gt;""),"Итого с НДС",IF(Лист1!U245&lt;&gt;"",Лист1!U245,"")))</f>
      </c>
      <c r="G246" s="90">
        <f>IF(F246="Итого с НДС",SUM($G$12:G245),IF(E246&lt;&gt;"",E246*F246,""))</f>
      </c>
    </row>
    <row r="247" spans="1:7" ht="15">
      <c r="A247" s="3">
        <f>IF(Сalculation!A237&lt;&gt;"",Сalculation!A237,"")</f>
      </c>
      <c r="B247" s="4">
        <f>IF(A247&lt;&gt;"",Лист1!D246,"")</f>
      </c>
      <c r="C247" s="5">
        <f>IF(Сalculation!F237&lt;&gt;"",Сalculation!F237,"")</f>
      </c>
      <c r="D247" s="6">
        <f>IF(Сalculation!E237&lt;&gt;"",Сalculation!E237,"")</f>
      </c>
      <c r="E247" s="9">
        <f>IF(Лист1!U246&lt;&gt;"",Лист1!T246*1.18,"")</f>
      </c>
      <c r="F247" s="7">
        <f>IF(AND(A247="",A246="",A245=""),"",IF(AND(A247="",A246="",A245&lt;&gt;""),"Итого с НДС",IF(Лист1!U246&lt;&gt;"",Лист1!U246,"")))</f>
      </c>
      <c r="G247" s="90">
        <f>IF(F247="Итого с НДС",SUM($G$12:G246),IF(E247&lt;&gt;"",E247*F247,""))</f>
      </c>
    </row>
    <row r="248" spans="1:7" ht="15">
      <c r="A248" s="3">
        <f>IF(Сalculation!A238&lt;&gt;"",Сalculation!A238,"")</f>
      </c>
      <c r="B248" s="4">
        <f>IF(A248&lt;&gt;"",Лист1!D247,"")</f>
      </c>
      <c r="C248" s="5">
        <f>IF(Сalculation!F238&lt;&gt;"",Сalculation!F238,"")</f>
      </c>
      <c r="D248" s="6">
        <f>IF(Сalculation!E238&lt;&gt;"",Сalculation!E238,"")</f>
      </c>
      <c r="E248" s="9">
        <f>IF(Лист1!U247&lt;&gt;"",Лист1!T247*1.18,"")</f>
      </c>
      <c r="F248" s="7">
        <f>IF(AND(A248="",A247="",A246=""),"",IF(AND(A248="",A247="",A246&lt;&gt;""),"Итого с НДС",IF(Лист1!U247&lt;&gt;"",Лист1!U247,"")))</f>
      </c>
      <c r="G248" s="90">
        <f>IF(F248="Итого с НДС",SUM($G$12:G247),IF(E248&lt;&gt;"",E248*F248,""))</f>
      </c>
    </row>
    <row r="249" spans="1:7" ht="15">
      <c r="A249" s="3">
        <f>IF(Сalculation!A239&lt;&gt;"",Сalculation!A239,"")</f>
      </c>
      <c r="B249" s="4">
        <f>IF(A249&lt;&gt;"",Лист1!D248,"")</f>
      </c>
      <c r="C249" s="5">
        <f>IF(Сalculation!F239&lt;&gt;"",Сalculation!F239,"")</f>
      </c>
      <c r="D249" s="6">
        <f>IF(Сalculation!E239&lt;&gt;"",Сalculation!E239,"")</f>
      </c>
      <c r="E249" s="9">
        <f>IF(Лист1!U248&lt;&gt;"",Лист1!T248*1.18,"")</f>
      </c>
      <c r="F249" s="7">
        <f>IF(AND(A249="",A248="",A247=""),"",IF(AND(A249="",A248="",A247&lt;&gt;""),"Итого с НДС",IF(Лист1!U248&lt;&gt;"",Лист1!U248,"")))</f>
      </c>
      <c r="G249" s="90">
        <f>IF(F249="Итого с НДС",SUM($G$12:G248),IF(E249&lt;&gt;"",E249*F249,""))</f>
      </c>
    </row>
    <row r="250" spans="1:7" ht="15">
      <c r="A250" s="3">
        <f>IF(Сalculation!A240&lt;&gt;"",Сalculation!A240,"")</f>
      </c>
      <c r="B250" s="4">
        <f>IF(A250&lt;&gt;"",Лист1!D249,"")</f>
      </c>
      <c r="C250" s="5">
        <f>IF(Сalculation!F240&lt;&gt;"",Сalculation!F240,"")</f>
      </c>
      <c r="D250" s="6">
        <f>IF(Сalculation!E240&lt;&gt;"",Сalculation!E240,"")</f>
      </c>
      <c r="E250" s="9">
        <f>IF(Лист1!U249&lt;&gt;"",Лист1!T249*1.18,"")</f>
      </c>
      <c r="F250" s="7">
        <f>IF(AND(A250="",A249="",A248=""),"",IF(AND(A250="",A249="",A248&lt;&gt;""),"Итого с НДС",IF(Лист1!U249&lt;&gt;"",Лист1!U249,"")))</f>
      </c>
      <c r="G250" s="90">
        <f>IF(F250="Итого с НДС",SUM($G$12:G249),IF(E250&lt;&gt;"",E250*F250,""))</f>
      </c>
    </row>
    <row r="251" spans="1:7" ht="15">
      <c r="A251" s="3">
        <f>IF(Сalculation!A241&lt;&gt;"",Сalculation!A241,"")</f>
      </c>
      <c r="B251" s="4">
        <f>IF(A251&lt;&gt;"",Лист1!D250,"")</f>
      </c>
      <c r="C251" s="5">
        <f>IF(Сalculation!F241&lt;&gt;"",Сalculation!F241,"")</f>
      </c>
      <c r="D251" s="6">
        <f>IF(Сalculation!E241&lt;&gt;"",Сalculation!E241,"")</f>
      </c>
      <c r="E251" s="9">
        <f>IF(Лист1!U250&lt;&gt;"",Лист1!T250*1.18,"")</f>
      </c>
      <c r="F251" s="7">
        <f>IF(AND(A251="",A250="",A249=""),"",IF(AND(A251="",A250="",A249&lt;&gt;""),"Итого с НДС",IF(Лист1!U250&lt;&gt;"",Лист1!U250,"")))</f>
      </c>
      <c r="G251" s="90">
        <f>IF(F251="Итого с НДС",SUM($G$12:G250),IF(E251&lt;&gt;"",E251*F251,""))</f>
      </c>
    </row>
    <row r="252" spans="1:7" ht="15">
      <c r="A252" s="3">
        <f>IF(Сalculation!A242&lt;&gt;"",Сalculation!A242,"")</f>
      </c>
      <c r="B252" s="4">
        <f>IF(A252&lt;&gt;"",Лист1!D251,"")</f>
      </c>
      <c r="C252" s="5">
        <f>IF(Сalculation!F242&lt;&gt;"",Сalculation!F242,"")</f>
      </c>
      <c r="D252" s="6">
        <f>IF(Сalculation!E242&lt;&gt;"",Сalculation!E242,"")</f>
      </c>
      <c r="E252" s="9">
        <f>IF(Лист1!U251&lt;&gt;"",Лист1!T251*1.18,"")</f>
      </c>
      <c r="F252" s="7">
        <f>IF(AND(A252="",A251="",A250=""),"",IF(AND(A252="",A251="",A250&lt;&gt;""),"Итого с НДС",IF(Лист1!U251&lt;&gt;"",Лист1!U251,"")))</f>
      </c>
      <c r="G252" s="90">
        <f>IF(F252="Итого с НДС",SUM($G$12:G251),IF(E252&lt;&gt;"",E252*F252,""))</f>
      </c>
    </row>
    <row r="253" spans="1:7" ht="15">
      <c r="A253" s="3">
        <f>IF(Сalculation!A243&lt;&gt;"",Сalculation!A243,"")</f>
      </c>
      <c r="B253" s="4">
        <f>IF(A253&lt;&gt;"",Лист1!D252,"")</f>
      </c>
      <c r="C253" s="5">
        <f>IF(Сalculation!F243&lt;&gt;"",Сalculation!F243,"")</f>
      </c>
      <c r="D253" s="6">
        <f>IF(Сalculation!E243&lt;&gt;"",Сalculation!E243,"")</f>
      </c>
      <c r="E253" s="9">
        <f>IF(Лист1!U252&lt;&gt;"",Лист1!T252*1.18,"")</f>
      </c>
      <c r="F253" s="7">
        <f>IF(AND(A253="",A252="",A251=""),"",IF(AND(A253="",A252="",A251&lt;&gt;""),"Итого с НДС",IF(Лист1!U252&lt;&gt;"",Лист1!U252,"")))</f>
      </c>
      <c r="G253" s="90">
        <f>IF(F253="Итого с НДС",SUM($G$12:G252),IF(E253&lt;&gt;"",E253*F253,""))</f>
      </c>
    </row>
    <row r="254" spans="1:7" ht="15">
      <c r="A254" s="3">
        <f>IF(Сalculation!A244&lt;&gt;"",Сalculation!A244,"")</f>
      </c>
      <c r="B254" s="4">
        <f>IF(A254&lt;&gt;"",Лист1!D253,"")</f>
      </c>
      <c r="C254" s="5">
        <f>IF(Сalculation!F244&lt;&gt;"",Сalculation!F244,"")</f>
      </c>
      <c r="D254" s="6">
        <f>IF(Сalculation!E244&lt;&gt;"",Сalculation!E244,"")</f>
      </c>
      <c r="E254" s="9">
        <f>IF(Лист1!U253&lt;&gt;"",Лист1!T253*1.18,"")</f>
      </c>
      <c r="F254" s="7">
        <f>IF(AND(A254="",A253="",A252=""),"",IF(AND(A254="",A253="",A252&lt;&gt;""),"Итого с НДС",IF(Лист1!U253&lt;&gt;"",Лист1!U253,"")))</f>
      </c>
      <c r="G254" s="90">
        <f>IF(F254="Итого с НДС",SUM($G$12:G253),IF(E254&lt;&gt;"",E254*F254,""))</f>
      </c>
    </row>
    <row r="255" spans="1:7" ht="15">
      <c r="A255" s="3">
        <f>IF(Сalculation!A245&lt;&gt;"",Сalculation!A245,"")</f>
      </c>
      <c r="B255" s="4">
        <f>IF(A255&lt;&gt;"",Лист1!D254,"")</f>
      </c>
      <c r="C255" s="5">
        <f>IF(Сalculation!F245&lt;&gt;"",Сalculation!F245,"")</f>
      </c>
      <c r="D255" s="6">
        <f>IF(Сalculation!E245&lt;&gt;"",Сalculation!E245,"")</f>
      </c>
      <c r="E255" s="9">
        <f>IF(Лист1!U254&lt;&gt;"",Лист1!T254*1.18,"")</f>
      </c>
      <c r="F255" s="7">
        <f>IF(AND(A255="",A254="",A253=""),"",IF(AND(A255="",A254="",A253&lt;&gt;""),"Итого с НДС",IF(Лист1!U254&lt;&gt;"",Лист1!U254,"")))</f>
      </c>
      <c r="G255" s="90">
        <f>IF(F255="Итого с НДС",SUM($G$12:G254),IF(E255&lt;&gt;"",E255*F255,""))</f>
      </c>
    </row>
    <row r="256" spans="1:7" ht="15">
      <c r="A256" s="3">
        <f>IF(Сalculation!A246&lt;&gt;"",Сalculation!A246,"")</f>
      </c>
      <c r="B256" s="4">
        <f>IF(A256&lt;&gt;"",Лист1!D255,"")</f>
      </c>
      <c r="C256" s="5">
        <f>IF(Сalculation!F246&lt;&gt;"",Сalculation!F246,"")</f>
      </c>
      <c r="D256" s="6">
        <f>IF(Сalculation!E246&lt;&gt;"",Сalculation!E246,"")</f>
      </c>
      <c r="E256" s="9">
        <f>IF(Лист1!U255&lt;&gt;"",Лист1!T255*1.18,"")</f>
      </c>
      <c r="F256" s="7">
        <f>IF(AND(A256="",A255="",A254=""),"",IF(AND(A256="",A255="",A254&lt;&gt;""),"Итого с НДС",IF(Лист1!U255&lt;&gt;"",Лист1!U255,"")))</f>
      </c>
      <c r="G256" s="90">
        <f>IF(F256="Итого с НДС",SUM($G$12:G255),IF(E256&lt;&gt;"",E256*F256,""))</f>
      </c>
    </row>
    <row r="257" spans="1:7" ht="15">
      <c r="A257" s="3">
        <f>IF(Сalculation!A247&lt;&gt;"",Сalculation!A247,"")</f>
      </c>
      <c r="B257" s="4">
        <f>IF(A257&lt;&gt;"",Лист1!D256,"")</f>
      </c>
      <c r="C257" s="5">
        <f>IF(Сalculation!F247&lt;&gt;"",Сalculation!F247,"")</f>
      </c>
      <c r="D257" s="6">
        <f>IF(Сalculation!E247&lt;&gt;"",Сalculation!E247,"")</f>
      </c>
      <c r="E257" s="9">
        <f>IF(Лист1!U256&lt;&gt;"",Лист1!T256*1.18,"")</f>
      </c>
      <c r="F257" s="7">
        <f>IF(AND(A257="",A256="",A255=""),"",IF(AND(A257="",A256="",A255&lt;&gt;""),"Итого с НДС",IF(Лист1!U256&lt;&gt;"",Лист1!U256,"")))</f>
      </c>
      <c r="G257" s="90">
        <f>IF(F257="Итого с НДС",SUM($G$12:G256),IF(E257&lt;&gt;"",E257*F257,""))</f>
      </c>
    </row>
    <row r="258" spans="1:7" ht="15">
      <c r="A258" s="3">
        <f>IF(Сalculation!A248&lt;&gt;"",Сalculation!A248,"")</f>
      </c>
      <c r="B258" s="4">
        <f>IF(A258&lt;&gt;"",Лист1!D257,"")</f>
      </c>
      <c r="C258" s="5">
        <f>IF(Сalculation!F248&lt;&gt;"",Сalculation!F248,"")</f>
      </c>
      <c r="D258" s="6">
        <f>IF(Сalculation!E248&lt;&gt;"",Сalculation!E248,"")</f>
      </c>
      <c r="E258" s="9">
        <f>IF(Лист1!U257&lt;&gt;"",Лист1!T257*1.18,"")</f>
      </c>
      <c r="F258" s="7">
        <f>IF(AND(A258="",A257="",A256=""),"",IF(AND(A258="",A257="",A256&lt;&gt;""),"Итого с НДС",IF(Лист1!U257&lt;&gt;"",Лист1!U257,"")))</f>
      </c>
      <c r="G258" s="90">
        <f>IF(F258="Итого с НДС",SUM($G$12:G257),IF(E258&lt;&gt;"",E258*F258,""))</f>
      </c>
    </row>
    <row r="259" spans="1:7" ht="15">
      <c r="A259" s="3">
        <f>IF(Сalculation!A249&lt;&gt;"",Сalculation!A249,"")</f>
      </c>
      <c r="B259" s="4">
        <f>IF(A259&lt;&gt;"",Лист1!D258,"")</f>
      </c>
      <c r="C259" s="5">
        <f>IF(Сalculation!F249&lt;&gt;"",Сalculation!F249,"")</f>
      </c>
      <c r="D259" s="6">
        <f>IF(Сalculation!E249&lt;&gt;"",Сalculation!E249,"")</f>
      </c>
      <c r="E259" s="9">
        <f>IF(Лист1!U258&lt;&gt;"",Лист1!T258*1.18,"")</f>
      </c>
      <c r="F259" s="7">
        <f>IF(AND(A259="",A258="",A257=""),"",IF(AND(A259="",A258="",A257&lt;&gt;""),"Итого с НДС",IF(Лист1!U258&lt;&gt;"",Лист1!U258,"")))</f>
      </c>
      <c r="G259" s="90">
        <f>IF(F259="Итого с НДС",SUM($G$12:G258),IF(E259&lt;&gt;"",E259*F259,""))</f>
      </c>
    </row>
    <row r="260" spans="1:7" ht="15">
      <c r="A260" s="3">
        <f>IF(Сalculation!A250&lt;&gt;"",Сalculation!A250,"")</f>
      </c>
      <c r="B260" s="4">
        <f>IF(A260&lt;&gt;"",Лист1!D259,"")</f>
      </c>
      <c r="C260" s="5">
        <f>IF(Сalculation!F250&lt;&gt;"",Сalculation!F250,"")</f>
      </c>
      <c r="D260" s="6">
        <f>IF(Сalculation!E250&lt;&gt;"",Сalculation!E250,"")</f>
      </c>
      <c r="E260" s="9">
        <f>IF(Лист1!U259&lt;&gt;"",Лист1!T259*1.18,"")</f>
      </c>
      <c r="F260" s="7">
        <f>IF(AND(A260="",A259="",A258=""),"",IF(AND(A260="",A259="",A258&lt;&gt;""),"Итого с НДС",IF(Лист1!U259&lt;&gt;"",Лист1!U259,"")))</f>
      </c>
      <c r="G260" s="90">
        <f>IF(F260="Итого с НДС",SUM($G$12:G259),IF(E260&lt;&gt;"",E260*F260,""))</f>
      </c>
    </row>
    <row r="261" spans="1:7" ht="15">
      <c r="A261" s="3">
        <f>IF(Сalculation!A251&lt;&gt;"",Сalculation!A251,"")</f>
      </c>
      <c r="B261" s="4">
        <f>IF(A261&lt;&gt;"",Лист1!D260,"")</f>
      </c>
      <c r="C261" s="5">
        <f>IF(Сalculation!F251&lt;&gt;"",Сalculation!F251,"")</f>
      </c>
      <c r="D261" s="6">
        <f>IF(Сalculation!E251&lt;&gt;"",Сalculation!E251,"")</f>
      </c>
      <c r="E261" s="9">
        <f>IF(Лист1!U260&lt;&gt;"",Лист1!T260*1.18,"")</f>
      </c>
      <c r="F261" s="7">
        <f>IF(AND(A261="",A260="",A259=""),"",IF(AND(A261="",A260="",A259&lt;&gt;""),"Итого с НДС",IF(Лист1!U260&lt;&gt;"",Лист1!U260,"")))</f>
      </c>
      <c r="G261" s="90">
        <f>IF(F261="Итого с НДС",SUM($G$12:G260),IF(E261&lt;&gt;"",E261*F261,""))</f>
      </c>
    </row>
    <row r="262" spans="1:7" ht="15">
      <c r="A262" s="3">
        <f>IF(Сalculation!A252&lt;&gt;"",Сalculation!A252,"")</f>
      </c>
      <c r="B262" s="4">
        <f>IF(A262&lt;&gt;"",Лист1!D261,"")</f>
      </c>
      <c r="C262" s="5">
        <f>IF(Сalculation!F252&lt;&gt;"",Сalculation!F252,"")</f>
      </c>
      <c r="D262" s="6">
        <f>IF(Сalculation!E252&lt;&gt;"",Сalculation!E252,"")</f>
      </c>
      <c r="E262" s="9">
        <f>IF(Лист1!U261&lt;&gt;"",Лист1!T261*1.18,"")</f>
      </c>
      <c r="F262" s="7">
        <f>IF(AND(A262="",A261="",A260=""),"",IF(AND(A262="",A261="",A260&lt;&gt;""),"Итого с НДС",IF(Лист1!U261&lt;&gt;"",Лист1!U261,"")))</f>
      </c>
      <c r="G262" s="90">
        <f>IF(F262="Итого с НДС",SUM($G$12:G261),IF(E262&lt;&gt;"",E262*F262,""))</f>
      </c>
    </row>
    <row r="263" spans="1:7" ht="15">
      <c r="A263" s="3">
        <f>IF(Сalculation!A253&lt;&gt;"",Сalculation!A253,"")</f>
      </c>
      <c r="B263" s="4">
        <f>IF(A263&lt;&gt;"",Лист1!D262,"")</f>
      </c>
      <c r="C263" s="5">
        <f>IF(Сalculation!F253&lt;&gt;"",Сalculation!F253,"")</f>
      </c>
      <c r="D263" s="6">
        <f>IF(Сalculation!E253&lt;&gt;"",Сalculation!E253,"")</f>
      </c>
      <c r="E263" s="9">
        <f>IF(Лист1!U262&lt;&gt;"",Лист1!T262*1.18,"")</f>
      </c>
      <c r="F263" s="7">
        <f>IF(AND(A263="",A262="",A261=""),"",IF(AND(A263="",A262="",A261&lt;&gt;""),"Итого с НДС",IF(Лист1!U262&lt;&gt;"",Лист1!U262,"")))</f>
      </c>
      <c r="G263" s="90">
        <f>IF(F263="Итого с НДС",SUM($G$12:G262),IF(E263&lt;&gt;"",E263*F263,""))</f>
      </c>
    </row>
    <row r="264" spans="1:7" ht="15">
      <c r="A264" s="3">
        <f>IF(Сalculation!A254&lt;&gt;"",Сalculation!A254,"")</f>
      </c>
      <c r="B264" s="4">
        <f>IF(A264&lt;&gt;"",Лист1!D263,"")</f>
      </c>
      <c r="C264" s="5">
        <f>IF(Сalculation!F254&lt;&gt;"",Сalculation!F254,"")</f>
      </c>
      <c r="D264" s="6">
        <f>IF(Сalculation!E254&lt;&gt;"",Сalculation!E254,"")</f>
      </c>
      <c r="E264" s="9">
        <f>IF(Лист1!U263&lt;&gt;"",Лист1!T263*1.18,"")</f>
      </c>
      <c r="F264" s="7">
        <f>IF(AND(A264="",A263="",A262=""),"",IF(AND(A264="",A263="",A262&lt;&gt;""),"Итого с НДС",IF(Лист1!U263&lt;&gt;"",Лист1!U263,"")))</f>
      </c>
      <c r="G264" s="90">
        <f>IF(F264="Итого с НДС",SUM($G$12:G263),IF(E264&lt;&gt;"",E264*F264,""))</f>
      </c>
    </row>
    <row r="265" spans="1:7" ht="15">
      <c r="A265" s="3">
        <f>IF(Сalculation!A255&lt;&gt;"",Сalculation!A255,"")</f>
      </c>
      <c r="B265" s="4">
        <f>IF(A265&lt;&gt;"",Лист1!D264,"")</f>
      </c>
      <c r="C265" s="5">
        <f>IF(Сalculation!F255&lt;&gt;"",Сalculation!F255,"")</f>
      </c>
      <c r="D265" s="6">
        <f>IF(Сalculation!E255&lt;&gt;"",Сalculation!E255,"")</f>
      </c>
      <c r="E265" s="9">
        <f>IF(Лист1!U264&lt;&gt;"",Лист1!T264*1.18,"")</f>
      </c>
      <c r="F265" s="7">
        <f>IF(AND(A265="",A264="",A263=""),"",IF(AND(A265="",A264="",A263&lt;&gt;""),"Итого с НДС",IF(Лист1!U264&lt;&gt;"",Лист1!U264,"")))</f>
      </c>
      <c r="G265" s="90">
        <f>IF(F265="Итого с НДС",SUM($G$12:G264),IF(E265&lt;&gt;"",E265*F265,""))</f>
      </c>
    </row>
    <row r="266" spans="1:7" ht="15">
      <c r="A266" s="3">
        <f>IF(Сalculation!A256&lt;&gt;"",Сalculation!A256,"")</f>
      </c>
      <c r="B266" s="4">
        <f>IF(A266&lt;&gt;"",Лист1!D265,"")</f>
      </c>
      <c r="C266" s="5">
        <f>IF(Сalculation!F256&lt;&gt;"",Сalculation!F256,"")</f>
      </c>
      <c r="D266" s="6">
        <f>IF(Сalculation!E256&lt;&gt;"",Сalculation!E256,"")</f>
      </c>
      <c r="E266" s="9">
        <f>IF(Лист1!U265&lt;&gt;"",Лист1!T265*1.18,"")</f>
      </c>
      <c r="F266" s="7">
        <f>IF(AND(A266="",A265="",A264=""),"",IF(AND(A266="",A265="",A264&lt;&gt;""),"Итого с НДС",IF(Лист1!U265&lt;&gt;"",Лист1!U265,"")))</f>
      </c>
      <c r="G266" s="90">
        <f>IF(F266="Итого с НДС",SUM($G$12:G265),IF(E266&lt;&gt;"",E266*F266,""))</f>
      </c>
    </row>
    <row r="267" spans="1:7" ht="15">
      <c r="A267" s="3">
        <f>IF(Сalculation!A257&lt;&gt;"",Сalculation!A257,"")</f>
      </c>
      <c r="B267" s="4">
        <f>IF(A267&lt;&gt;"",Лист1!D266,"")</f>
      </c>
      <c r="C267" s="5">
        <f>IF(Сalculation!F257&lt;&gt;"",Сalculation!F257,"")</f>
      </c>
      <c r="D267" s="6">
        <f>IF(Сalculation!E257&lt;&gt;"",Сalculation!E257,"")</f>
      </c>
      <c r="E267" s="9">
        <f>IF(Лист1!U266&lt;&gt;"",Лист1!T266*1.18,"")</f>
      </c>
      <c r="F267" s="7">
        <f>IF(AND(A267="",A266="",A265=""),"",IF(AND(A267="",A266="",A265&lt;&gt;""),"Итого с НДС",IF(Лист1!U266&lt;&gt;"",Лист1!U266,"")))</f>
      </c>
      <c r="G267" s="90">
        <f>IF(F267="Итого с НДС",SUM($G$12:G266),IF(E267&lt;&gt;"",E267*F267,""))</f>
      </c>
    </row>
    <row r="268" spans="1:7" ht="15">
      <c r="A268" s="3">
        <f>IF(Сalculation!A258&lt;&gt;"",Сalculation!A258,"")</f>
      </c>
      <c r="B268" s="4">
        <f>IF(A268&lt;&gt;"",Лист1!D267,"")</f>
      </c>
      <c r="C268" s="5">
        <f>IF(Сalculation!F258&lt;&gt;"",Сalculation!F258,"")</f>
      </c>
      <c r="D268" s="6">
        <f>IF(Сalculation!E258&lt;&gt;"",Сalculation!E258,"")</f>
      </c>
      <c r="E268" s="9">
        <f>IF(Лист1!U267&lt;&gt;"",Лист1!T267*1.18,"")</f>
      </c>
      <c r="F268" s="7">
        <f>IF(AND(A268="",A267="",A266=""),"",IF(AND(A268="",A267="",A266&lt;&gt;""),"Итого с НДС",IF(Лист1!U267&lt;&gt;"",Лист1!U267,"")))</f>
      </c>
      <c r="G268" s="90">
        <f>IF(F268="Итого с НДС",SUM($G$12:G267),IF(E268&lt;&gt;"",E268*F268,""))</f>
      </c>
    </row>
    <row r="269" spans="1:7" ht="15">
      <c r="A269" s="3">
        <f>IF(Сalculation!A259&lt;&gt;"",Сalculation!A259,"")</f>
      </c>
      <c r="B269" s="4">
        <f>IF(A269&lt;&gt;"",Лист1!D268,"")</f>
      </c>
      <c r="C269" s="5">
        <f>IF(Сalculation!F259&lt;&gt;"",Сalculation!F259,"")</f>
      </c>
      <c r="D269" s="6">
        <f>IF(Сalculation!E259&lt;&gt;"",Сalculation!E259,"")</f>
      </c>
      <c r="E269" s="9">
        <f>IF(Лист1!U268&lt;&gt;"",Лист1!T268*1.18,"")</f>
      </c>
      <c r="F269" s="7">
        <f>IF(AND(A269="",A268="",A267=""),"",IF(AND(A269="",A268="",A267&lt;&gt;""),"Итого с НДС",IF(Лист1!U268&lt;&gt;"",Лист1!U268,"")))</f>
      </c>
      <c r="G269" s="90">
        <f>IF(F269="Итого с НДС",SUM($G$12:G268),IF(E269&lt;&gt;"",E269*F269,""))</f>
      </c>
    </row>
    <row r="270" spans="1:7" ht="15">
      <c r="A270" s="3">
        <f>IF(Сalculation!A260&lt;&gt;"",Сalculation!A260,"")</f>
      </c>
      <c r="B270" s="4">
        <f>IF(A270&lt;&gt;"",Лист1!D269,"")</f>
      </c>
      <c r="C270" s="5">
        <f>IF(Сalculation!F260&lt;&gt;"",Сalculation!F260,"")</f>
      </c>
      <c r="D270" s="6">
        <f>IF(Сalculation!E260&lt;&gt;"",Сalculation!E260,"")</f>
      </c>
      <c r="E270" s="9">
        <f>IF(Лист1!U269&lt;&gt;"",Лист1!T269*1.18,"")</f>
      </c>
      <c r="F270" s="7">
        <f>IF(AND(A270="",A269="",A268=""),"",IF(AND(A270="",A269="",A268&lt;&gt;""),"Итого с НДС",IF(Лист1!U269&lt;&gt;"",Лист1!U269,"")))</f>
      </c>
      <c r="G270" s="90">
        <f>IF(F270="Итого с НДС",SUM($G$12:G269),IF(E270&lt;&gt;"",E270*F270,""))</f>
      </c>
    </row>
    <row r="271" spans="1:7" ht="15">
      <c r="A271" s="3">
        <f>IF(Сalculation!A261&lt;&gt;"",Сalculation!A261,"")</f>
      </c>
      <c r="B271" s="4">
        <f>IF(A271&lt;&gt;"",Лист1!D270,"")</f>
      </c>
      <c r="C271" s="5">
        <f>IF(Сalculation!F261&lt;&gt;"",Сalculation!F261,"")</f>
      </c>
      <c r="D271" s="6">
        <f>IF(Сalculation!E261&lt;&gt;"",Сalculation!E261,"")</f>
      </c>
      <c r="E271" s="9">
        <f>IF(Лист1!U270&lt;&gt;"",Лист1!T270*1.18,"")</f>
      </c>
      <c r="F271" s="7">
        <f>IF(AND(A271="",A270="",A269=""),"",IF(AND(A271="",A270="",A269&lt;&gt;""),"Итого с НДС",IF(Лист1!U270&lt;&gt;"",Лист1!U270,"")))</f>
      </c>
      <c r="G271" s="90">
        <f>IF(F271="Итого с НДС",SUM($G$12:G270),IF(E271&lt;&gt;"",E271*F271,""))</f>
      </c>
    </row>
    <row r="272" spans="1:7" ht="15">
      <c r="A272" s="3">
        <f>IF(Сalculation!A262&lt;&gt;"",Сalculation!A262,"")</f>
      </c>
      <c r="B272" s="4">
        <f>IF(A272&lt;&gt;"",Лист1!D271,"")</f>
      </c>
      <c r="C272" s="5">
        <f>IF(Сalculation!F262&lt;&gt;"",Сalculation!F262,"")</f>
      </c>
      <c r="D272" s="6">
        <f>IF(Сalculation!E262&lt;&gt;"",Сalculation!E262,"")</f>
      </c>
      <c r="E272" s="9">
        <f>IF(Лист1!U271&lt;&gt;"",Лист1!T271*1.18,"")</f>
      </c>
      <c r="F272" s="7">
        <f>IF(AND(A272="",A271="",A270=""),"",IF(AND(A272="",A271="",A270&lt;&gt;""),"Итого с НДС",IF(Лист1!U271&lt;&gt;"",Лист1!U271,"")))</f>
      </c>
      <c r="G272" s="90">
        <f>IF(F272="Итого с НДС",SUM($G$12:G271),IF(E272&lt;&gt;"",E272*F272,""))</f>
      </c>
    </row>
    <row r="273" spans="1:7" ht="15">
      <c r="A273" s="3">
        <f>IF(Сalculation!A263&lt;&gt;"",Сalculation!A263,"")</f>
      </c>
      <c r="B273" s="4">
        <f>IF(A273&lt;&gt;"",Лист1!D272,"")</f>
      </c>
      <c r="C273" s="5">
        <f>IF(Сalculation!F263&lt;&gt;"",Сalculation!F263,"")</f>
      </c>
      <c r="D273" s="6">
        <f>IF(Сalculation!E263&lt;&gt;"",Сalculation!E263,"")</f>
      </c>
      <c r="E273" s="9">
        <f>IF(Лист1!U272&lt;&gt;"",Лист1!T272*1.18,"")</f>
      </c>
      <c r="F273" s="7">
        <f>IF(AND(A273="",A272="",A271=""),"",IF(AND(A273="",A272="",A271&lt;&gt;""),"Итого с НДС",IF(Лист1!U272&lt;&gt;"",Лист1!U272,"")))</f>
      </c>
      <c r="G273" s="90">
        <f>IF(F273="Итого с НДС",SUM($G$12:G272),IF(E273&lt;&gt;"",E273*F273,""))</f>
      </c>
    </row>
    <row r="274" spans="1:7" ht="15">
      <c r="A274" s="3">
        <f>IF(Сalculation!A264&lt;&gt;"",Сalculation!A264,"")</f>
      </c>
      <c r="B274" s="4">
        <f>IF(A274&lt;&gt;"",Лист1!D273,"")</f>
      </c>
      <c r="C274" s="5">
        <f>IF(Сalculation!F264&lt;&gt;"",Сalculation!F264,"")</f>
      </c>
      <c r="D274" s="6">
        <f>IF(Сalculation!E264&lt;&gt;"",Сalculation!E264,"")</f>
      </c>
      <c r="E274" s="9">
        <f>IF(Лист1!U273&lt;&gt;"",Лист1!T273*1.18,"")</f>
      </c>
      <c r="F274" s="7">
        <f>IF(AND(A274="",A273="",A272=""),"",IF(AND(A274="",A273="",A272&lt;&gt;""),"Итого с НДС",IF(Лист1!U273&lt;&gt;"",Лист1!U273,"")))</f>
      </c>
      <c r="G274" s="90">
        <f>IF(F274="Итого с НДС",SUM($G$12:G273),IF(E274&lt;&gt;"",E274*F274,""))</f>
      </c>
    </row>
    <row r="275" spans="1:7" ht="15">
      <c r="A275" s="3">
        <f>IF(Сalculation!A265&lt;&gt;"",Сalculation!A265,"")</f>
      </c>
      <c r="B275" s="4">
        <f>IF(A275&lt;&gt;"",Лист1!D274,"")</f>
      </c>
      <c r="C275" s="5">
        <f>IF(Сalculation!F265&lt;&gt;"",Сalculation!F265,"")</f>
      </c>
      <c r="D275" s="6">
        <f>IF(Сalculation!E265&lt;&gt;"",Сalculation!E265,"")</f>
      </c>
      <c r="E275" s="9">
        <f>IF(Лист1!U274&lt;&gt;"",Лист1!T274*1.18,"")</f>
      </c>
      <c r="F275" s="7">
        <f>IF(AND(A275="",A274="",A273=""),"",IF(AND(A275="",A274="",A273&lt;&gt;""),"Итого с НДС",IF(Лист1!U274&lt;&gt;"",Лист1!U274,"")))</f>
      </c>
      <c r="G275" s="90">
        <f>IF(F275="Итого с НДС",SUM($G$12:G274),IF(E275&lt;&gt;"",E275*F275,""))</f>
      </c>
    </row>
    <row r="276" spans="1:7" ht="15">
      <c r="A276" s="3">
        <f>IF(Сalculation!A266&lt;&gt;"",Сalculation!A266,"")</f>
      </c>
      <c r="B276" s="4">
        <f>IF(A276&lt;&gt;"",Лист1!D275,"")</f>
      </c>
      <c r="C276" s="5">
        <f>IF(Сalculation!F266&lt;&gt;"",Сalculation!F266,"")</f>
      </c>
      <c r="D276" s="6">
        <f>IF(Сalculation!E266&lt;&gt;"",Сalculation!E266,"")</f>
      </c>
      <c r="E276" s="9">
        <f>IF(Лист1!U275&lt;&gt;"",Лист1!T275*1.18,"")</f>
      </c>
      <c r="F276" s="7">
        <f>IF(AND(A276="",A275="",A274=""),"",IF(AND(A276="",A275="",A274&lt;&gt;""),"Итого с НДС",IF(Лист1!U275&lt;&gt;"",Лист1!U275,"")))</f>
      </c>
      <c r="G276" s="90">
        <f>IF(F276="Итого с НДС",SUM($G$12:G275),IF(E276&lt;&gt;"",E276*F276,""))</f>
      </c>
    </row>
    <row r="277" spans="1:7" ht="15">
      <c r="A277" s="3">
        <f>IF(Сalculation!A267&lt;&gt;"",Сalculation!A267,"")</f>
      </c>
      <c r="B277" s="4">
        <f>IF(A277&lt;&gt;"",Лист1!D276,"")</f>
      </c>
      <c r="C277" s="5">
        <f>IF(Сalculation!F267&lt;&gt;"",Сalculation!F267,"")</f>
      </c>
      <c r="D277" s="6">
        <f>IF(Сalculation!E267&lt;&gt;"",Сalculation!E267,"")</f>
      </c>
      <c r="E277" s="9">
        <f>IF(Лист1!U276&lt;&gt;"",Лист1!T276*1.18,"")</f>
      </c>
      <c r="F277" s="7">
        <f>IF(AND(A277="",A276="",A275=""),"",IF(AND(A277="",A276="",A275&lt;&gt;""),"Итого с НДС",IF(Лист1!U276&lt;&gt;"",Лист1!U276,"")))</f>
      </c>
      <c r="G277" s="90">
        <f>IF(F277="Итого с НДС",SUM($G$12:G276),IF(E277&lt;&gt;"",E277*F277,""))</f>
      </c>
    </row>
    <row r="278" spans="1:7" ht="15">
      <c r="A278" s="3">
        <f>IF(Сalculation!A268&lt;&gt;"",Сalculation!A268,"")</f>
      </c>
      <c r="B278" s="4">
        <f>IF(A278&lt;&gt;"",Лист1!D277,"")</f>
      </c>
      <c r="C278" s="5">
        <f>IF(Сalculation!F268&lt;&gt;"",Сalculation!F268,"")</f>
      </c>
      <c r="D278" s="6">
        <f>IF(Сalculation!E268&lt;&gt;"",Сalculation!E268,"")</f>
      </c>
      <c r="E278" s="9">
        <f>IF(Лист1!U277&lt;&gt;"",Лист1!T277*1.18,"")</f>
      </c>
      <c r="F278" s="7">
        <f>IF(AND(A278="",A277="",A276=""),"",IF(AND(A278="",A277="",A276&lt;&gt;""),"Итого с НДС",IF(Лист1!U277&lt;&gt;"",Лист1!U277,"")))</f>
      </c>
      <c r="G278" s="90">
        <f>IF(F278="Итого с НДС",SUM($G$12:G277),IF(E278&lt;&gt;"",E278*F278,""))</f>
      </c>
    </row>
    <row r="279" spans="1:7" ht="15">
      <c r="A279" s="3">
        <f>IF(Сalculation!A269&lt;&gt;"",Сalculation!A269,"")</f>
      </c>
      <c r="B279" s="4">
        <f>IF(A279&lt;&gt;"",Лист1!D278,"")</f>
      </c>
      <c r="C279" s="5">
        <f>IF(Сalculation!F269&lt;&gt;"",Сalculation!F269,"")</f>
      </c>
      <c r="D279" s="6">
        <f>IF(Сalculation!E269&lt;&gt;"",Сalculation!E269,"")</f>
      </c>
      <c r="E279" s="9">
        <f>IF(Лист1!U278&lt;&gt;"",Лист1!T278*1.18,"")</f>
      </c>
      <c r="F279" s="7">
        <f>IF(AND(A279="",A278="",A277=""),"",IF(AND(A279="",A278="",A277&lt;&gt;""),"Итого с НДС",IF(Лист1!U278&lt;&gt;"",Лист1!U278,"")))</f>
      </c>
      <c r="G279" s="90">
        <f>IF(F279="Итого с НДС",SUM($G$12:G278),IF(E279&lt;&gt;"",E279*F279,""))</f>
      </c>
    </row>
    <row r="280" spans="1:7" ht="15">
      <c r="A280" s="3">
        <f>IF(Сalculation!A270&lt;&gt;"",Сalculation!A270,"")</f>
      </c>
      <c r="B280" s="4">
        <f>IF(A280&lt;&gt;"",Лист1!D279,"")</f>
      </c>
      <c r="C280" s="5">
        <f>IF(Сalculation!F270&lt;&gt;"",Сalculation!F270,"")</f>
      </c>
      <c r="D280" s="6">
        <f>IF(Сalculation!E270&lt;&gt;"",Сalculation!E270,"")</f>
      </c>
      <c r="E280" s="9">
        <f>IF(Лист1!U279&lt;&gt;"",Лист1!T279*1.18,"")</f>
      </c>
      <c r="F280" s="7">
        <f>IF(AND(A280="",A279="",A278=""),"",IF(AND(A280="",A279="",A278&lt;&gt;""),"Итого с НДС",IF(Лист1!U279&lt;&gt;"",Лист1!U279,"")))</f>
      </c>
      <c r="G280" s="90">
        <f>IF(F280="Итого с НДС",SUM($G$12:G279),IF(E280&lt;&gt;"",E280*F280,""))</f>
      </c>
    </row>
    <row r="281" spans="1:7" ht="15">
      <c r="A281" s="3">
        <f>IF(Сalculation!A271&lt;&gt;"",Сalculation!A271,"")</f>
      </c>
      <c r="B281" s="4">
        <f>IF(A281&lt;&gt;"",Лист1!D280,"")</f>
      </c>
      <c r="C281" s="5">
        <f>IF(Сalculation!F271&lt;&gt;"",Сalculation!F271,"")</f>
      </c>
      <c r="D281" s="6">
        <f>IF(Сalculation!E271&lt;&gt;"",Сalculation!E271,"")</f>
      </c>
      <c r="E281" s="9">
        <f>IF(Лист1!U280&lt;&gt;"",Лист1!T280*1.18,"")</f>
      </c>
      <c r="F281" s="7">
        <f>IF(AND(A281="",A280="",A279=""),"",IF(AND(A281="",A280="",A279&lt;&gt;""),"Итого с НДС",IF(Лист1!U280&lt;&gt;"",Лист1!U280,"")))</f>
      </c>
      <c r="G281" s="90">
        <f>IF(F281="Итого с НДС",SUM($G$12:G280),IF(E281&lt;&gt;"",E281*F281,""))</f>
      </c>
    </row>
    <row r="282" spans="1:7" ht="15">
      <c r="A282" s="3">
        <f>IF(Сalculation!A272&lt;&gt;"",Сalculation!A272,"")</f>
      </c>
      <c r="B282" s="4">
        <f>IF(A282&lt;&gt;"",Лист1!D281,"")</f>
      </c>
      <c r="C282" s="5">
        <f>IF(Сalculation!F272&lt;&gt;"",Сalculation!F272,"")</f>
      </c>
      <c r="D282" s="6">
        <f>IF(Сalculation!E272&lt;&gt;"",Сalculation!E272,"")</f>
      </c>
      <c r="E282" s="9">
        <f>IF(Лист1!U281&lt;&gt;"",Лист1!T281*1.18,"")</f>
      </c>
      <c r="F282" s="7">
        <f>IF(AND(A282="",A281="",A280=""),"",IF(AND(A282="",A281="",A280&lt;&gt;""),"Итого с НДС",IF(Лист1!U281&lt;&gt;"",Лист1!U281,"")))</f>
      </c>
      <c r="G282" s="90">
        <f>IF(F282="Итого с НДС",SUM($G$12:G281),IF(E282&lt;&gt;"",E282*F282,""))</f>
      </c>
    </row>
    <row r="283" spans="1:7" ht="15">
      <c r="A283" s="3">
        <f>IF(Сalculation!A273&lt;&gt;"",Сalculation!A273,"")</f>
      </c>
      <c r="B283" s="4">
        <f>IF(A283&lt;&gt;"",Лист1!D282,"")</f>
      </c>
      <c r="C283" s="5">
        <f>IF(Сalculation!F273&lt;&gt;"",Сalculation!F273,"")</f>
      </c>
      <c r="D283" s="6">
        <f>IF(Сalculation!E273&lt;&gt;"",Сalculation!E273,"")</f>
      </c>
      <c r="E283" s="9">
        <f>IF(Лист1!U282&lt;&gt;"",Лист1!T282*1.18,"")</f>
      </c>
      <c r="F283" s="7">
        <f>IF(AND(A283="",A282="",A281=""),"",IF(AND(A283="",A282="",A281&lt;&gt;""),"Итого с НДС",IF(Лист1!U282&lt;&gt;"",Лист1!U282,"")))</f>
      </c>
      <c r="G283" s="90">
        <f>IF(F283="Итого с НДС",SUM($G$12:G282),IF(E283&lt;&gt;"",E283*F283,""))</f>
      </c>
    </row>
    <row r="284" spans="1:7" ht="15">
      <c r="A284" s="3">
        <f>IF(Сalculation!A274&lt;&gt;"",Сalculation!A274,"")</f>
      </c>
      <c r="B284" s="4">
        <f>IF(A284&lt;&gt;"",Лист1!D283,"")</f>
      </c>
      <c r="C284" s="5">
        <f>IF(Сalculation!F274&lt;&gt;"",Сalculation!F274,"")</f>
      </c>
      <c r="D284" s="6">
        <f>IF(Сalculation!E274&lt;&gt;"",Сalculation!E274,"")</f>
      </c>
      <c r="E284" s="9">
        <f>IF(Лист1!U283&lt;&gt;"",Лист1!T283*1.18,"")</f>
      </c>
      <c r="F284" s="7">
        <f>IF(AND(A284="",A283="",A282=""),"",IF(AND(A284="",A283="",A282&lt;&gt;""),"Итого с НДС",IF(Лист1!U283&lt;&gt;"",Лист1!U283,"")))</f>
      </c>
      <c r="G284" s="90">
        <f>IF(F284="Итого с НДС",SUM($G$12:G283),IF(E284&lt;&gt;"",E284*F284,""))</f>
      </c>
    </row>
    <row r="285" spans="1:7" ht="15">
      <c r="A285" s="3">
        <f>IF(Сalculation!A275&lt;&gt;"",Сalculation!A275,"")</f>
      </c>
      <c r="B285" s="4">
        <f>IF(A285&lt;&gt;"",Лист1!D284,"")</f>
      </c>
      <c r="C285" s="5">
        <f>IF(Сalculation!F275&lt;&gt;"",Сalculation!F275,"")</f>
      </c>
      <c r="D285" s="6">
        <f>IF(Сalculation!E275&lt;&gt;"",Сalculation!E275,"")</f>
      </c>
      <c r="E285" s="9">
        <f>IF(Лист1!U284&lt;&gt;"",Лист1!T284*1.18,"")</f>
      </c>
      <c r="F285" s="7">
        <f>IF(AND(A285="",A284="",A283=""),"",IF(AND(A285="",A284="",A283&lt;&gt;""),"Итого с НДС",IF(Лист1!U284&lt;&gt;"",Лист1!U284,"")))</f>
      </c>
      <c r="G285" s="90">
        <f>IF(F285="Итого с НДС",SUM($G$12:G284),IF(E285&lt;&gt;"",E285*F285,""))</f>
      </c>
    </row>
    <row r="286" spans="1:7" ht="15">
      <c r="A286" s="3">
        <f>IF(Сalculation!A276&lt;&gt;"",Сalculation!A276,"")</f>
      </c>
      <c r="B286" s="4">
        <f>IF(A286&lt;&gt;"",Лист1!D285,"")</f>
      </c>
      <c r="C286" s="5">
        <f>IF(Сalculation!F276&lt;&gt;"",Сalculation!F276,"")</f>
      </c>
      <c r="D286" s="6">
        <f>IF(Сalculation!E276&lt;&gt;"",Сalculation!E276,"")</f>
      </c>
      <c r="E286" s="9">
        <f>IF(Лист1!U285&lt;&gt;"",Лист1!T285*1.18,"")</f>
      </c>
      <c r="F286" s="7">
        <f>IF(AND(A286="",A285="",A284=""),"",IF(AND(A286="",A285="",A284&lt;&gt;""),"Итого с НДС",IF(Лист1!U285&lt;&gt;"",Лист1!U285,"")))</f>
      </c>
      <c r="G286" s="90">
        <f>IF(F286="Итого с НДС",SUM($G$12:G285),IF(E286&lt;&gt;"",E286*F286,""))</f>
      </c>
    </row>
    <row r="287" spans="1:7" ht="15">
      <c r="A287" s="3">
        <f>IF(Сalculation!A277&lt;&gt;"",Сalculation!A277,"")</f>
      </c>
      <c r="B287" s="4">
        <f>IF(A287&lt;&gt;"",Лист1!D286,"")</f>
      </c>
      <c r="C287" s="5">
        <f>IF(Сalculation!F277&lt;&gt;"",Сalculation!F277,"")</f>
      </c>
      <c r="D287" s="6">
        <f>IF(Сalculation!E277&lt;&gt;"",Сalculation!E277,"")</f>
      </c>
      <c r="E287" s="9">
        <f>IF(Лист1!U286&lt;&gt;"",Лист1!T286*1.18,"")</f>
      </c>
      <c r="F287" s="7">
        <f>IF(AND(A287="",A286="",A285=""),"",IF(AND(A287="",A286="",A285&lt;&gt;""),"Итого с НДС",IF(Лист1!U286&lt;&gt;"",Лист1!U286,"")))</f>
      </c>
      <c r="G287" s="90">
        <f>IF(F287="Итого с НДС",SUM($G$12:G286),IF(E287&lt;&gt;"",E287*F287,""))</f>
      </c>
    </row>
    <row r="288" spans="1:7" ht="15">
      <c r="A288" s="3">
        <f>IF(Сalculation!A278&lt;&gt;"",Сalculation!A278,"")</f>
      </c>
      <c r="B288" s="4">
        <f>IF(A288&lt;&gt;"",Лист1!D287,"")</f>
      </c>
      <c r="C288" s="5">
        <f>IF(Сalculation!F278&lt;&gt;"",Сalculation!F278,"")</f>
      </c>
      <c r="D288" s="6">
        <f>IF(Сalculation!E278&lt;&gt;"",Сalculation!E278,"")</f>
      </c>
      <c r="E288" s="9">
        <f>IF(Лист1!U287&lt;&gt;"",Лист1!T287*1.18,"")</f>
      </c>
      <c r="F288" s="7">
        <f>IF(AND(A288="",A287="",A286=""),"",IF(AND(A288="",A287="",A286&lt;&gt;""),"Итого с НДС",IF(Лист1!U287&lt;&gt;"",Лист1!U287,"")))</f>
      </c>
      <c r="G288" s="90">
        <f>IF(F288="Итого с НДС",SUM($G$12:G287),IF(E288&lt;&gt;"",E288*F288,""))</f>
      </c>
    </row>
    <row r="289" spans="1:7" ht="15">
      <c r="A289" s="3">
        <f>IF(Сalculation!A279&lt;&gt;"",Сalculation!A279,"")</f>
      </c>
      <c r="B289" s="4">
        <f>IF(A289&lt;&gt;"",Лист1!D288,"")</f>
      </c>
      <c r="C289" s="5">
        <f>IF(Сalculation!F279&lt;&gt;"",Сalculation!F279,"")</f>
      </c>
      <c r="D289" s="6">
        <f>IF(Сalculation!E279&lt;&gt;"",Сalculation!E279,"")</f>
      </c>
      <c r="E289" s="9">
        <f>IF(Лист1!U288&lt;&gt;"",Лист1!T288*1.18,"")</f>
      </c>
      <c r="F289" s="7">
        <f>IF(AND(A289="",A288="",A287=""),"",IF(AND(A289="",A288="",A287&lt;&gt;""),"Итого с НДС",IF(Лист1!U288&lt;&gt;"",Лист1!U288,"")))</f>
      </c>
      <c r="G289" s="90">
        <f>IF(F289="Итого с НДС",SUM($G$12:G288),IF(E289&lt;&gt;"",E289*F289,""))</f>
      </c>
    </row>
    <row r="290" spans="1:7" ht="15">
      <c r="A290" s="3">
        <f>IF(Сalculation!A280&lt;&gt;"",Сalculation!A280,"")</f>
      </c>
      <c r="B290" s="4">
        <f>IF(A290&lt;&gt;"",Лист1!D289,"")</f>
      </c>
      <c r="C290" s="5">
        <f>IF(Сalculation!F280&lt;&gt;"",Сalculation!F280,"")</f>
      </c>
      <c r="D290" s="6">
        <f>IF(Сalculation!E280&lt;&gt;"",Сalculation!E280,"")</f>
      </c>
      <c r="E290" s="9">
        <f>IF(Лист1!U289&lt;&gt;"",Лист1!T289*1.18,"")</f>
      </c>
      <c r="F290" s="7">
        <f>IF(AND(A290="",A289="",A288=""),"",IF(AND(A290="",A289="",A288&lt;&gt;""),"Итого с НДС",IF(Лист1!U289&lt;&gt;"",Лист1!U289,"")))</f>
      </c>
      <c r="G290" s="90">
        <f>IF(F290="Итого с НДС",SUM($G$12:G289),IF(E290&lt;&gt;"",E290*F290,""))</f>
      </c>
    </row>
    <row r="291" spans="1:7" ht="15">
      <c r="A291" s="3">
        <f>IF(Сalculation!A281&lt;&gt;"",Сalculation!A281,"")</f>
      </c>
      <c r="B291" s="4">
        <f>IF(A291&lt;&gt;"",Лист1!D290,"")</f>
      </c>
      <c r="C291" s="5">
        <f>IF(Сalculation!F281&lt;&gt;"",Сalculation!F281,"")</f>
      </c>
      <c r="D291" s="6">
        <f>IF(Сalculation!E281&lt;&gt;"",Сalculation!E281,"")</f>
      </c>
      <c r="E291" s="9">
        <f>IF(Лист1!U290&lt;&gt;"",Лист1!T290*1.18,"")</f>
      </c>
      <c r="F291" s="7">
        <f>IF(AND(A291="",A290="",A289=""),"",IF(AND(A291="",A290="",A289&lt;&gt;""),"Итого с НДС",IF(Лист1!U290&lt;&gt;"",Лист1!U290,"")))</f>
      </c>
      <c r="G291" s="90">
        <f>IF(F291="Итого с НДС",SUM($G$12:G290),IF(E291&lt;&gt;"",E291*F291,""))</f>
      </c>
    </row>
    <row r="292" spans="1:7" ht="15">
      <c r="A292" s="3">
        <f>IF(Сalculation!A282&lt;&gt;"",Сalculation!A282,"")</f>
      </c>
      <c r="B292" s="4">
        <f>IF(A292&lt;&gt;"",Лист1!D291,"")</f>
      </c>
      <c r="C292" s="5">
        <f>IF(Сalculation!F282&lt;&gt;"",Сalculation!F282,"")</f>
      </c>
      <c r="D292" s="6">
        <f>IF(Сalculation!E282&lt;&gt;"",Сalculation!E282,"")</f>
      </c>
      <c r="E292" s="9">
        <f>IF(Лист1!U291&lt;&gt;"",Лист1!T291*1.18,"")</f>
      </c>
      <c r="F292" s="7">
        <f>IF(AND(A292="",A291="",A290=""),"",IF(AND(A292="",A291="",A290&lt;&gt;""),"Итого с НДС",IF(Лист1!U291&lt;&gt;"",Лист1!U291,"")))</f>
      </c>
      <c r="G292" s="90">
        <f>IF(F292="Итого с НДС",SUM($G$12:G291),IF(E292&lt;&gt;"",E292*F292,""))</f>
      </c>
    </row>
    <row r="293" spans="1:7" ht="15">
      <c r="A293" s="3">
        <f>IF(Сalculation!A283&lt;&gt;"",Сalculation!A283,"")</f>
      </c>
      <c r="B293" s="4">
        <f>IF(A293&lt;&gt;"",Лист1!D292,"")</f>
      </c>
      <c r="C293" s="5">
        <f>IF(Сalculation!F283&lt;&gt;"",Сalculation!F283,"")</f>
      </c>
      <c r="D293" s="6">
        <f>IF(Сalculation!E283&lt;&gt;"",Сalculation!E283,"")</f>
      </c>
      <c r="E293" s="9">
        <f>IF(Лист1!U292&lt;&gt;"",Лист1!T292*1.18,"")</f>
      </c>
      <c r="F293" s="7">
        <f>IF(AND(A293="",A292="",A291=""),"",IF(AND(A293="",A292="",A291&lt;&gt;""),"Итого с НДС",IF(Лист1!U292&lt;&gt;"",Лист1!U292,"")))</f>
      </c>
      <c r="G293" s="90">
        <f>IF(F293="Итого с НДС",SUM($G$12:G292),IF(E293&lt;&gt;"",E293*F293,""))</f>
      </c>
    </row>
    <row r="294" spans="1:7" ht="15">
      <c r="A294" s="3">
        <f>IF(Сalculation!A284&lt;&gt;"",Сalculation!A284,"")</f>
      </c>
      <c r="B294" s="4">
        <f>IF(A294&lt;&gt;"",Лист1!D293,"")</f>
      </c>
      <c r="C294" s="5">
        <f>IF(Сalculation!F284&lt;&gt;"",Сalculation!F284,"")</f>
      </c>
      <c r="D294" s="6">
        <f>IF(Сalculation!E284&lt;&gt;"",Сalculation!E284,"")</f>
      </c>
      <c r="E294" s="9">
        <f>IF(Лист1!U293&lt;&gt;"",Лист1!T293*1.18,"")</f>
      </c>
      <c r="F294" s="7">
        <f>IF(AND(A294="",A293="",A292=""),"",IF(AND(A294="",A293="",A292&lt;&gt;""),"Итого с НДС",IF(Лист1!U293&lt;&gt;"",Лист1!U293,"")))</f>
      </c>
      <c r="G294" s="90">
        <f>IF(F294="Итого с НДС",SUM($G$12:G293),IF(E294&lt;&gt;"",E294*F294,""))</f>
      </c>
    </row>
    <row r="295" spans="1:7" ht="15">
      <c r="A295" s="3">
        <f>IF(Сalculation!A285&lt;&gt;"",Сalculation!A285,"")</f>
      </c>
      <c r="B295" s="4">
        <f>IF(A295&lt;&gt;"",Лист1!D294,"")</f>
      </c>
      <c r="C295" s="5">
        <f>IF(Сalculation!F285&lt;&gt;"",Сalculation!F285,"")</f>
      </c>
      <c r="D295" s="6">
        <f>IF(Сalculation!E285&lt;&gt;"",Сalculation!E285,"")</f>
      </c>
      <c r="E295" s="9">
        <f>IF(Лист1!U294&lt;&gt;"",Лист1!T294*1.18,"")</f>
      </c>
      <c r="F295" s="7">
        <f>IF(AND(A295="",A294="",A293=""),"",IF(AND(A295="",A294="",A293&lt;&gt;""),"Итого с НДС",IF(Лист1!U294&lt;&gt;"",Лист1!U294,"")))</f>
      </c>
      <c r="G295" s="90">
        <f>IF(F295="Итого с НДС",SUM($G$12:G294),IF(E295&lt;&gt;"",E295*F295,""))</f>
      </c>
    </row>
    <row r="296" spans="1:7" ht="15">
      <c r="A296" s="3">
        <f>IF(Сalculation!A286&lt;&gt;"",Сalculation!A286,"")</f>
      </c>
      <c r="B296" s="4">
        <f>IF(A296&lt;&gt;"",Лист1!D295,"")</f>
      </c>
      <c r="C296" s="5">
        <f>IF(Сalculation!F286&lt;&gt;"",Сalculation!F286,"")</f>
      </c>
      <c r="D296" s="6">
        <f>IF(Сalculation!E286&lt;&gt;"",Сalculation!E286,"")</f>
      </c>
      <c r="E296" s="9">
        <f>IF(Лист1!U295&lt;&gt;"",Лист1!T295*1.18,"")</f>
      </c>
      <c r="F296" s="7">
        <f>IF(AND(A296="",A295="",A294=""),"",IF(AND(A296="",A295="",A294&lt;&gt;""),"Итого с НДС",IF(Лист1!U295&lt;&gt;"",Лист1!U295,"")))</f>
      </c>
      <c r="G296" s="90">
        <f>IF(F296="Итого с НДС",SUM($G$12:G295),IF(E296&lt;&gt;"",E296*F296,""))</f>
      </c>
    </row>
    <row r="297" spans="1:7" ht="15">
      <c r="A297" s="3">
        <f>IF(Сalculation!A287&lt;&gt;"",Сalculation!A287,"")</f>
      </c>
      <c r="B297" s="4">
        <f>IF(A297&lt;&gt;"",Лист1!D296,"")</f>
      </c>
      <c r="C297" s="5">
        <f>IF(Сalculation!F287&lt;&gt;"",Сalculation!F287,"")</f>
      </c>
      <c r="D297" s="6">
        <f>IF(Сalculation!E287&lt;&gt;"",Сalculation!E287,"")</f>
      </c>
      <c r="E297" s="9">
        <f>IF(Лист1!U296&lt;&gt;"",Лист1!T296*1.18,"")</f>
      </c>
      <c r="F297" s="7">
        <f>IF(AND(A297="",A296="",A295=""),"",IF(AND(A297="",A296="",A295&lt;&gt;""),"Итого с НДС",IF(Лист1!U296&lt;&gt;"",Лист1!U296,"")))</f>
      </c>
      <c r="G297" s="90">
        <f>IF(F297="Итого с НДС",SUM($G$12:G296),IF(E297&lt;&gt;"",E297*F297,""))</f>
      </c>
    </row>
    <row r="298" spans="1:7" ht="15">
      <c r="A298" s="3">
        <f>IF(Сalculation!A288&lt;&gt;"",Сalculation!A288,"")</f>
      </c>
      <c r="B298" s="4">
        <f>IF(A298&lt;&gt;"",Лист1!D297,"")</f>
      </c>
      <c r="C298" s="5">
        <f>IF(Сalculation!F288&lt;&gt;"",Сalculation!F288,"")</f>
      </c>
      <c r="D298" s="6">
        <f>IF(Сalculation!E288&lt;&gt;"",Сalculation!E288,"")</f>
      </c>
      <c r="E298" s="9">
        <f>IF(Лист1!U297&lt;&gt;"",Лист1!T297*1.18,"")</f>
      </c>
      <c r="F298" s="7">
        <f>IF(AND(A298="",A297="",A296=""),"",IF(AND(A298="",A297="",A296&lt;&gt;""),"Итого с НДС",IF(Лист1!U297&lt;&gt;"",Лист1!U297,"")))</f>
      </c>
      <c r="G298" s="90">
        <f>IF(F298="Итого с НДС",SUM($G$12:G297),IF(E298&lt;&gt;"",E298*F298,""))</f>
      </c>
    </row>
    <row r="299" spans="1:7" ht="15">
      <c r="A299" s="3">
        <f>IF(Сalculation!A289&lt;&gt;"",Сalculation!A289,"")</f>
      </c>
      <c r="B299" s="4">
        <f>IF(A299&lt;&gt;"",Лист1!D298,"")</f>
      </c>
      <c r="C299" s="5">
        <f>IF(Сalculation!F289&lt;&gt;"",Сalculation!F289,"")</f>
      </c>
      <c r="D299" s="6">
        <f>IF(Сalculation!E289&lt;&gt;"",Сalculation!E289,"")</f>
      </c>
      <c r="E299" s="9">
        <f>IF(Лист1!U298&lt;&gt;"",Лист1!T298*1.18,"")</f>
      </c>
      <c r="F299" s="7">
        <f>IF(AND(A299="",A298="",A297=""),"",IF(AND(A299="",A298="",A297&lt;&gt;""),"Итого с НДС",IF(Лист1!U298&lt;&gt;"",Лист1!U298,"")))</f>
      </c>
      <c r="G299" s="90">
        <f>IF(F299="Итого с НДС",SUM($G$12:G298),IF(E299&lt;&gt;"",E299*F299,""))</f>
      </c>
    </row>
    <row r="300" spans="1:7" ht="15">
      <c r="A300" s="3">
        <f>IF(Сalculation!A290&lt;&gt;"",Сalculation!A290,"")</f>
      </c>
      <c r="B300" s="4">
        <f>IF(A300&lt;&gt;"",Лист1!D299,"")</f>
      </c>
      <c r="C300" s="5">
        <f>IF(Сalculation!F290&lt;&gt;"",Сalculation!F290,"")</f>
      </c>
      <c r="D300" s="6">
        <f>IF(Сalculation!E290&lt;&gt;"",Сalculation!E290,"")</f>
      </c>
      <c r="E300" s="9">
        <f>IF(Лист1!U299&lt;&gt;"",Лист1!T299*1.18,"")</f>
      </c>
      <c r="F300" s="7">
        <f>IF(AND(A300="",A299="",A298=""),"",IF(AND(A300="",A299="",A298&lt;&gt;""),"Итого с НДС",IF(Лист1!U299&lt;&gt;"",Лист1!U299,"")))</f>
      </c>
      <c r="G300" s="90">
        <f>IF(F300="Итого с НДС",SUM($G$12:G299),IF(E300&lt;&gt;"",E300*F300,""))</f>
      </c>
    </row>
    <row r="301" spans="1:7" ht="15">
      <c r="A301" s="3">
        <f>IF(Сalculation!A291&lt;&gt;"",Сalculation!A291,"")</f>
      </c>
      <c r="B301" s="4">
        <f>IF(A301&lt;&gt;"",Лист1!D300,"")</f>
      </c>
      <c r="C301" s="5">
        <f>IF(Сalculation!F291&lt;&gt;"",Сalculation!F291,"")</f>
      </c>
      <c r="D301" s="6">
        <f>IF(Сalculation!E291&lt;&gt;"",Сalculation!E291,"")</f>
      </c>
      <c r="E301" s="9">
        <f>IF(Лист1!U300&lt;&gt;"",Лист1!T300*1.18,"")</f>
      </c>
      <c r="F301" s="7">
        <f>IF(AND(A301="",A300="",A299=""),"",IF(AND(A301="",A300="",A299&lt;&gt;""),"Итого с НДС",IF(Лист1!U300&lt;&gt;"",Лист1!U300,"")))</f>
      </c>
      <c r="G301" s="90">
        <f>IF(F301="Итого с НДС",SUM($G$12:G300),IF(E301&lt;&gt;"",E301*F301,""))</f>
      </c>
    </row>
    <row r="302" spans="1:7" ht="15">
      <c r="A302" s="3">
        <f>IF(Сalculation!A292&lt;&gt;"",Сalculation!A292,"")</f>
      </c>
      <c r="B302" s="4">
        <f>IF(A302&lt;&gt;"",Лист1!D301,"")</f>
      </c>
      <c r="C302" s="5">
        <f>IF(Сalculation!F292&lt;&gt;"",Сalculation!F292,"")</f>
      </c>
      <c r="D302" s="6">
        <f>IF(Сalculation!E292&lt;&gt;"",Сalculation!E292,"")</f>
      </c>
      <c r="E302" s="9">
        <f>IF(Лист1!U301&lt;&gt;"",Лист1!T301*1.18,"")</f>
      </c>
      <c r="F302" s="7">
        <f>IF(AND(A302="",A301="",A300=""),"",IF(AND(A302="",A301="",A300&lt;&gt;""),"Итого с НДС",IF(Лист1!U301&lt;&gt;"",Лист1!U301,"")))</f>
      </c>
      <c r="G302" s="90">
        <f>IF(F302="Итого с НДС",SUM($G$12:G301),IF(E302&lt;&gt;"",E302*F302,""))</f>
      </c>
    </row>
    <row r="303" spans="1:7" ht="15">
      <c r="A303" s="3">
        <f>IF(Сalculation!A293&lt;&gt;"",Сalculation!A293,"")</f>
      </c>
      <c r="B303" s="4">
        <f>IF(A303&lt;&gt;"",Лист1!D302,"")</f>
      </c>
      <c r="C303" s="5">
        <f>IF(Сalculation!F293&lt;&gt;"",Сalculation!F293,"")</f>
      </c>
      <c r="D303" s="6">
        <f>IF(Сalculation!E293&lt;&gt;"",Сalculation!E293,"")</f>
      </c>
      <c r="E303" s="9">
        <f>IF(Лист1!U302&lt;&gt;"",Лист1!T302*1.18,"")</f>
      </c>
      <c r="F303" s="7">
        <f>IF(AND(A303="",A302="",A301=""),"",IF(AND(A303="",A302="",A301&lt;&gt;""),"Итого с НДС",IF(Лист1!U302&lt;&gt;"",Лист1!U302,"")))</f>
      </c>
      <c r="G303" s="90">
        <f>IF(F303="Итого с НДС",SUM($G$12:G302),IF(E303&lt;&gt;"",E303*F303,""))</f>
      </c>
    </row>
    <row r="304" spans="1:7" ht="15">
      <c r="A304" s="3">
        <f>IF(Сalculation!A294&lt;&gt;"",Сalculation!A294,"")</f>
      </c>
      <c r="B304" s="4">
        <f>IF(A304&lt;&gt;"",Лист1!D303,"")</f>
      </c>
      <c r="C304" s="5">
        <f>IF(Сalculation!F294&lt;&gt;"",Сalculation!F294,"")</f>
      </c>
      <c r="D304" s="6">
        <f>IF(Сalculation!E294&lt;&gt;"",Сalculation!E294,"")</f>
      </c>
      <c r="E304" s="9">
        <f>IF(Лист1!U303&lt;&gt;"",Лист1!T303*1.18,"")</f>
      </c>
      <c r="F304" s="7">
        <f>IF(AND(A304="",A303="",A302=""),"",IF(AND(A304="",A303="",A302&lt;&gt;""),"Итого с НДС",IF(Лист1!U303&lt;&gt;"",Лист1!U303,"")))</f>
      </c>
      <c r="G304" s="90">
        <f>IF(F304="Итого с НДС",SUM($G$12:G303),IF(E304&lt;&gt;"",E304*F304,""))</f>
      </c>
    </row>
    <row r="305" spans="1:7" ht="15">
      <c r="A305" s="3">
        <f>IF(Сalculation!A295&lt;&gt;"",Сalculation!A295,"")</f>
      </c>
      <c r="B305" s="4">
        <f>IF(A305&lt;&gt;"",Лист1!D304,"")</f>
      </c>
      <c r="C305" s="5">
        <f>IF(Сalculation!F295&lt;&gt;"",Сalculation!F295,"")</f>
      </c>
      <c r="D305" s="6">
        <f>IF(Сalculation!E295&lt;&gt;"",Сalculation!E295,"")</f>
      </c>
      <c r="E305" s="9">
        <f>IF(Лист1!U304&lt;&gt;"",Лист1!T304*1.18,"")</f>
      </c>
      <c r="F305" s="7">
        <f>IF(AND(A305="",A304="",A303=""),"",IF(AND(A305="",A304="",A303&lt;&gt;""),"Итого с НДС",IF(Лист1!U304&lt;&gt;"",Лист1!U304,"")))</f>
      </c>
      <c r="G305" s="90">
        <f>IF(F305="Итого с НДС",SUM($G$12:G304),IF(E305&lt;&gt;"",E305*F305,""))</f>
      </c>
    </row>
    <row r="306" spans="1:7" ht="15">
      <c r="A306" s="3">
        <f>IF(Сalculation!A296&lt;&gt;"",Сalculation!A296,"")</f>
      </c>
      <c r="B306" s="4">
        <f>IF(A306&lt;&gt;"",Лист1!D305,"")</f>
      </c>
      <c r="C306" s="5">
        <f>IF(Сalculation!F296&lt;&gt;"",Сalculation!F296,"")</f>
      </c>
      <c r="D306" s="6">
        <f>IF(Сalculation!E296&lt;&gt;"",Сalculation!E296,"")</f>
      </c>
      <c r="E306" s="9">
        <f>IF(Лист1!U305&lt;&gt;"",Лист1!T305*1.18,"")</f>
      </c>
      <c r="F306" s="7">
        <f>IF(AND(A306="",A305="",A304=""),"",IF(AND(A306="",A305="",A304&lt;&gt;""),"Итого с НДС",IF(Лист1!U305&lt;&gt;"",Лист1!U305,"")))</f>
      </c>
      <c r="G306" s="90">
        <f>IF(F306="Итого с НДС",SUM($G$12:G305),IF(E306&lt;&gt;"",E306*F306,""))</f>
      </c>
    </row>
    <row r="307" spans="1:7" ht="15">
      <c r="A307" s="3">
        <f>IF(Сalculation!A297&lt;&gt;"",Сalculation!A297,"")</f>
      </c>
      <c r="B307" s="4">
        <f>IF(A307&lt;&gt;"",Лист1!D306,"")</f>
      </c>
      <c r="C307" s="5">
        <f>IF(Сalculation!F297&lt;&gt;"",Сalculation!F297,"")</f>
      </c>
      <c r="D307" s="6">
        <f>IF(Сalculation!E297&lt;&gt;"",Сalculation!E297,"")</f>
      </c>
      <c r="E307" s="9">
        <f>IF(Лист1!U306&lt;&gt;"",Лист1!T306*1.18,"")</f>
      </c>
      <c r="F307" s="7">
        <f>IF(AND(A307="",A306="",A305=""),"",IF(AND(A307="",A306="",A305&lt;&gt;""),"Итого с НДС",IF(Лист1!U306&lt;&gt;"",Лист1!U306,"")))</f>
      </c>
      <c r="G307" s="90">
        <f>IF(F307="Итого с НДС",SUM($G$12:G306),IF(E307&lt;&gt;"",E307*F307,""))</f>
      </c>
    </row>
    <row r="308" spans="1:7" ht="15">
      <c r="A308" s="3">
        <f>IF(Сalculation!A298&lt;&gt;"",Сalculation!A298,"")</f>
      </c>
      <c r="B308" s="4">
        <f>IF(A308&lt;&gt;"",Лист1!D307,"")</f>
      </c>
      <c r="C308" s="5">
        <f>IF(Сalculation!F298&lt;&gt;"",Сalculation!F298,"")</f>
      </c>
      <c r="D308" s="6">
        <f>IF(Сalculation!E298&lt;&gt;"",Сalculation!E298,"")</f>
      </c>
      <c r="E308" s="9">
        <f>IF(Лист1!U307&lt;&gt;"",Лист1!T307*1.18,"")</f>
      </c>
      <c r="F308" s="7">
        <f>IF(AND(A308="",A307="",A306=""),"",IF(AND(A308="",A307="",A306&lt;&gt;""),"Итого с НДС",IF(Лист1!U307&lt;&gt;"",Лист1!U307,"")))</f>
      </c>
      <c r="G308" s="90">
        <f>IF(F308="Итого с НДС",SUM($G$12:G307),IF(E308&lt;&gt;"",E308*F308,""))</f>
      </c>
    </row>
    <row r="309" spans="1:7" ht="15">
      <c r="A309" s="3">
        <f>IF(Сalculation!A299&lt;&gt;"",Сalculation!A299,"")</f>
      </c>
      <c r="B309" s="4">
        <f>IF(A309&lt;&gt;"",Лист1!D308,"")</f>
      </c>
      <c r="C309" s="5">
        <f>IF(Сalculation!F299&lt;&gt;"",Сalculation!F299,"")</f>
      </c>
      <c r="D309" s="6">
        <f>IF(Сalculation!E299&lt;&gt;"",Сalculation!E299,"")</f>
      </c>
      <c r="E309" s="9">
        <f>IF(Лист1!U308&lt;&gt;"",Лист1!T308*1.18,"")</f>
      </c>
      <c r="F309" s="7">
        <f>IF(AND(A309="",A308="",A307=""),"",IF(AND(A309="",A308="",A307&lt;&gt;""),"Итого с НДС",IF(Лист1!U308&lt;&gt;"",Лист1!U308,"")))</f>
      </c>
      <c r="G309" s="90">
        <f>IF(F309="Итого с НДС",SUM($G$12:G308),IF(E309&lt;&gt;"",E309*F309,""))</f>
      </c>
    </row>
    <row r="310" spans="1:7" ht="15">
      <c r="A310" s="3">
        <f>IF(Сalculation!A300&lt;&gt;"",Сalculation!A300,"")</f>
      </c>
      <c r="B310" s="4">
        <f>IF(A310&lt;&gt;"",Лист1!D309,"")</f>
      </c>
      <c r="C310" s="5">
        <f>IF(Сalculation!F300&lt;&gt;"",Сalculation!F300,"")</f>
      </c>
      <c r="D310" s="6">
        <f>IF(Сalculation!E300&lt;&gt;"",Сalculation!E300,"")</f>
      </c>
      <c r="E310" s="9">
        <f>IF(Лист1!U309&lt;&gt;"",Лист1!T309*1.18,"")</f>
      </c>
      <c r="F310" s="7">
        <f>IF(AND(A310="",A309="",A308=""),"",IF(AND(A310="",A309="",A308&lt;&gt;""),"Итого с НДС",IF(Лист1!U309&lt;&gt;"",Лист1!U309,"")))</f>
      </c>
      <c r="G310" s="90">
        <f>IF(F310="Итого с НДС",SUM($G$12:G309),IF(E310&lt;&gt;"",E310*F310,""))</f>
      </c>
    </row>
    <row r="311" spans="1:7" ht="15">
      <c r="A311" s="3">
        <f>IF(Сalculation!A301&lt;&gt;"",Сalculation!A301,"")</f>
      </c>
      <c r="B311" s="4">
        <f>IF(A311&lt;&gt;"",Лист1!D310,"")</f>
      </c>
      <c r="C311" s="5">
        <f>IF(Сalculation!F301&lt;&gt;"",Сalculation!F301,"")</f>
      </c>
      <c r="D311" s="6">
        <f>IF(Сalculation!E301&lt;&gt;"",Сalculation!E301,"")</f>
      </c>
      <c r="E311" s="9">
        <f>IF(Лист1!U310&lt;&gt;"",Лист1!T310*1.18,"")</f>
      </c>
      <c r="F311" s="7">
        <f>IF(AND(A311="",A310="",A309=""),"",IF(AND(A311="",A310="",A309&lt;&gt;""),"Итого с НДС",IF(Лист1!U310&lt;&gt;"",Лист1!U310,"")))</f>
      </c>
      <c r="G311" s="90">
        <f>IF(F311="Итого с НДС",SUM($G$12:G310),IF(E311&lt;&gt;"",E311*F311,""))</f>
      </c>
    </row>
    <row r="312" spans="1:7" ht="15">
      <c r="A312" s="3">
        <f>IF(Сalculation!A302&lt;&gt;"",Сalculation!A302,"")</f>
      </c>
      <c r="B312" s="4">
        <f>IF(A312&lt;&gt;"",Лист1!D311,"")</f>
      </c>
      <c r="C312" s="5">
        <f>IF(Сalculation!F302&lt;&gt;"",Сalculation!F302,"")</f>
      </c>
      <c r="D312" s="6">
        <f>IF(Сalculation!E302&lt;&gt;"",Сalculation!E302,"")</f>
      </c>
      <c r="E312" s="9">
        <f>IF(Лист1!U311&lt;&gt;"",Лист1!T311*1.18,"")</f>
      </c>
      <c r="F312" s="7">
        <f>IF(AND(A312="",A311="",A310=""),"",IF(AND(A312="",A311="",A310&lt;&gt;""),"Итого с НДС",IF(Лист1!U311&lt;&gt;"",Лист1!U311,"")))</f>
      </c>
      <c r="G312" s="90">
        <f>IF(F312="Итого с НДС",SUM($G$12:G311),IF(E312&lt;&gt;"",E312*F312,""))</f>
      </c>
    </row>
    <row r="313" spans="1:7" ht="15">
      <c r="A313" s="3">
        <f>IF(Сalculation!A303&lt;&gt;"",Сalculation!A303,"")</f>
      </c>
      <c r="B313" s="4">
        <f>IF(A313&lt;&gt;"",Лист1!D312,"")</f>
      </c>
      <c r="C313" s="5">
        <f>IF(Сalculation!F303&lt;&gt;"",Сalculation!F303,"")</f>
      </c>
      <c r="D313" s="6">
        <f>IF(Сalculation!E303&lt;&gt;"",Сalculation!E303,"")</f>
      </c>
      <c r="E313" s="9">
        <f>IF(Лист1!U312&lt;&gt;"",Лист1!T312*1.18,"")</f>
      </c>
      <c r="F313" s="7">
        <f>IF(AND(A313="",A312="",A311=""),"",IF(AND(A313="",A312="",A311&lt;&gt;""),"Итого с НДС",IF(Лист1!U312&lt;&gt;"",Лист1!U312,"")))</f>
      </c>
      <c r="G313" s="90">
        <f>IF(F313="Итого с НДС",SUM($G$12:G312),IF(E313&lt;&gt;"",E313*F313,""))</f>
      </c>
    </row>
    <row r="314" spans="1:7" ht="15">
      <c r="A314" s="3">
        <f>IF(Сalculation!A304&lt;&gt;"",Сalculation!A304,"")</f>
      </c>
      <c r="B314" s="4">
        <f>IF(A314&lt;&gt;"",Лист1!D313,"")</f>
      </c>
      <c r="C314" s="5">
        <f>IF(Сalculation!F304&lt;&gt;"",Сalculation!F304,"")</f>
      </c>
      <c r="D314" s="6">
        <f>IF(Сalculation!E304&lt;&gt;"",Сalculation!E304,"")</f>
      </c>
      <c r="E314" s="9">
        <f>IF(Лист1!U313&lt;&gt;"",Лист1!T313*1.18,"")</f>
      </c>
      <c r="F314" s="7">
        <f>IF(AND(A314="",A313="",A312=""),"",IF(AND(A314="",A313="",A312&lt;&gt;""),"Итого с НДС",IF(Лист1!U313&lt;&gt;"",Лист1!U313,"")))</f>
      </c>
      <c r="G314" s="90">
        <f>IF(F314="Итого с НДС",SUM($G$12:G313),IF(E314&lt;&gt;"",E314*F314,""))</f>
      </c>
    </row>
    <row r="315" spans="1:7" ht="15">
      <c r="A315" s="3">
        <f>IF(Сalculation!A305&lt;&gt;"",Сalculation!A305,"")</f>
      </c>
      <c r="B315" s="4">
        <f>IF(A315&lt;&gt;"",Лист1!D314,"")</f>
      </c>
      <c r="C315" s="5">
        <f>IF(Сalculation!F305&lt;&gt;"",Сalculation!F305,"")</f>
      </c>
      <c r="D315" s="6">
        <f>IF(Сalculation!E305&lt;&gt;"",Сalculation!E305,"")</f>
      </c>
      <c r="E315" s="9">
        <f>IF(Лист1!U314&lt;&gt;"",Лист1!T314*1.18,"")</f>
      </c>
      <c r="F315" s="7">
        <f>IF(AND(A315="",A314="",A313=""),"",IF(AND(A315="",A314="",A313&lt;&gt;""),"Итого с НДС",IF(Лист1!U314&lt;&gt;"",Лист1!U314,"")))</f>
      </c>
      <c r="G315" s="90">
        <f>IF(F315="Итого с НДС",SUM($G$12:G314),IF(E315&lt;&gt;"",E315*F315,""))</f>
      </c>
    </row>
    <row r="316" spans="1:7" ht="15">
      <c r="A316" s="3">
        <f>IF(Сalculation!A306&lt;&gt;"",Сalculation!A306,"")</f>
      </c>
      <c r="B316" s="4">
        <f>IF(A316&lt;&gt;"",Лист1!D315,"")</f>
      </c>
      <c r="C316" s="5">
        <f>IF(Сalculation!F306&lt;&gt;"",Сalculation!F306,"")</f>
      </c>
      <c r="D316" s="6">
        <f>IF(Сalculation!E306&lt;&gt;"",Сalculation!E306,"")</f>
      </c>
      <c r="E316" s="9">
        <f>IF(Лист1!U315&lt;&gt;"",Лист1!T315*1.18,"")</f>
      </c>
      <c r="F316" s="7">
        <f>IF(AND(A316="",A315="",A314=""),"",IF(AND(A316="",A315="",A314&lt;&gt;""),"Итого с НДС",IF(Лист1!U315&lt;&gt;"",Лист1!U315,"")))</f>
      </c>
      <c r="G316" s="90">
        <f>IF(F316="Итого с НДС",SUM($G$12:G315),IF(E316&lt;&gt;"",E316*F316,""))</f>
      </c>
    </row>
    <row r="317" spans="1:7" ht="15">
      <c r="A317" s="3">
        <f>IF(Сalculation!A307&lt;&gt;"",Сalculation!A307,"")</f>
      </c>
      <c r="B317" s="4">
        <f>IF(A317&lt;&gt;"",Лист1!D316,"")</f>
      </c>
      <c r="C317" s="5">
        <f>IF(Сalculation!F307&lt;&gt;"",Сalculation!F307,"")</f>
      </c>
      <c r="D317" s="6">
        <f>IF(Сalculation!E307&lt;&gt;"",Сalculation!E307,"")</f>
      </c>
      <c r="E317" s="9">
        <f>IF(Лист1!U316&lt;&gt;"",Лист1!T316*1.18,"")</f>
      </c>
      <c r="F317" s="7">
        <f>IF(AND(A317="",A316="",A315=""),"",IF(AND(A317="",A316="",A315&lt;&gt;""),"Итого с НДС",IF(Лист1!U316&lt;&gt;"",Лист1!U316,"")))</f>
      </c>
      <c r="G317" s="90">
        <f>IF(F317="Итого с НДС",SUM($G$12:G316),IF(E317&lt;&gt;"",E317*F317,""))</f>
      </c>
    </row>
    <row r="318" spans="1:7" ht="15">
      <c r="A318" s="3">
        <f>IF(Сalculation!A308&lt;&gt;"",Сalculation!A308,"")</f>
      </c>
      <c r="B318" s="4">
        <f>IF(A318&lt;&gt;"",Лист1!D317,"")</f>
      </c>
      <c r="C318" s="5">
        <f>IF(Сalculation!F308&lt;&gt;"",Сalculation!F308,"")</f>
      </c>
      <c r="D318" s="6">
        <f>IF(Сalculation!E308&lt;&gt;"",Сalculation!E308,"")</f>
      </c>
      <c r="E318" s="9">
        <f>IF(Лист1!U317&lt;&gt;"",Лист1!T317*1.18,"")</f>
      </c>
      <c r="F318" s="7">
        <f>IF(AND(A318="",A317="",A316=""),"",IF(AND(A318="",A317="",A316&lt;&gt;""),"Итого с НДС",IF(Лист1!U317&lt;&gt;"",Лист1!U317,"")))</f>
      </c>
      <c r="G318" s="90">
        <f>IF(F318="Итого с НДС",SUM($G$12:G317),IF(E318&lt;&gt;"",E318*F318,""))</f>
      </c>
    </row>
    <row r="319" spans="1:7" ht="15">
      <c r="A319" s="3">
        <f>IF(Сalculation!A309&lt;&gt;"",Сalculation!A309,"")</f>
      </c>
      <c r="B319" s="4">
        <f>IF(A319&lt;&gt;"",Лист1!D318,"")</f>
      </c>
      <c r="C319" s="5">
        <f>IF(Сalculation!F309&lt;&gt;"",Сalculation!F309,"")</f>
      </c>
      <c r="D319" s="6">
        <f>IF(Сalculation!E309&lt;&gt;"",Сalculation!E309,"")</f>
      </c>
      <c r="E319" s="9">
        <f>IF(Лист1!U318&lt;&gt;"",Лист1!T318*1.18,"")</f>
      </c>
      <c r="F319" s="7">
        <f>IF(AND(A319="",A318="",A317=""),"",IF(AND(A319="",A318="",A317&lt;&gt;""),"Итого с НДС",IF(Лист1!U318&lt;&gt;"",Лист1!U318,"")))</f>
      </c>
      <c r="G319" s="90">
        <f>IF(F319="Итого с НДС",SUM($G$12:G318),IF(E319&lt;&gt;"",E319*F319,""))</f>
      </c>
    </row>
    <row r="320" spans="1:7" ht="15">
      <c r="A320" s="3">
        <f>IF(Сalculation!A310&lt;&gt;"",Сalculation!A310,"")</f>
      </c>
      <c r="B320" s="4">
        <f>IF(A320&lt;&gt;"",Лист1!D319,"")</f>
      </c>
      <c r="C320" s="5">
        <f>IF(Сalculation!F310&lt;&gt;"",Сalculation!F310,"")</f>
      </c>
      <c r="D320" s="6">
        <f>IF(Сalculation!E310&lt;&gt;"",Сalculation!E310,"")</f>
      </c>
      <c r="E320" s="9">
        <f>IF(Лист1!U319&lt;&gt;"",Лист1!T319*1.18,"")</f>
      </c>
      <c r="F320" s="7">
        <f>IF(AND(A320="",A319="",A318=""),"",IF(AND(A320="",A319="",A318&lt;&gt;""),"Итого с НДС",IF(Лист1!U319&lt;&gt;"",Лист1!U319,"")))</f>
      </c>
      <c r="G320" s="90">
        <f>IF(F320="Итого с НДС",SUM($G$12:G319),IF(E320&lt;&gt;"",E320*F320,""))</f>
      </c>
    </row>
    <row r="321" spans="1:7" ht="15">
      <c r="A321" s="3">
        <f>IF(Сalculation!A311&lt;&gt;"",Сalculation!A311,"")</f>
      </c>
      <c r="B321" s="4">
        <f>IF(A321&lt;&gt;"",Лист1!D320,"")</f>
      </c>
      <c r="C321" s="5">
        <f>IF(Сalculation!F311&lt;&gt;"",Сalculation!F311,"")</f>
      </c>
      <c r="D321" s="6">
        <f>IF(Сalculation!E311&lt;&gt;"",Сalculation!E311,"")</f>
      </c>
      <c r="E321" s="9">
        <f>IF(Лист1!U320&lt;&gt;"",Лист1!T320*1.18,"")</f>
      </c>
      <c r="F321" s="7">
        <f>IF(AND(A321="",A320="",A319=""),"",IF(AND(A321="",A320="",A319&lt;&gt;""),"Итого с НДС",IF(Лист1!U320&lt;&gt;"",Лист1!U320,"")))</f>
      </c>
      <c r="G321" s="90">
        <f>IF(F321="Итого с НДС",SUM($G$12:G320),IF(E321&lt;&gt;"",E321*F321,""))</f>
      </c>
    </row>
    <row r="322" spans="1:7" ht="15">
      <c r="A322" s="3">
        <f>IF(Сalculation!A312&lt;&gt;"",Сalculation!A312,"")</f>
      </c>
      <c r="B322" s="4">
        <f>IF(A322&lt;&gt;"",Лист1!D321,"")</f>
      </c>
      <c r="C322" s="5">
        <f>IF(Сalculation!F312&lt;&gt;"",Сalculation!F312,"")</f>
      </c>
      <c r="D322" s="6">
        <f>IF(Сalculation!E312&lt;&gt;"",Сalculation!E312,"")</f>
      </c>
      <c r="E322" s="9">
        <f>IF(Лист1!U321&lt;&gt;"",Лист1!T321*1.18,"")</f>
      </c>
      <c r="F322" s="7">
        <f>IF(AND(A322="",A321="",A320=""),"",IF(AND(A322="",A321="",A320&lt;&gt;""),"Итого с НДС",IF(Лист1!U321&lt;&gt;"",Лист1!U321,"")))</f>
      </c>
      <c r="G322" s="90">
        <f>IF(F322="Итого с НДС",SUM($G$12:G321),IF(E322&lt;&gt;"",E322*F322,""))</f>
      </c>
    </row>
    <row r="323" spans="1:7" ht="15">
      <c r="A323" s="3">
        <f>IF(Сalculation!A313&lt;&gt;"",Сalculation!A313,"")</f>
      </c>
      <c r="B323" s="4">
        <f>IF(A323&lt;&gt;"",Лист1!D322,"")</f>
      </c>
      <c r="C323" s="5">
        <f>IF(Сalculation!F313&lt;&gt;"",Сalculation!F313,"")</f>
      </c>
      <c r="D323" s="6">
        <f>IF(Сalculation!E313&lt;&gt;"",Сalculation!E313,"")</f>
      </c>
      <c r="E323" s="9">
        <f>IF(Лист1!U322&lt;&gt;"",Лист1!T322*1.18,"")</f>
      </c>
      <c r="F323" s="7">
        <f>IF(AND(A323="",A322="",A321=""),"",IF(AND(A323="",A322="",A321&lt;&gt;""),"Итого с НДС",IF(Лист1!U322&lt;&gt;"",Лист1!U322,"")))</f>
      </c>
      <c r="G323" s="90">
        <f>IF(F323="Итого с НДС",SUM($G$12:G322),IF(E323&lt;&gt;"",E323*F323,""))</f>
      </c>
    </row>
    <row r="324" spans="1:7" ht="15">
      <c r="A324" s="3">
        <f>IF(Сalculation!A314&lt;&gt;"",Сalculation!A314,"")</f>
      </c>
      <c r="B324" s="4">
        <f>IF(A324&lt;&gt;"",Лист1!D323,"")</f>
      </c>
      <c r="C324" s="5">
        <f>IF(Сalculation!F314&lt;&gt;"",Сalculation!F314,"")</f>
      </c>
      <c r="D324" s="6">
        <f>IF(Сalculation!E314&lt;&gt;"",Сalculation!E314,"")</f>
      </c>
      <c r="E324" s="9">
        <f>IF(Лист1!U323&lt;&gt;"",Лист1!T323*1.18,"")</f>
      </c>
      <c r="F324" s="7">
        <f>IF(AND(A324="",A323="",A322=""),"",IF(AND(A324="",A323="",A322&lt;&gt;""),"Итого с НДС",IF(Лист1!U323&lt;&gt;"",Лист1!U323,"")))</f>
      </c>
      <c r="G324" s="90">
        <f>IF(F324="Итого с НДС",SUM($G$12:G323),IF(E324&lt;&gt;"",E324*F324,""))</f>
      </c>
    </row>
    <row r="325" spans="1:7" ht="15">
      <c r="A325" s="3">
        <f>IF(Сalculation!A315&lt;&gt;"",Сalculation!A315,"")</f>
      </c>
      <c r="B325" s="4">
        <f>IF(A325&lt;&gt;"",Лист1!D324,"")</f>
      </c>
      <c r="C325" s="5">
        <f>IF(Сalculation!F315&lt;&gt;"",Сalculation!F315,"")</f>
      </c>
      <c r="D325" s="6">
        <f>IF(Сalculation!E315&lt;&gt;"",Сalculation!E315,"")</f>
      </c>
      <c r="E325" s="9">
        <f>IF(Лист1!U324&lt;&gt;"",Лист1!T324*1.18,"")</f>
      </c>
      <c r="F325" s="7">
        <f>IF(AND(A325="",A324="",A323=""),"",IF(AND(A325="",A324="",A323&lt;&gt;""),"Итого с НДС",IF(Лист1!U324&lt;&gt;"",Лист1!U324,"")))</f>
      </c>
      <c r="G325" s="90">
        <f>IF(F325="Итого с НДС",SUM($G$12:G324),IF(E325&lt;&gt;"",E325*F325,""))</f>
      </c>
    </row>
    <row r="326" spans="1:7" ht="15">
      <c r="A326" s="3">
        <f>IF(Сalculation!A316&lt;&gt;"",Сalculation!A316,"")</f>
      </c>
      <c r="B326" s="4">
        <f>IF(A326&lt;&gt;"",Лист1!D325,"")</f>
      </c>
      <c r="C326" s="5">
        <f>IF(Сalculation!F316&lt;&gt;"",Сalculation!F316,"")</f>
      </c>
      <c r="D326" s="6">
        <f>IF(Сalculation!E316&lt;&gt;"",Сalculation!E316,"")</f>
      </c>
      <c r="E326" s="9">
        <f>IF(Лист1!U325&lt;&gt;"",Лист1!T325*1.18,"")</f>
      </c>
      <c r="F326" s="7">
        <f>IF(AND(A326="",A325="",A324=""),"",IF(AND(A326="",A325="",A324&lt;&gt;""),"Итого с НДС",IF(Лист1!U325&lt;&gt;"",Лист1!U325,"")))</f>
      </c>
      <c r="G326" s="90">
        <f>IF(F326="Итого с НДС",SUM($G$12:G325),IF(E326&lt;&gt;"",E326*F326,""))</f>
      </c>
    </row>
    <row r="327" spans="1:7" ht="15">
      <c r="A327" s="3">
        <f>IF(Сalculation!A317&lt;&gt;"",Сalculation!A317,"")</f>
      </c>
      <c r="B327" s="4">
        <f>IF(A327&lt;&gt;"",Лист1!D326,"")</f>
      </c>
      <c r="C327" s="5">
        <f>IF(Сalculation!F317&lt;&gt;"",Сalculation!F317,"")</f>
      </c>
      <c r="D327" s="6">
        <f>IF(Сalculation!E317&lt;&gt;"",Сalculation!E317,"")</f>
      </c>
      <c r="E327" s="9">
        <f>IF(Лист1!U326&lt;&gt;"",Лист1!T326*1.18,"")</f>
      </c>
      <c r="F327" s="7">
        <f>IF(AND(A327="",A326="",A325=""),"",IF(AND(A327="",A326="",A325&lt;&gt;""),"Итого с НДС",IF(Лист1!U326&lt;&gt;"",Лист1!U326,"")))</f>
      </c>
      <c r="G327" s="90">
        <f>IF(F327="Итого с НДС",SUM($G$12:G326),IF(E327&lt;&gt;"",E327*F327,""))</f>
      </c>
    </row>
    <row r="328" spans="1:7" ht="15">
      <c r="A328" s="3">
        <f>IF(Сalculation!A318&lt;&gt;"",Сalculation!A318,"")</f>
      </c>
      <c r="B328" s="4">
        <f>IF(A328&lt;&gt;"",Лист1!D327,"")</f>
      </c>
      <c r="C328" s="5">
        <f>IF(Сalculation!F318&lt;&gt;"",Сalculation!F318,"")</f>
      </c>
      <c r="D328" s="6">
        <f>IF(Сalculation!E318&lt;&gt;"",Сalculation!E318,"")</f>
      </c>
      <c r="E328" s="9">
        <f>IF(Лист1!U327&lt;&gt;"",Лист1!T327*1.18,"")</f>
      </c>
      <c r="F328" s="7">
        <f>IF(AND(A328="",A327="",A326=""),"",IF(AND(A328="",A327="",A326&lt;&gt;""),"Итого с НДС",IF(Лист1!U327&lt;&gt;"",Лист1!U327,"")))</f>
      </c>
      <c r="G328" s="90">
        <f>IF(F328="Итого с НДС",SUM($G$12:G327),IF(E328&lt;&gt;"",E328*F328,""))</f>
      </c>
    </row>
    <row r="329" spans="1:7" ht="15">
      <c r="A329" s="3">
        <f>IF(Сalculation!A319&lt;&gt;"",Сalculation!A319,"")</f>
      </c>
      <c r="B329" s="4">
        <f>IF(A329&lt;&gt;"",Лист1!D328,"")</f>
      </c>
      <c r="C329" s="5">
        <f>IF(Сalculation!F319&lt;&gt;"",Сalculation!F319,"")</f>
      </c>
      <c r="D329" s="6">
        <f>IF(Сalculation!E319&lt;&gt;"",Сalculation!E319,"")</f>
      </c>
      <c r="E329" s="9">
        <f>IF(Лист1!U328&lt;&gt;"",Лист1!T328*1.18,"")</f>
      </c>
      <c r="F329" s="7">
        <f>IF(AND(A329="",A328="",A327=""),"",IF(AND(A329="",A328="",A327&lt;&gt;""),"Итого с НДС",IF(Лист1!U328&lt;&gt;"",Лист1!U328,"")))</f>
      </c>
      <c r="G329" s="90">
        <f>IF(F329="Итого с НДС",SUM($G$12:G328),IF(E329&lt;&gt;"",E329*F329,""))</f>
      </c>
    </row>
    <row r="330" spans="1:7" ht="15">
      <c r="A330" s="3">
        <f>IF(Сalculation!A320&lt;&gt;"",Сalculation!A320,"")</f>
      </c>
      <c r="B330" s="4">
        <f>IF(A330&lt;&gt;"",Лист1!D329,"")</f>
      </c>
      <c r="C330" s="5">
        <f>IF(Сalculation!F320&lt;&gt;"",Сalculation!F320,"")</f>
      </c>
      <c r="D330" s="6">
        <f>IF(Сalculation!E320&lt;&gt;"",Сalculation!E320,"")</f>
      </c>
      <c r="E330" s="9">
        <f>IF(Лист1!U329&lt;&gt;"",Лист1!T329*1.18,"")</f>
      </c>
      <c r="F330" s="7">
        <f>IF(AND(A330="",A329="",A328=""),"",IF(AND(A330="",A329="",A328&lt;&gt;""),"Итого с НДС",IF(Лист1!U329&lt;&gt;"",Лист1!U329,"")))</f>
      </c>
      <c r="G330" s="90">
        <f>IF(F330="Итого с НДС",SUM($G$12:G329),IF(E330&lt;&gt;"",E330*F330,""))</f>
      </c>
    </row>
    <row r="331" spans="1:7" ht="15">
      <c r="A331" s="3">
        <f>IF(Сalculation!A321&lt;&gt;"",Сalculation!A321,"")</f>
      </c>
      <c r="B331" s="4">
        <f>IF(A331&lt;&gt;"",Лист1!D330,"")</f>
      </c>
      <c r="C331" s="5">
        <f>IF(Сalculation!F321&lt;&gt;"",Сalculation!F321,"")</f>
      </c>
      <c r="D331" s="6">
        <f>IF(Сalculation!E321&lt;&gt;"",Сalculation!E321,"")</f>
      </c>
      <c r="E331" s="9">
        <f>IF(Лист1!U330&lt;&gt;"",Лист1!T330*1.18,"")</f>
      </c>
      <c r="F331" s="7">
        <f>IF(AND(A331="",A330="",A329=""),"",IF(AND(A331="",A330="",A329&lt;&gt;""),"Итого с НДС",IF(Лист1!U330&lt;&gt;"",Лист1!U330,"")))</f>
      </c>
      <c r="G331" s="90">
        <f>IF(F331="Итого с НДС",SUM($G$12:G330),IF(E331&lt;&gt;"",E331*F331,""))</f>
      </c>
    </row>
    <row r="332" spans="1:7" ht="15">
      <c r="A332" s="3">
        <f>IF(Сalculation!A322&lt;&gt;"",Сalculation!A322,"")</f>
      </c>
      <c r="B332" s="4">
        <f>IF(A332&lt;&gt;"",Лист1!D331,"")</f>
      </c>
      <c r="C332" s="5">
        <f>IF(Сalculation!F322&lt;&gt;"",Сalculation!F322,"")</f>
      </c>
      <c r="D332" s="6">
        <f>IF(Сalculation!E322&lt;&gt;"",Сalculation!E322,"")</f>
      </c>
      <c r="E332" s="9">
        <f>IF(Лист1!U331&lt;&gt;"",Лист1!T331*1.18,"")</f>
      </c>
      <c r="F332" s="7">
        <f>IF(AND(A332="",A331="",A330=""),"",IF(AND(A332="",A331="",A330&lt;&gt;""),"Итого с НДС",IF(Лист1!U331&lt;&gt;"",Лист1!U331,"")))</f>
      </c>
      <c r="G332" s="90">
        <f>IF(F332="Итого с НДС",SUM($G$12:G331),IF(E332&lt;&gt;"",E332*F332,""))</f>
      </c>
    </row>
    <row r="333" spans="1:7" ht="15">
      <c r="A333" s="3">
        <f>IF(Сalculation!A323&lt;&gt;"",Сalculation!A323,"")</f>
      </c>
      <c r="B333" s="4">
        <f>IF(A333&lt;&gt;"",Лист1!D332,"")</f>
      </c>
      <c r="C333" s="5">
        <f>IF(Сalculation!F323&lt;&gt;"",Сalculation!F323,"")</f>
      </c>
      <c r="D333" s="6">
        <f>IF(Сalculation!E323&lt;&gt;"",Сalculation!E323,"")</f>
      </c>
      <c r="E333" s="9">
        <f>IF(Лист1!U332&lt;&gt;"",Лист1!T332*1.18,"")</f>
      </c>
      <c r="F333" s="7">
        <f>IF(AND(A333="",A332="",A331=""),"",IF(AND(A333="",A332="",A331&lt;&gt;""),"Итого с НДС",IF(Лист1!U332&lt;&gt;"",Лист1!U332,"")))</f>
      </c>
      <c r="G333" s="90">
        <f>IF(F333="Итого с НДС",SUM($G$12:G332),IF(E333&lt;&gt;"",E333*F333,""))</f>
      </c>
    </row>
    <row r="334" spans="1:7" ht="15">
      <c r="A334" s="3">
        <f>IF(Сalculation!A324&lt;&gt;"",Сalculation!A324,"")</f>
      </c>
      <c r="B334" s="4">
        <f>IF(A334&lt;&gt;"",Лист1!D333,"")</f>
      </c>
      <c r="C334" s="5">
        <f>IF(Сalculation!F324&lt;&gt;"",Сalculation!F324,"")</f>
      </c>
      <c r="D334" s="6">
        <f>IF(Сalculation!E324&lt;&gt;"",Сalculation!E324,"")</f>
      </c>
      <c r="E334" s="9">
        <f>IF(Лист1!U333&lt;&gt;"",Лист1!T333*1.18,"")</f>
      </c>
      <c r="F334" s="7">
        <f>IF(AND(A334="",A333="",A332=""),"",IF(AND(A334="",A333="",A332&lt;&gt;""),"Итого с НДС",IF(Лист1!U333&lt;&gt;"",Лист1!U333,"")))</f>
      </c>
      <c r="G334" s="90">
        <f>IF(F334="Итого с НДС",SUM($G$12:G333),IF(E334&lt;&gt;"",E334*F334,""))</f>
      </c>
    </row>
    <row r="335" spans="1:7" ht="15">
      <c r="A335" s="3">
        <f>IF(Сalculation!A325&lt;&gt;"",Сalculation!A325,"")</f>
      </c>
      <c r="B335" s="4">
        <f>IF(A335&lt;&gt;"",Лист1!D334,"")</f>
      </c>
      <c r="C335" s="5">
        <f>IF(Сalculation!F325&lt;&gt;"",Сalculation!F325,"")</f>
      </c>
      <c r="D335" s="6">
        <f>IF(Сalculation!E325&lt;&gt;"",Сalculation!E325,"")</f>
      </c>
      <c r="E335" s="9">
        <f>IF(Лист1!U334&lt;&gt;"",Лист1!T334*1.18,"")</f>
      </c>
      <c r="F335" s="7">
        <f>IF(AND(A335="",A334="",A333=""),"",IF(AND(A335="",A334="",A333&lt;&gt;""),"Итого с НДС",IF(Лист1!U334&lt;&gt;"",Лист1!U334,"")))</f>
      </c>
      <c r="G335" s="90">
        <f>IF(F335="Итого с НДС",SUM($G$12:G334),IF(E335&lt;&gt;"",E335*F335,""))</f>
      </c>
    </row>
    <row r="336" spans="1:7" ht="15">
      <c r="A336" s="3">
        <f>IF(Сalculation!A326&lt;&gt;"",Сalculation!A326,"")</f>
      </c>
      <c r="B336" s="4">
        <f>IF(A336&lt;&gt;"",Лист1!D335,"")</f>
      </c>
      <c r="C336" s="5">
        <f>IF(Сalculation!F326&lt;&gt;"",Сalculation!F326,"")</f>
      </c>
      <c r="D336" s="6">
        <f>IF(Сalculation!E326&lt;&gt;"",Сalculation!E326,"")</f>
      </c>
      <c r="E336" s="9">
        <f>IF(Лист1!U335&lt;&gt;"",Лист1!T335*1.18,"")</f>
      </c>
      <c r="F336" s="7">
        <f>IF(AND(A336="",A335="",A334=""),"",IF(AND(A336="",A335="",A334&lt;&gt;""),"Итого с НДС",IF(Лист1!U335&lt;&gt;"",Лист1!U335,"")))</f>
      </c>
      <c r="G336" s="90">
        <f>IF(F336="Итого с НДС",SUM($G$12:G335),IF(E336&lt;&gt;"",E336*F336,""))</f>
      </c>
    </row>
    <row r="337" spans="1:7" ht="15">
      <c r="A337" s="3">
        <f>IF(Сalculation!A327&lt;&gt;"",Сalculation!A327,"")</f>
      </c>
      <c r="B337" s="4">
        <f>IF(A337&lt;&gt;"",Лист1!D336,"")</f>
      </c>
      <c r="C337" s="5">
        <f>IF(Сalculation!F327&lt;&gt;"",Сalculation!F327,"")</f>
      </c>
      <c r="D337" s="6">
        <f>IF(Сalculation!E327&lt;&gt;"",Сalculation!E327,"")</f>
      </c>
      <c r="E337" s="9">
        <f>IF(Лист1!U336&lt;&gt;"",Лист1!T336*1.18,"")</f>
      </c>
      <c r="F337" s="7">
        <f>IF(AND(A337="",A336="",A335=""),"",IF(AND(A337="",A336="",A335&lt;&gt;""),"Итого с НДС",IF(Лист1!U336&lt;&gt;"",Лист1!U336,"")))</f>
      </c>
      <c r="G337" s="90">
        <f>IF(F337="Итого с НДС",SUM($G$12:G336),IF(E337&lt;&gt;"",E337*F337,""))</f>
      </c>
    </row>
    <row r="338" spans="1:7" ht="15">
      <c r="A338" s="3">
        <f>IF(Сalculation!A328&lt;&gt;"",Сalculation!A328,"")</f>
      </c>
      <c r="B338" s="4">
        <f>IF(A338&lt;&gt;"",Лист1!D337,"")</f>
      </c>
      <c r="C338" s="5">
        <f>IF(Сalculation!F328&lt;&gt;"",Сalculation!F328,"")</f>
      </c>
      <c r="D338" s="6">
        <f>IF(Сalculation!E328&lt;&gt;"",Сalculation!E328,"")</f>
      </c>
      <c r="E338" s="9">
        <f>IF(Лист1!U337&lt;&gt;"",Лист1!T337*1.18,"")</f>
      </c>
      <c r="F338" s="7">
        <f>IF(AND(A338="",A337="",A336=""),"",IF(AND(A338="",A337="",A336&lt;&gt;""),"Итого с НДС",IF(Лист1!U337&lt;&gt;"",Лист1!U337,"")))</f>
      </c>
      <c r="G338" s="90">
        <f>IF(F338="Итого с НДС",SUM($G$12:G337),IF(E338&lt;&gt;"",E338*F338,""))</f>
      </c>
    </row>
    <row r="339" spans="1:7" ht="15">
      <c r="A339" s="3">
        <f>IF(Сalculation!A329&lt;&gt;"",Сalculation!A329,"")</f>
      </c>
      <c r="B339" s="4">
        <f>IF(A339&lt;&gt;"",Лист1!D338,"")</f>
      </c>
      <c r="C339" s="5">
        <f>IF(Сalculation!F329&lt;&gt;"",Сalculation!F329,"")</f>
      </c>
      <c r="D339" s="6">
        <f>IF(Сalculation!E329&lt;&gt;"",Сalculation!E329,"")</f>
      </c>
      <c r="E339" s="9">
        <f>IF(Лист1!U338&lt;&gt;"",Лист1!T338*1.18,"")</f>
      </c>
      <c r="F339" s="7">
        <f>IF(AND(A339="",A338="",A337=""),"",IF(AND(A339="",A338="",A337&lt;&gt;""),"Итого с НДС",IF(Лист1!U338&lt;&gt;"",Лист1!U338,"")))</f>
      </c>
      <c r="G339" s="90">
        <f>IF(F339="Итого с НДС",SUM($G$12:G338),IF(E339&lt;&gt;"",E339*F339,""))</f>
      </c>
    </row>
    <row r="340" spans="1:7" ht="15">
      <c r="A340" s="3">
        <f>IF(Сalculation!A330&lt;&gt;"",Сalculation!A330,"")</f>
      </c>
      <c r="B340" s="4">
        <f>IF(A340&lt;&gt;"",Лист1!D339,"")</f>
      </c>
      <c r="C340" s="5">
        <f>IF(Сalculation!F330&lt;&gt;"",Сalculation!F330,"")</f>
      </c>
      <c r="D340" s="6">
        <f>IF(Сalculation!E330&lt;&gt;"",Сalculation!E330,"")</f>
      </c>
      <c r="E340" s="9">
        <f>IF(Лист1!U339&lt;&gt;"",Лист1!T339*1.18,"")</f>
      </c>
      <c r="F340" s="7">
        <f>IF(AND(A340="",A339="",A338=""),"",IF(AND(A340="",A339="",A338&lt;&gt;""),"Итого с НДС",IF(Лист1!U339&lt;&gt;"",Лист1!U339,"")))</f>
      </c>
      <c r="G340" s="90">
        <f>IF(F340="Итого с НДС",SUM($G$12:G339),IF(E340&lt;&gt;"",E340*F340,""))</f>
      </c>
    </row>
    <row r="341" spans="1:7" ht="15">
      <c r="A341" s="3">
        <f>IF(Сalculation!A331&lt;&gt;"",Сalculation!A331,"")</f>
      </c>
      <c r="B341" s="4">
        <f>IF(A341&lt;&gt;"",Лист1!D340,"")</f>
      </c>
      <c r="C341" s="5">
        <f>IF(Сalculation!F331&lt;&gt;"",Сalculation!F331,"")</f>
      </c>
      <c r="D341" s="6">
        <f>IF(Сalculation!E331&lt;&gt;"",Сalculation!E331,"")</f>
      </c>
      <c r="E341" s="9">
        <f>IF(Лист1!U340&lt;&gt;"",Лист1!T340*1.18,"")</f>
      </c>
      <c r="F341" s="7">
        <f>IF(AND(A341="",A340="",A339=""),"",IF(AND(A341="",A340="",A339&lt;&gt;""),"Итого с НДС",IF(Лист1!U340&lt;&gt;"",Лист1!U340,"")))</f>
      </c>
      <c r="G341" s="90">
        <f>IF(F341="Итого с НДС",SUM($G$12:G340),IF(E341&lt;&gt;"",E341*F341,""))</f>
      </c>
    </row>
    <row r="342" spans="1:7" ht="15">
      <c r="A342" s="3">
        <f>IF(Сalculation!A332&lt;&gt;"",Сalculation!A332,"")</f>
      </c>
      <c r="B342" s="4">
        <f>IF(A342&lt;&gt;"",Лист1!D341,"")</f>
      </c>
      <c r="C342" s="5">
        <f>IF(Сalculation!F332&lt;&gt;"",Сalculation!F332,"")</f>
      </c>
      <c r="D342" s="6">
        <f>IF(Сalculation!E332&lt;&gt;"",Сalculation!E332,"")</f>
      </c>
      <c r="E342" s="9">
        <f>IF(Лист1!U341&lt;&gt;"",Лист1!T341*1.18,"")</f>
      </c>
      <c r="F342" s="7">
        <f>IF(AND(A342="",A341="",A340=""),"",IF(AND(A342="",A341="",A340&lt;&gt;""),"Итого с НДС",IF(Лист1!U341&lt;&gt;"",Лист1!U341,"")))</f>
      </c>
      <c r="G342" s="90">
        <f>IF(F342="Итого с НДС",SUM($G$12:G341),IF(E342&lt;&gt;"",E342*F342,""))</f>
      </c>
    </row>
    <row r="343" spans="1:7" ht="15">
      <c r="A343" s="3">
        <f>IF(Сalculation!A333&lt;&gt;"",Сalculation!A333,"")</f>
      </c>
      <c r="B343" s="4">
        <f>IF(A343&lt;&gt;"",Лист1!D342,"")</f>
      </c>
      <c r="C343" s="5">
        <f>IF(Сalculation!F333&lt;&gt;"",Сalculation!F333,"")</f>
      </c>
      <c r="D343" s="6">
        <f>IF(Сalculation!E333&lt;&gt;"",Сalculation!E333,"")</f>
      </c>
      <c r="E343" s="9">
        <f>IF(Лист1!U342&lt;&gt;"",Лист1!T342*1.18,"")</f>
      </c>
      <c r="F343" s="7">
        <f>IF(AND(A343="",A342="",A341=""),"",IF(AND(A343="",A342="",A341&lt;&gt;""),"Итого с НДС",IF(Лист1!U342&lt;&gt;"",Лист1!U342,"")))</f>
      </c>
      <c r="G343" s="90">
        <f>IF(F343="Итого с НДС",SUM($G$12:G342),IF(E343&lt;&gt;"",E343*F343,""))</f>
      </c>
    </row>
    <row r="344" spans="1:7" ht="15">
      <c r="A344" s="3">
        <f>IF(Сalculation!A334&lt;&gt;"",Сalculation!A334,"")</f>
      </c>
      <c r="B344" s="4">
        <f>IF(A344&lt;&gt;"",Лист1!D343,"")</f>
      </c>
      <c r="C344" s="5">
        <f>IF(Сalculation!F334&lt;&gt;"",Сalculation!F334,"")</f>
      </c>
      <c r="D344" s="6">
        <f>IF(Сalculation!E334&lt;&gt;"",Сalculation!E334,"")</f>
      </c>
      <c r="E344" s="9">
        <f>IF(Лист1!U343&lt;&gt;"",Лист1!T343*1.18,"")</f>
      </c>
      <c r="F344" s="7">
        <f>IF(AND(A344="",A343="",A342=""),"",IF(AND(A344="",A343="",A342&lt;&gt;""),"Итого с НДС",IF(Лист1!U343&lt;&gt;"",Лист1!U343,"")))</f>
      </c>
      <c r="G344" s="90">
        <f>IF(F344="Итого с НДС",SUM($G$12:G343),IF(E344&lt;&gt;"",E344*F344,""))</f>
      </c>
    </row>
    <row r="345" spans="1:7" ht="15">
      <c r="A345" s="3">
        <f>IF(Сalculation!A335&lt;&gt;"",Сalculation!A335,"")</f>
      </c>
      <c r="B345" s="4">
        <f>IF(A345&lt;&gt;"",Лист1!D344,"")</f>
      </c>
      <c r="C345" s="5">
        <f>IF(Сalculation!F335&lt;&gt;"",Сalculation!F335,"")</f>
      </c>
      <c r="D345" s="6">
        <f>IF(Сalculation!E335&lt;&gt;"",Сalculation!E335,"")</f>
      </c>
      <c r="E345" s="9">
        <f>IF(Лист1!U344&lt;&gt;"",Лист1!T344*1.18,"")</f>
      </c>
      <c r="F345" s="7">
        <f>IF(AND(A345="",A344="",A343=""),"",IF(AND(A345="",A344="",A343&lt;&gt;""),"Итого с НДС",IF(Лист1!U344&lt;&gt;"",Лист1!U344,"")))</f>
      </c>
      <c r="G345" s="90">
        <f>IF(F345="Итого с НДС",SUM($G$12:G344),IF(E345&lt;&gt;"",E345*F345,""))</f>
      </c>
    </row>
    <row r="346" spans="1:7" ht="15">
      <c r="A346" s="3">
        <f>IF(Сalculation!A336&lt;&gt;"",Сalculation!A336,"")</f>
      </c>
      <c r="B346" s="4">
        <f>IF(A346&lt;&gt;"",Лист1!D345,"")</f>
      </c>
      <c r="C346" s="5">
        <f>IF(Сalculation!F336&lt;&gt;"",Сalculation!F336,"")</f>
      </c>
      <c r="D346" s="6">
        <f>IF(Сalculation!E336&lt;&gt;"",Сalculation!E336,"")</f>
      </c>
      <c r="E346" s="9">
        <f>IF(Лист1!U345&lt;&gt;"",Лист1!T345*1.18,"")</f>
      </c>
      <c r="F346" s="7">
        <f>IF(AND(A346="",A345="",A344=""),"",IF(AND(A346="",A345="",A344&lt;&gt;""),"Итого с НДС",IF(Лист1!U345&lt;&gt;"",Лист1!U345,"")))</f>
      </c>
      <c r="G346" s="90">
        <f>IF(F346="Итого с НДС",SUM($G$12:G345),IF(E346&lt;&gt;"",E346*F346,""))</f>
      </c>
    </row>
    <row r="347" spans="1:7" ht="15">
      <c r="A347" s="3">
        <f>IF(Сalculation!A337&lt;&gt;"",Сalculation!A337,"")</f>
      </c>
      <c r="B347" s="4">
        <f>IF(A347&lt;&gt;"",Лист1!D346,"")</f>
      </c>
      <c r="C347" s="5">
        <f>IF(Сalculation!F337&lt;&gt;"",Сalculation!F337,"")</f>
      </c>
      <c r="D347" s="6">
        <f>IF(Сalculation!E337&lt;&gt;"",Сalculation!E337,"")</f>
      </c>
      <c r="E347" s="9">
        <f>IF(Лист1!U346&lt;&gt;"",Лист1!T346*1.18,"")</f>
      </c>
      <c r="F347" s="7">
        <f>IF(AND(A347="",A346="",A345=""),"",IF(AND(A347="",A346="",A345&lt;&gt;""),"Итого с НДС",IF(Лист1!U346&lt;&gt;"",Лист1!U346,"")))</f>
      </c>
      <c r="G347" s="90">
        <f>IF(F347="Итого с НДС",SUM($G$12:G346),IF(E347&lt;&gt;"",E347*F347,""))</f>
      </c>
    </row>
    <row r="348" spans="1:7" ht="15">
      <c r="A348" s="3">
        <f>IF(Сalculation!A338&lt;&gt;"",Сalculation!A338,"")</f>
      </c>
      <c r="B348" s="4">
        <f>IF(A348&lt;&gt;"",Лист1!D347,"")</f>
      </c>
      <c r="C348" s="5">
        <f>IF(Сalculation!F338&lt;&gt;"",Сalculation!F338,"")</f>
      </c>
      <c r="D348" s="6">
        <f>IF(Сalculation!E338&lt;&gt;"",Сalculation!E338,"")</f>
      </c>
      <c r="E348" s="9">
        <f>IF(Лист1!U347&lt;&gt;"",Лист1!T347*1.18,"")</f>
      </c>
      <c r="F348" s="7">
        <f>IF(AND(A348="",A347="",A346=""),"",IF(AND(A348="",A347="",A346&lt;&gt;""),"Итого с НДС",IF(Лист1!U347&lt;&gt;"",Лист1!U347,"")))</f>
      </c>
      <c r="G348" s="90">
        <f>IF(F348="Итого с НДС",SUM($G$12:G347),IF(E348&lt;&gt;"",E348*F348,""))</f>
      </c>
    </row>
    <row r="349" spans="1:7" ht="15">
      <c r="A349" s="3">
        <f>IF(Сalculation!A339&lt;&gt;"",Сalculation!A339,"")</f>
      </c>
      <c r="B349" s="4">
        <f>IF(A349&lt;&gt;"",Лист1!D348,"")</f>
      </c>
      <c r="C349" s="5">
        <f>IF(Сalculation!F339&lt;&gt;"",Сalculation!F339,"")</f>
      </c>
      <c r="D349" s="6">
        <f>IF(Сalculation!E339&lt;&gt;"",Сalculation!E339,"")</f>
      </c>
      <c r="E349" s="9">
        <f>IF(Лист1!U348&lt;&gt;"",Лист1!T348*1.18,"")</f>
      </c>
      <c r="F349" s="7">
        <f>IF(AND(A349="",A348="",A347=""),"",IF(AND(A349="",A348="",A347&lt;&gt;""),"Итого с НДС",IF(Лист1!U348&lt;&gt;"",Лист1!U348,"")))</f>
      </c>
      <c r="G349" s="90">
        <f>IF(F349="Итого с НДС",SUM($G$12:G348),IF(E349&lt;&gt;"",E349*F349,""))</f>
      </c>
    </row>
    <row r="350" spans="1:7" ht="15">
      <c r="A350" s="3">
        <f>IF(Сalculation!A340&lt;&gt;"",Сalculation!A340,"")</f>
      </c>
      <c r="B350" s="4">
        <f>IF(A350&lt;&gt;"",Лист1!D349,"")</f>
      </c>
      <c r="C350" s="5">
        <f>IF(Сalculation!F340&lt;&gt;"",Сalculation!F340,"")</f>
      </c>
      <c r="D350" s="6">
        <f>IF(Сalculation!E340&lt;&gt;"",Сalculation!E340,"")</f>
      </c>
      <c r="E350" s="9">
        <f>IF(Лист1!U349&lt;&gt;"",Лист1!T349*1.18,"")</f>
      </c>
      <c r="F350" s="7">
        <f>IF(AND(A350="",A349="",A348=""),"",IF(AND(A350="",A349="",A348&lt;&gt;""),"Итого с НДС",IF(Лист1!U349&lt;&gt;"",Лист1!U349,"")))</f>
      </c>
      <c r="G350" s="90">
        <f>IF(F350="Итого с НДС",SUM($G$12:G349),IF(E350&lt;&gt;"",E350*F350,""))</f>
      </c>
    </row>
    <row r="351" spans="1:7" ht="15">
      <c r="A351" s="3">
        <f>IF(Сalculation!A341&lt;&gt;"",Сalculation!A341,"")</f>
      </c>
      <c r="B351" s="4">
        <f>IF(A351&lt;&gt;"",Лист1!D350,"")</f>
      </c>
      <c r="C351" s="5">
        <f>IF(Сalculation!F341&lt;&gt;"",Сalculation!F341,"")</f>
      </c>
      <c r="D351" s="6">
        <f>IF(Сalculation!E341&lt;&gt;"",Сalculation!E341,"")</f>
      </c>
      <c r="E351" s="9">
        <f>IF(Лист1!U350&lt;&gt;"",Лист1!T350*1.18,"")</f>
      </c>
      <c r="F351" s="7">
        <f>IF(AND(A351="",A350="",A349=""),"",IF(AND(A351="",A350="",A349&lt;&gt;""),"Итого с НДС",IF(Лист1!U350&lt;&gt;"",Лист1!U350,"")))</f>
      </c>
      <c r="G351" s="90">
        <f>IF(F351="Итого с НДС",SUM($G$12:G350),IF(E351&lt;&gt;"",E351*F351,""))</f>
      </c>
    </row>
    <row r="352" spans="1:7" ht="15">
      <c r="A352" s="3">
        <f>IF(Сalculation!A342&lt;&gt;"",Сalculation!A342,"")</f>
      </c>
      <c r="B352" s="4">
        <f>IF(A352&lt;&gt;"",Лист1!D351,"")</f>
      </c>
      <c r="C352" s="5">
        <f>IF(Сalculation!F342&lt;&gt;"",Сalculation!F342,"")</f>
      </c>
      <c r="D352" s="6">
        <f>IF(Сalculation!E342&lt;&gt;"",Сalculation!E342,"")</f>
      </c>
      <c r="E352" s="9">
        <f>IF(Лист1!U351&lt;&gt;"",Лист1!T351*1.18,"")</f>
      </c>
      <c r="F352" s="7">
        <f>IF(AND(A352="",A351="",A350=""),"",IF(AND(A352="",A351="",A350&lt;&gt;""),"Итого с НДС",IF(Лист1!U351&lt;&gt;"",Лист1!U351,"")))</f>
      </c>
      <c r="G352" s="90">
        <f>IF(F352="Итого с НДС",SUM($G$12:G351),IF(E352&lt;&gt;"",E352*F352,""))</f>
      </c>
    </row>
    <row r="353" spans="1:7" ht="15">
      <c r="A353" s="3">
        <f>IF(Сalculation!A343&lt;&gt;"",Сalculation!A343,"")</f>
      </c>
      <c r="B353" s="4">
        <f>IF(A353&lt;&gt;"",Лист1!D352,"")</f>
      </c>
      <c r="C353" s="5">
        <f>IF(Сalculation!F343&lt;&gt;"",Сalculation!F343,"")</f>
      </c>
      <c r="D353" s="6">
        <f>IF(Сalculation!E343&lt;&gt;"",Сalculation!E343,"")</f>
      </c>
      <c r="E353" s="9">
        <f>IF(Лист1!U352&lt;&gt;"",Лист1!T352*1.18,"")</f>
      </c>
      <c r="F353" s="7">
        <f>IF(AND(A353="",A352="",A351=""),"",IF(AND(A353="",A352="",A351&lt;&gt;""),"Итого с НДС",IF(Лист1!U352&lt;&gt;"",Лист1!U352,"")))</f>
      </c>
      <c r="G353" s="90">
        <f>IF(F353="Итого с НДС",SUM($G$12:G352),IF(E353&lt;&gt;"",E353*F353,""))</f>
      </c>
    </row>
    <row r="354" spans="1:7" ht="15">
      <c r="A354" s="3">
        <f>IF(Сalculation!A344&lt;&gt;"",Сalculation!A344,"")</f>
      </c>
      <c r="B354" s="4">
        <f>IF(A354&lt;&gt;"",Лист1!D353,"")</f>
      </c>
      <c r="C354" s="5">
        <f>IF(Сalculation!F344&lt;&gt;"",Сalculation!F344,"")</f>
      </c>
      <c r="D354" s="6">
        <f>IF(Сalculation!E344&lt;&gt;"",Сalculation!E344,"")</f>
      </c>
      <c r="E354" s="9">
        <f>IF(Лист1!U353&lt;&gt;"",Лист1!T353*1.18,"")</f>
      </c>
      <c r="F354" s="7">
        <f>IF(AND(A354="",A353="",A352=""),"",IF(AND(A354="",A353="",A352&lt;&gt;""),"Итого с НДС",IF(Лист1!U353&lt;&gt;"",Лист1!U353,"")))</f>
      </c>
      <c r="G354" s="90">
        <f>IF(F354="Итого с НДС",SUM($G$12:G353),IF(E354&lt;&gt;"",E354*F354,""))</f>
      </c>
    </row>
    <row r="355" spans="1:7" ht="15">
      <c r="A355" s="3">
        <f>IF(Сalculation!A345&lt;&gt;"",Сalculation!A345,"")</f>
      </c>
      <c r="B355" s="4">
        <f>IF(A355&lt;&gt;"",Лист1!D354,"")</f>
      </c>
      <c r="C355" s="5">
        <f>IF(Сalculation!F345&lt;&gt;"",Сalculation!F345,"")</f>
      </c>
      <c r="D355" s="6">
        <f>IF(Сalculation!E345&lt;&gt;"",Сalculation!E345,"")</f>
      </c>
      <c r="E355" s="9">
        <f>IF(Лист1!U354&lt;&gt;"",Лист1!T354*1.18,"")</f>
      </c>
      <c r="F355" s="7">
        <f>IF(AND(A355="",A354="",A353=""),"",IF(AND(A355="",A354="",A353&lt;&gt;""),"Итого с НДС",IF(Лист1!U354&lt;&gt;"",Лист1!U354,"")))</f>
      </c>
      <c r="G355" s="90">
        <f>IF(F355="Итого с НДС",SUM($G$12:G354),IF(E355&lt;&gt;"",E355*F355,""))</f>
      </c>
    </row>
    <row r="356" spans="1:7" ht="15">
      <c r="A356" s="3">
        <f>IF(Сalculation!A346&lt;&gt;"",Сalculation!A346,"")</f>
      </c>
      <c r="B356" s="4">
        <f>IF(A356&lt;&gt;"",Лист1!D355,"")</f>
      </c>
      <c r="C356" s="5">
        <f>IF(Сalculation!F346&lt;&gt;"",Сalculation!F346,"")</f>
      </c>
      <c r="D356" s="6">
        <f>IF(Сalculation!E346&lt;&gt;"",Сalculation!E346,"")</f>
      </c>
      <c r="E356" s="9">
        <f>IF(Лист1!U355&lt;&gt;"",Лист1!T355*1.18,"")</f>
      </c>
      <c r="F356" s="7">
        <f>IF(AND(A356="",A355="",A354=""),"",IF(AND(A356="",A355="",A354&lt;&gt;""),"Итого с НДС",IF(Лист1!U355&lt;&gt;"",Лист1!U355,"")))</f>
      </c>
      <c r="G356" s="90">
        <f>IF(F356="Итого с НДС",SUM($G$12:G355),IF(E356&lt;&gt;"",E356*F356,""))</f>
      </c>
    </row>
    <row r="357" spans="1:7" ht="15">
      <c r="A357" s="3">
        <f>IF(Сalculation!A347&lt;&gt;"",Сalculation!A347,"")</f>
      </c>
      <c r="B357" s="4">
        <f>IF(A357&lt;&gt;"",Лист1!D356,"")</f>
      </c>
      <c r="C357" s="5">
        <f>IF(Сalculation!F347&lt;&gt;"",Сalculation!F347,"")</f>
      </c>
      <c r="D357" s="6">
        <f>IF(Сalculation!E347&lt;&gt;"",Сalculation!E347,"")</f>
      </c>
      <c r="E357" s="9">
        <f>IF(Лист1!U356&lt;&gt;"",Лист1!T356*1.18,"")</f>
      </c>
      <c r="F357" s="7">
        <f>IF(AND(A357="",A356="",A355=""),"",IF(AND(A357="",A356="",A355&lt;&gt;""),"Итого с НДС",IF(Лист1!U356&lt;&gt;"",Лист1!U356,"")))</f>
      </c>
      <c r="G357" s="90">
        <f>IF(F357="Итого с НДС",SUM($G$12:G356),IF(E357&lt;&gt;"",E357*F357,""))</f>
      </c>
    </row>
    <row r="358" spans="1:7" ht="15">
      <c r="A358" s="3">
        <f>IF(Сalculation!A348&lt;&gt;"",Сalculation!A348,"")</f>
      </c>
      <c r="B358" s="4">
        <f>IF(A358&lt;&gt;"",Лист1!D357,"")</f>
      </c>
      <c r="C358" s="5">
        <f>IF(Сalculation!F348&lt;&gt;"",Сalculation!F348,"")</f>
      </c>
      <c r="D358" s="6">
        <f>IF(Сalculation!E348&lt;&gt;"",Сalculation!E348,"")</f>
      </c>
      <c r="E358" s="9">
        <f>IF(Лист1!U357&lt;&gt;"",Лист1!T357*1.18,"")</f>
      </c>
      <c r="F358" s="7">
        <f>IF(AND(A358="",A357="",A356=""),"",IF(AND(A358="",A357="",A356&lt;&gt;""),"Итого с НДС",IF(Лист1!U357&lt;&gt;"",Лист1!U357,"")))</f>
      </c>
      <c r="G358" s="90">
        <f>IF(F358="Итого с НДС",SUM($G$12:G357),IF(E358&lt;&gt;"",E358*F358,""))</f>
      </c>
    </row>
    <row r="359" spans="1:7" ht="15">
      <c r="A359" s="3">
        <f>IF(Сalculation!A349&lt;&gt;"",Сalculation!A349,"")</f>
      </c>
      <c r="B359" s="4">
        <f>IF(A359&lt;&gt;"",Лист1!D358,"")</f>
      </c>
      <c r="C359" s="5">
        <f>IF(Сalculation!F349&lt;&gt;"",Сalculation!F349,"")</f>
      </c>
      <c r="D359" s="6">
        <f>IF(Сalculation!E349&lt;&gt;"",Сalculation!E349,"")</f>
      </c>
      <c r="E359" s="9">
        <f>IF(Лист1!U358&lt;&gt;"",Лист1!T358*1.18,"")</f>
      </c>
      <c r="F359" s="7">
        <f>IF(AND(A359="",A358="",A357=""),"",IF(AND(A359="",A358="",A357&lt;&gt;""),"Итого с НДС",IF(Лист1!U358&lt;&gt;"",Лист1!U358,"")))</f>
      </c>
      <c r="G359" s="90">
        <f>IF(F359="Итого с НДС",SUM($G$12:G358),IF(E359&lt;&gt;"",E359*F359,""))</f>
      </c>
    </row>
    <row r="360" spans="1:7" ht="15">
      <c r="A360" s="3">
        <f>IF(Сalculation!A350&lt;&gt;"",Сalculation!A350,"")</f>
      </c>
      <c r="B360" s="4">
        <f>IF(A360&lt;&gt;"",Лист1!D359,"")</f>
      </c>
      <c r="C360" s="5">
        <f>IF(Сalculation!F350&lt;&gt;"",Сalculation!F350,"")</f>
      </c>
      <c r="D360" s="6">
        <f>IF(Сalculation!E350&lt;&gt;"",Сalculation!E350,"")</f>
      </c>
      <c r="E360" s="9">
        <f>IF(Лист1!U359&lt;&gt;"",Лист1!T359*1.18,"")</f>
      </c>
      <c r="F360" s="7">
        <f>IF(AND(A360="",A359="",A358=""),"",IF(AND(A360="",A359="",A358&lt;&gt;""),"Итого с НДС",IF(Лист1!U359&lt;&gt;"",Лист1!U359,"")))</f>
      </c>
      <c r="G360" s="90">
        <f>IF(F360="Итого с НДС",SUM($G$12:G359),IF(E360&lt;&gt;"",E360*F360,""))</f>
      </c>
    </row>
    <row r="361" spans="1:7" ht="15">
      <c r="A361" s="3">
        <f>IF(Сalculation!A351&lt;&gt;"",Сalculation!A351,"")</f>
      </c>
      <c r="B361" s="4">
        <f>IF(A361&lt;&gt;"",Лист1!D360,"")</f>
      </c>
      <c r="C361" s="5">
        <f>IF(Сalculation!F351&lt;&gt;"",Сalculation!F351,"")</f>
      </c>
      <c r="D361" s="6">
        <f>IF(Сalculation!E351&lt;&gt;"",Сalculation!E351,"")</f>
      </c>
      <c r="E361" s="9">
        <f>IF(Лист1!U360&lt;&gt;"",Лист1!T360*1.18,"")</f>
      </c>
      <c r="F361" s="7">
        <f>IF(AND(A361="",A360="",A359=""),"",IF(AND(A361="",A360="",A359&lt;&gt;""),"Итого с НДС",IF(Лист1!U360&lt;&gt;"",Лист1!U360,"")))</f>
      </c>
      <c r="G361" s="90">
        <f>IF(F361="Итого с НДС",SUM($G$12:G360),IF(E361&lt;&gt;"",E361*F361,""))</f>
      </c>
    </row>
    <row r="362" spans="1:7" ht="15">
      <c r="A362" s="3">
        <f>IF(Сalculation!A352&lt;&gt;"",Сalculation!A352,"")</f>
      </c>
      <c r="B362" s="4">
        <f>IF(A362&lt;&gt;"",Лист1!D361,"")</f>
      </c>
      <c r="C362" s="5">
        <f>IF(Сalculation!F352&lt;&gt;"",Сalculation!F352,"")</f>
      </c>
      <c r="D362" s="6">
        <f>IF(Сalculation!E352&lt;&gt;"",Сalculation!E352,"")</f>
      </c>
      <c r="E362" s="9">
        <f>IF(Лист1!U361&lt;&gt;"",Лист1!T361*1.18,"")</f>
      </c>
      <c r="F362" s="7">
        <f>IF(AND(A362="",A361="",A360=""),"",IF(AND(A362="",A361="",A360&lt;&gt;""),"Итого с НДС",IF(Лист1!U361&lt;&gt;"",Лист1!U361,"")))</f>
      </c>
      <c r="G362" s="90">
        <f>IF(F362="Итого с НДС",SUM($G$12:G361),IF(E362&lt;&gt;"",E362*F362,""))</f>
      </c>
    </row>
    <row r="363" spans="1:7" ht="15">
      <c r="A363" s="3">
        <f>IF(Сalculation!A353&lt;&gt;"",Сalculation!A353,"")</f>
      </c>
      <c r="B363" s="4">
        <f>IF(A363&lt;&gt;"",Лист1!D362,"")</f>
      </c>
      <c r="C363" s="5">
        <f>IF(Сalculation!F353&lt;&gt;"",Сalculation!F353,"")</f>
      </c>
      <c r="D363" s="6">
        <f>IF(Сalculation!E353&lt;&gt;"",Сalculation!E353,"")</f>
      </c>
      <c r="E363" s="9">
        <f>IF(Лист1!U362&lt;&gt;"",Лист1!T362*1.18,"")</f>
      </c>
      <c r="F363" s="7">
        <f>IF(AND(A363="",A362="",A361=""),"",IF(AND(A363="",A362="",A361&lt;&gt;""),"Итого с НДС",IF(Лист1!U362&lt;&gt;"",Лист1!U362,"")))</f>
      </c>
      <c r="G363" s="90">
        <f>IF(F363="Итого с НДС",SUM($G$12:G362),IF(E363&lt;&gt;"",E363*F363,""))</f>
      </c>
    </row>
    <row r="364" spans="1:7" ht="15">
      <c r="A364" s="3">
        <f>IF(Сalculation!A354&lt;&gt;"",Сalculation!A354,"")</f>
      </c>
      <c r="B364" s="4">
        <f>IF(A364&lt;&gt;"",Лист1!D363,"")</f>
      </c>
      <c r="C364" s="5">
        <f>IF(Сalculation!F354&lt;&gt;"",Сalculation!F354,"")</f>
      </c>
      <c r="D364" s="6">
        <f>IF(Сalculation!E354&lt;&gt;"",Сalculation!E354,"")</f>
      </c>
      <c r="E364" s="9">
        <f>IF(Лист1!U363&lt;&gt;"",Лист1!T363*1.18,"")</f>
      </c>
      <c r="F364" s="7">
        <f>IF(AND(A364="",A363="",A362=""),"",IF(AND(A364="",A363="",A362&lt;&gt;""),"Итого с НДС",IF(Лист1!U363&lt;&gt;"",Лист1!U363,"")))</f>
      </c>
      <c r="G364" s="90">
        <f>IF(F364="Итого с НДС",SUM($G$12:G363),IF(E364&lt;&gt;"",E364*F364,""))</f>
      </c>
    </row>
    <row r="365" spans="1:7" ht="15">
      <c r="A365" s="3">
        <f>IF(Сalculation!A355&lt;&gt;"",Сalculation!A355,"")</f>
      </c>
      <c r="B365" s="4">
        <f>IF(A365&lt;&gt;"",Лист1!D364,"")</f>
      </c>
      <c r="C365" s="5">
        <f>IF(Сalculation!F355&lt;&gt;"",Сalculation!F355,"")</f>
      </c>
      <c r="D365" s="6">
        <f>IF(Сalculation!E355&lt;&gt;"",Сalculation!E355,"")</f>
      </c>
      <c r="E365" s="9">
        <f>IF(Лист1!U364&lt;&gt;"",Лист1!T364*1.18,"")</f>
      </c>
      <c r="F365" s="7">
        <f>IF(AND(A365="",A364="",A363=""),"",IF(AND(A365="",A364="",A363&lt;&gt;""),"Итого с НДС",IF(Лист1!U364&lt;&gt;"",Лист1!U364,"")))</f>
      </c>
      <c r="G365" s="90">
        <f>IF(F365="Итого с НДС",SUM($G$12:G364),IF(E365&lt;&gt;"",E365*F365,""))</f>
      </c>
    </row>
    <row r="366" spans="1:7" ht="15">
      <c r="A366" s="3">
        <f>IF(Сalculation!A356&lt;&gt;"",Сalculation!A356,"")</f>
      </c>
      <c r="B366" s="4">
        <f>IF(A366&lt;&gt;"",Лист1!D365,"")</f>
      </c>
      <c r="C366" s="5">
        <f>IF(Сalculation!F356&lt;&gt;"",Сalculation!F356,"")</f>
      </c>
      <c r="D366" s="6">
        <f>IF(Сalculation!E356&lt;&gt;"",Сalculation!E356,"")</f>
      </c>
      <c r="E366" s="9">
        <f>IF(Лист1!U365&lt;&gt;"",Лист1!T365*1.18,"")</f>
      </c>
      <c r="F366" s="7">
        <f>IF(AND(A366="",A365="",A364=""),"",IF(AND(A366="",A365="",A364&lt;&gt;""),"Итого с НДС",IF(Лист1!U365&lt;&gt;"",Лист1!U365,"")))</f>
      </c>
      <c r="G366" s="90">
        <f>IF(F366="Итого с НДС",SUM($G$12:G365),IF(E366&lt;&gt;"",E366*F366,""))</f>
      </c>
    </row>
    <row r="367" spans="1:7" ht="15">
      <c r="A367" s="3">
        <f>IF(Сalculation!A357&lt;&gt;"",Сalculation!A357,"")</f>
      </c>
      <c r="B367" s="4">
        <f>IF(A367&lt;&gt;"",Лист1!D366,"")</f>
      </c>
      <c r="C367" s="5">
        <f>IF(Сalculation!F357&lt;&gt;"",Сalculation!F357,"")</f>
      </c>
      <c r="D367" s="6">
        <f>IF(Сalculation!E357&lt;&gt;"",Сalculation!E357,"")</f>
      </c>
      <c r="E367" s="9">
        <f>IF(Лист1!U366&lt;&gt;"",Лист1!T366*1.18,"")</f>
      </c>
      <c r="F367" s="7">
        <f>IF(AND(A367="",A366="",A365=""),"",IF(AND(A367="",A366="",A365&lt;&gt;""),"Итого с НДС",IF(Лист1!U366&lt;&gt;"",Лист1!U366,"")))</f>
      </c>
      <c r="G367" s="90">
        <f>IF(F367="Итого с НДС",SUM($G$12:G366),IF(E367&lt;&gt;"",E367*F367,""))</f>
      </c>
    </row>
    <row r="368" spans="1:7" ht="15">
      <c r="A368" s="3">
        <f>IF(Сalculation!A358&lt;&gt;"",Сalculation!A358,"")</f>
      </c>
      <c r="B368" s="4">
        <f>IF(A368&lt;&gt;"",Лист1!D367,"")</f>
      </c>
      <c r="C368" s="5">
        <f>IF(Сalculation!F358&lt;&gt;"",Сalculation!F358,"")</f>
      </c>
      <c r="D368" s="6">
        <f>IF(Сalculation!E358&lt;&gt;"",Сalculation!E358,"")</f>
      </c>
      <c r="E368" s="9">
        <f>IF(Лист1!U367&lt;&gt;"",Лист1!T367*1.18,"")</f>
      </c>
      <c r="F368" s="7">
        <f>IF(AND(A368="",A367="",A366=""),"",IF(AND(A368="",A367="",A366&lt;&gt;""),"Итого с НДС",IF(Лист1!U367&lt;&gt;"",Лист1!U367,"")))</f>
      </c>
      <c r="G368" s="90">
        <f>IF(F368="Итого с НДС",SUM($G$12:G367),IF(E368&lt;&gt;"",E368*F368,""))</f>
      </c>
    </row>
    <row r="369" spans="1:7" ht="15">
      <c r="A369" s="3">
        <f>IF(Сalculation!A359&lt;&gt;"",Сalculation!A359,"")</f>
      </c>
      <c r="B369" s="4">
        <f>IF(A369&lt;&gt;"",Лист1!D368,"")</f>
      </c>
      <c r="C369" s="5">
        <f>IF(Сalculation!F359&lt;&gt;"",Сalculation!F359,"")</f>
      </c>
      <c r="D369" s="6">
        <f>IF(Сalculation!E359&lt;&gt;"",Сalculation!E359,"")</f>
      </c>
      <c r="E369" s="9">
        <f>IF(Лист1!U368&lt;&gt;"",Лист1!T368*1.18,"")</f>
      </c>
      <c r="F369" s="7">
        <f>IF(AND(A369="",A368="",A367=""),"",IF(AND(A369="",A368="",A367&lt;&gt;""),"Итого с НДС",IF(Лист1!U368&lt;&gt;"",Лист1!U368,"")))</f>
      </c>
      <c r="G369" s="90">
        <f>IF(F369="Итого с НДС",SUM($G$12:G368),IF(E369&lt;&gt;"",E369*F369,""))</f>
      </c>
    </row>
    <row r="370" spans="1:7" ht="15">
      <c r="A370" s="3">
        <f>IF(Сalculation!A360&lt;&gt;"",Сalculation!A360,"")</f>
      </c>
      <c r="B370" s="4">
        <f>IF(A370&lt;&gt;"",Лист1!D369,"")</f>
      </c>
      <c r="C370" s="5">
        <f>IF(Сalculation!F360&lt;&gt;"",Сalculation!F360,"")</f>
      </c>
      <c r="D370" s="6">
        <f>IF(Сalculation!E360&lt;&gt;"",Сalculation!E360,"")</f>
      </c>
      <c r="E370" s="9">
        <f>IF(Лист1!U369&lt;&gt;"",Лист1!T369*1.18,"")</f>
      </c>
      <c r="F370" s="7">
        <f>IF(AND(A370="",A369="",A368=""),"",IF(AND(A370="",A369="",A368&lt;&gt;""),"Итого с НДС",IF(Лист1!U369&lt;&gt;"",Лист1!U369,"")))</f>
      </c>
      <c r="G370" s="90">
        <f>IF(F370="Итого с НДС",SUM($G$12:G369),IF(E370&lt;&gt;"",E370*F370,""))</f>
      </c>
    </row>
    <row r="371" spans="1:7" ht="15">
      <c r="A371" s="3">
        <f>IF(Сalculation!A361&lt;&gt;"",Сalculation!A361,"")</f>
      </c>
      <c r="B371" s="4">
        <f>IF(A371&lt;&gt;"",Лист1!D370,"")</f>
      </c>
      <c r="C371" s="5">
        <f>IF(Сalculation!F361&lt;&gt;"",Сalculation!F361,"")</f>
      </c>
      <c r="D371" s="6">
        <f>IF(Сalculation!E361&lt;&gt;"",Сalculation!E361,"")</f>
      </c>
      <c r="E371" s="9">
        <f>IF(Лист1!U370&lt;&gt;"",Лист1!T370*1.18,"")</f>
      </c>
      <c r="F371" s="7">
        <f>IF(AND(A371="",A370="",A369=""),"",IF(AND(A371="",A370="",A369&lt;&gt;""),"Итого с НДС",IF(Лист1!U370&lt;&gt;"",Лист1!U370,"")))</f>
      </c>
      <c r="G371" s="90">
        <f>IF(F371="Итого с НДС",SUM($G$12:G370),IF(E371&lt;&gt;"",E371*F371,""))</f>
      </c>
    </row>
    <row r="372" spans="1:7" ht="15">
      <c r="A372" s="3">
        <f>IF(Сalculation!A362&lt;&gt;"",Сalculation!A362,"")</f>
      </c>
      <c r="B372" s="4">
        <f>IF(A372&lt;&gt;"",Лист1!D371,"")</f>
      </c>
      <c r="C372" s="5">
        <f>IF(Сalculation!F362&lt;&gt;"",Сalculation!F362,"")</f>
      </c>
      <c r="D372" s="6">
        <f>IF(Сalculation!E362&lt;&gt;"",Сalculation!E362,"")</f>
      </c>
      <c r="E372" s="9">
        <f>IF(Лист1!U371&lt;&gt;"",Лист1!T371*1.18,"")</f>
      </c>
      <c r="F372" s="7">
        <f>IF(AND(A372="",A371="",A370=""),"",IF(AND(A372="",A371="",A370&lt;&gt;""),"Итого с НДС",IF(Лист1!U371&lt;&gt;"",Лист1!U371,"")))</f>
      </c>
      <c r="G372" s="90">
        <f>IF(F372="Итого с НДС",SUM($G$12:G371),IF(E372&lt;&gt;"",E372*F372,""))</f>
      </c>
    </row>
    <row r="373" spans="1:7" ht="15">
      <c r="A373" s="3">
        <f>IF(Сalculation!A363&lt;&gt;"",Сalculation!A363,"")</f>
      </c>
      <c r="B373" s="4">
        <f>IF(A373&lt;&gt;"",Лист1!D372,"")</f>
      </c>
      <c r="C373" s="5">
        <f>IF(Сalculation!F363&lt;&gt;"",Сalculation!F363,"")</f>
      </c>
      <c r="D373" s="6">
        <f>IF(Сalculation!E363&lt;&gt;"",Сalculation!E363,"")</f>
      </c>
      <c r="E373" s="9">
        <f>IF(Лист1!U372&lt;&gt;"",Лист1!T372*1.18,"")</f>
      </c>
      <c r="F373" s="7">
        <f>IF(AND(A373="",A372="",A371=""),"",IF(AND(A373="",A372="",A371&lt;&gt;""),"Итого с НДС",IF(Лист1!U372&lt;&gt;"",Лист1!U372,"")))</f>
      </c>
      <c r="G373" s="90">
        <f>IF(F373="Итого с НДС",SUM($G$12:G372),IF(E373&lt;&gt;"",E373*F373,""))</f>
      </c>
    </row>
    <row r="374" spans="1:7" ht="15">
      <c r="A374" s="3">
        <f>IF(Сalculation!A364&lt;&gt;"",Сalculation!A364,"")</f>
      </c>
      <c r="B374" s="4">
        <f>IF(A374&lt;&gt;"",Лист1!D373,"")</f>
      </c>
      <c r="C374" s="5">
        <f>IF(Сalculation!F364&lt;&gt;"",Сalculation!F364,"")</f>
      </c>
      <c r="D374" s="6">
        <f>IF(Сalculation!E364&lt;&gt;"",Сalculation!E364,"")</f>
      </c>
      <c r="E374" s="9">
        <f>IF(Лист1!U373&lt;&gt;"",Лист1!T373*1.18,"")</f>
      </c>
      <c r="F374" s="7">
        <f>IF(AND(A374="",A373="",A372=""),"",IF(AND(A374="",A373="",A372&lt;&gt;""),"Итого с НДС",IF(Лист1!U373&lt;&gt;"",Лист1!U373,"")))</f>
      </c>
      <c r="G374" s="90">
        <f>IF(F374="Итого с НДС",SUM($G$12:G373),IF(E374&lt;&gt;"",E374*F374,""))</f>
      </c>
    </row>
    <row r="375" spans="1:7" ht="15">
      <c r="A375" s="3">
        <f>IF(Сalculation!A365&lt;&gt;"",Сalculation!A365,"")</f>
      </c>
      <c r="B375" s="4">
        <f>IF(A375&lt;&gt;"",Лист1!D374,"")</f>
      </c>
      <c r="C375" s="5">
        <f>IF(Сalculation!F365&lt;&gt;"",Сalculation!F365,"")</f>
      </c>
      <c r="D375" s="6">
        <f>IF(Сalculation!E365&lt;&gt;"",Сalculation!E365,"")</f>
      </c>
      <c r="E375" s="9">
        <f>IF(Лист1!U374&lt;&gt;"",Лист1!T374*1.18,"")</f>
      </c>
      <c r="F375" s="7">
        <f>IF(AND(A375="",A374="",A373=""),"",IF(AND(A375="",A374="",A373&lt;&gt;""),"Итого с НДС",IF(Лист1!U374&lt;&gt;"",Лист1!U374,"")))</f>
      </c>
      <c r="G375" s="90">
        <f>IF(F375="Итого с НДС",SUM($G$12:G374),IF(E375&lt;&gt;"",E375*F375,""))</f>
      </c>
    </row>
    <row r="376" spans="1:7" ht="15">
      <c r="A376" s="3">
        <f>IF(Сalculation!A366&lt;&gt;"",Сalculation!A366,"")</f>
      </c>
      <c r="B376" s="4">
        <f>IF(A376&lt;&gt;"",Лист1!D375,"")</f>
      </c>
      <c r="C376" s="5">
        <f>IF(Сalculation!F366&lt;&gt;"",Сalculation!F366,"")</f>
      </c>
      <c r="D376" s="6">
        <f>IF(Сalculation!E366&lt;&gt;"",Сalculation!E366,"")</f>
      </c>
      <c r="E376" s="9">
        <f>IF(Лист1!U375&lt;&gt;"",Лист1!T375*1.18,"")</f>
      </c>
      <c r="F376" s="7">
        <f>IF(AND(A376="",A375="",A374=""),"",IF(AND(A376="",A375="",A374&lt;&gt;""),"Итого с НДС",IF(Лист1!U375&lt;&gt;"",Лист1!U375,"")))</f>
      </c>
      <c r="G376" s="90">
        <f>IF(F376="Итого с НДС",SUM($G$12:G375),IF(E376&lt;&gt;"",E376*F376,""))</f>
      </c>
    </row>
    <row r="377" spans="1:7" ht="15">
      <c r="A377" s="3">
        <f>IF(Сalculation!A367&lt;&gt;"",Сalculation!A367,"")</f>
      </c>
      <c r="B377" s="4">
        <f>IF(A377&lt;&gt;"",Лист1!D376,"")</f>
      </c>
      <c r="C377" s="5">
        <f>IF(Сalculation!F367&lt;&gt;"",Сalculation!F367,"")</f>
      </c>
      <c r="D377" s="6">
        <f>IF(Сalculation!E367&lt;&gt;"",Сalculation!E367,"")</f>
      </c>
      <c r="E377" s="9">
        <f>IF(Лист1!U376&lt;&gt;"",Лист1!T376*1.18,"")</f>
      </c>
      <c r="F377" s="7">
        <f>IF(AND(A377="",A376="",A375=""),"",IF(AND(A377="",A376="",A375&lt;&gt;""),"Итого с НДС",IF(Лист1!U376&lt;&gt;"",Лист1!U376,"")))</f>
      </c>
      <c r="G377" s="90">
        <f>IF(F377="Итого с НДС",SUM($G$12:G376),IF(E377&lt;&gt;"",E377*F377,""))</f>
      </c>
    </row>
    <row r="378" spans="1:7" ht="15">
      <c r="A378" s="3">
        <f>IF(Сalculation!A368&lt;&gt;"",Сalculation!A368,"")</f>
      </c>
      <c r="B378" s="4">
        <f>IF(A378&lt;&gt;"",Лист1!D377,"")</f>
      </c>
      <c r="C378" s="5">
        <f>IF(Сalculation!F368&lt;&gt;"",Сalculation!F368,"")</f>
      </c>
      <c r="D378" s="6">
        <f>IF(Сalculation!E368&lt;&gt;"",Сalculation!E368,"")</f>
      </c>
      <c r="E378" s="9">
        <f>IF(Лист1!U377&lt;&gt;"",Лист1!T377*1.18,"")</f>
      </c>
      <c r="F378" s="7">
        <f>IF(AND(A378="",A377="",A376=""),"",IF(AND(A378="",A377="",A376&lt;&gt;""),"Итого с НДС",IF(Лист1!U377&lt;&gt;"",Лист1!U377,"")))</f>
      </c>
      <c r="G378" s="90">
        <f>IF(F378="Итого с НДС",SUM($G$12:G377),IF(E378&lt;&gt;"",E378*F378,""))</f>
      </c>
    </row>
    <row r="379" spans="1:7" ht="15">
      <c r="A379" s="3">
        <f>IF(Сalculation!A369&lt;&gt;"",Сalculation!A369,"")</f>
      </c>
      <c r="B379" s="4">
        <f>IF(A379&lt;&gt;"",Лист1!D378,"")</f>
      </c>
      <c r="C379" s="5">
        <f>IF(Сalculation!F369&lt;&gt;"",Сalculation!F369,"")</f>
      </c>
      <c r="D379" s="6">
        <f>IF(Сalculation!E369&lt;&gt;"",Сalculation!E369,"")</f>
      </c>
      <c r="E379" s="9">
        <f>IF(Лист1!U378&lt;&gt;"",Лист1!T378*1.18,"")</f>
      </c>
      <c r="F379" s="7">
        <f>IF(AND(A379="",A378="",A377=""),"",IF(AND(A379="",A378="",A377&lt;&gt;""),"Итого с НДС",IF(Лист1!U378&lt;&gt;"",Лист1!U378,"")))</f>
      </c>
      <c r="G379" s="90">
        <f>IF(F379="Итого с НДС",SUM($G$12:G378),IF(E379&lt;&gt;"",E379*F379,""))</f>
      </c>
    </row>
    <row r="380" spans="1:7" ht="15">
      <c r="A380" s="3">
        <f>IF(Сalculation!A370&lt;&gt;"",Сalculation!A370,"")</f>
      </c>
      <c r="B380" s="4">
        <f>IF(A380&lt;&gt;"",Лист1!D379,"")</f>
      </c>
      <c r="C380" s="5">
        <f>IF(Сalculation!F370&lt;&gt;"",Сalculation!F370,"")</f>
      </c>
      <c r="D380" s="6">
        <f>IF(Сalculation!E370&lt;&gt;"",Сalculation!E370,"")</f>
      </c>
      <c r="E380" s="9">
        <f>IF(Лист1!U379&lt;&gt;"",Лист1!T379*1.18,"")</f>
      </c>
      <c r="F380" s="7">
        <f>IF(AND(A380="",A379="",A378=""),"",IF(AND(A380="",A379="",A378&lt;&gt;""),"Итого с НДС",IF(Лист1!U379&lt;&gt;"",Лист1!U379,"")))</f>
      </c>
      <c r="G380" s="90">
        <f>IF(F380="Итого с НДС",SUM($G$12:G379),IF(E380&lt;&gt;"",E380*F380,""))</f>
      </c>
    </row>
    <row r="381" spans="1:7" ht="15">
      <c r="A381" s="3">
        <f>IF(Сalculation!A371&lt;&gt;"",Сalculation!A371,"")</f>
      </c>
      <c r="B381" s="4">
        <f>IF(A381&lt;&gt;"",Лист1!D380,"")</f>
      </c>
      <c r="C381" s="5">
        <f>IF(Сalculation!F371&lt;&gt;"",Сalculation!F371,"")</f>
      </c>
      <c r="D381" s="6">
        <f>IF(Сalculation!E371&lt;&gt;"",Сalculation!E371,"")</f>
      </c>
      <c r="E381" s="9">
        <f>IF(Лист1!U380&lt;&gt;"",Лист1!T380*1.18,"")</f>
      </c>
      <c r="F381" s="7">
        <f>IF(AND(A381="",A380="",A379=""),"",IF(AND(A381="",A380="",A379&lt;&gt;""),"Итого с НДС",IF(Лист1!U380&lt;&gt;"",Лист1!U380,"")))</f>
      </c>
      <c r="G381" s="90">
        <f>IF(F381="Итого с НДС",SUM($G$12:G380),IF(E381&lt;&gt;"",E381*F381,""))</f>
      </c>
    </row>
    <row r="382" spans="1:7" ht="15">
      <c r="A382" s="3">
        <f>IF(Сalculation!A372&lt;&gt;"",Сalculation!A372,"")</f>
      </c>
      <c r="B382" s="4">
        <f>IF(A382&lt;&gt;"",Лист1!D381,"")</f>
      </c>
      <c r="C382" s="5">
        <f>IF(Сalculation!F372&lt;&gt;"",Сalculation!F372,"")</f>
      </c>
      <c r="D382" s="6">
        <f>IF(Сalculation!E372&lt;&gt;"",Сalculation!E372,"")</f>
      </c>
      <c r="E382" s="9">
        <f>IF(Лист1!U381&lt;&gt;"",Лист1!T381*1.18,"")</f>
      </c>
      <c r="F382" s="7">
        <f>IF(AND(A382="",A381="",A380=""),"",IF(AND(A382="",A381="",A380&lt;&gt;""),"Итого с НДС",IF(Лист1!U381&lt;&gt;"",Лист1!U381,"")))</f>
      </c>
      <c r="G382" s="90">
        <f>IF(F382="Итого с НДС",SUM($G$12:G381),IF(E382&lt;&gt;"",E382*F382,""))</f>
      </c>
    </row>
    <row r="383" spans="1:7" ht="15">
      <c r="A383" s="3">
        <f>IF(Сalculation!A373&lt;&gt;"",Сalculation!A373,"")</f>
      </c>
      <c r="B383" s="4">
        <f>IF(A383&lt;&gt;"",Лист1!D382,"")</f>
      </c>
      <c r="C383" s="5">
        <f>IF(Сalculation!F373&lt;&gt;"",Сalculation!F373,"")</f>
      </c>
      <c r="D383" s="6">
        <f>IF(Сalculation!E373&lt;&gt;"",Сalculation!E373,"")</f>
      </c>
      <c r="E383" s="9">
        <f>IF(Лист1!U382&lt;&gt;"",Лист1!T382*1.18,"")</f>
      </c>
      <c r="F383" s="7">
        <f>IF(AND(A383="",A382="",A381=""),"",IF(AND(A383="",A382="",A381&lt;&gt;""),"Итого с НДС",IF(Лист1!U382&lt;&gt;"",Лист1!U382,"")))</f>
      </c>
      <c r="G383" s="90">
        <f>IF(F383="Итого с НДС",SUM($G$12:G382),IF(E383&lt;&gt;"",E383*F383,""))</f>
      </c>
    </row>
    <row r="384" spans="1:7" ht="15">
      <c r="A384" s="3">
        <f>IF(Сalculation!A374&lt;&gt;"",Сalculation!A374,"")</f>
      </c>
      <c r="B384" s="4">
        <f>IF(A384&lt;&gt;"",Лист1!D383,"")</f>
      </c>
      <c r="C384" s="5">
        <f>IF(Сalculation!F374&lt;&gt;"",Сalculation!F374,"")</f>
      </c>
      <c r="D384" s="6">
        <f>IF(Сalculation!E374&lt;&gt;"",Сalculation!E374,"")</f>
      </c>
      <c r="E384" s="9">
        <f>IF(Лист1!U383&lt;&gt;"",Лист1!T383*1.18,"")</f>
      </c>
      <c r="F384" s="7">
        <f>IF(AND(A384="",A383="",A382=""),"",IF(AND(A384="",A383="",A382&lt;&gt;""),"Итого с НДС",IF(Лист1!U383&lt;&gt;"",Лист1!U383,"")))</f>
      </c>
      <c r="G384" s="90">
        <f>IF(F384="Итого с НДС",SUM($G$12:G383),IF(E384&lt;&gt;"",E384*F384,""))</f>
      </c>
    </row>
    <row r="385" spans="1:7" ht="15">
      <c r="A385" s="3">
        <f>IF(Сalculation!A375&lt;&gt;"",Сalculation!A375,"")</f>
      </c>
      <c r="B385" s="4">
        <f>IF(A385&lt;&gt;"",Лист1!D384,"")</f>
      </c>
      <c r="C385" s="5">
        <f>IF(Сalculation!F375&lt;&gt;"",Сalculation!F375,"")</f>
      </c>
      <c r="D385" s="6">
        <f>IF(Сalculation!E375&lt;&gt;"",Сalculation!E375,"")</f>
      </c>
      <c r="E385" s="9">
        <f>IF(Лист1!U384&lt;&gt;"",Лист1!T384*1.18,"")</f>
      </c>
      <c r="F385" s="7">
        <f>IF(AND(A385="",A384="",A383=""),"",IF(AND(A385="",A384="",A383&lt;&gt;""),"Итого с НДС",IF(Лист1!U384&lt;&gt;"",Лист1!U384,"")))</f>
      </c>
      <c r="G385" s="90">
        <f>IF(F385="Итого с НДС",SUM($G$12:G384),IF(E385&lt;&gt;"",E385*F385,""))</f>
      </c>
    </row>
    <row r="386" spans="1:7" ht="15">
      <c r="A386" s="3">
        <f>IF(Сalculation!A376&lt;&gt;"",Сalculation!A376,"")</f>
      </c>
      <c r="B386" s="4">
        <f>IF(A386&lt;&gt;"",Лист1!D385,"")</f>
      </c>
      <c r="C386" s="5">
        <f>IF(Сalculation!F376&lt;&gt;"",Сalculation!F376,"")</f>
      </c>
      <c r="D386" s="6">
        <f>IF(Сalculation!E376&lt;&gt;"",Сalculation!E376,"")</f>
      </c>
      <c r="E386" s="9">
        <f>IF(Лист1!U385&lt;&gt;"",Лист1!T385*1.18,"")</f>
      </c>
      <c r="F386" s="7">
        <f>IF(AND(A386="",A385="",A384=""),"",IF(AND(A386="",A385="",A384&lt;&gt;""),"Итого с НДС",IF(Лист1!U385&lt;&gt;"",Лист1!U385,"")))</f>
      </c>
      <c r="G386" s="90">
        <f>IF(F386="Итого с НДС",SUM($G$12:G385),IF(E386&lt;&gt;"",E386*F386,""))</f>
      </c>
    </row>
    <row r="387" spans="1:7" ht="15">
      <c r="A387" s="3">
        <f>IF(Сalculation!A377&lt;&gt;"",Сalculation!A377,"")</f>
      </c>
      <c r="B387" s="4">
        <f>IF(A387&lt;&gt;"",Лист1!D386,"")</f>
      </c>
      <c r="C387" s="5">
        <f>IF(Сalculation!F377&lt;&gt;"",Сalculation!F377,"")</f>
      </c>
      <c r="D387" s="6">
        <f>IF(Сalculation!E377&lt;&gt;"",Сalculation!E377,"")</f>
      </c>
      <c r="E387" s="9">
        <f>IF(Лист1!U386&lt;&gt;"",Лист1!T386*1.18,"")</f>
      </c>
      <c r="F387" s="7">
        <f>IF(AND(A387="",A386="",A385=""),"",IF(AND(A387="",A386="",A385&lt;&gt;""),"Итого с НДС",IF(Лист1!U386&lt;&gt;"",Лист1!U386,"")))</f>
      </c>
      <c r="G387" s="90">
        <f>IF(F387="Итого с НДС",SUM($G$12:G386),IF(E387&lt;&gt;"",E387*F387,""))</f>
      </c>
    </row>
    <row r="388" spans="1:7" ht="15">
      <c r="A388" s="3">
        <f>IF(Сalculation!A378&lt;&gt;"",Сalculation!A378,"")</f>
      </c>
      <c r="B388" s="4">
        <f>IF(A388&lt;&gt;"",Лист1!D387,"")</f>
      </c>
      <c r="C388" s="5">
        <f>IF(Сalculation!F378&lt;&gt;"",Сalculation!F378,"")</f>
      </c>
      <c r="D388" s="6">
        <f>IF(Сalculation!E378&lt;&gt;"",Сalculation!E378,"")</f>
      </c>
      <c r="E388" s="9">
        <f>IF(Лист1!U387&lt;&gt;"",Лист1!T387*1.18,"")</f>
      </c>
      <c r="F388" s="7">
        <f>IF(AND(A388="",A387="",A386=""),"",IF(AND(A388="",A387="",A386&lt;&gt;""),"Итого с НДС",IF(Лист1!U387&lt;&gt;"",Лист1!U387,"")))</f>
      </c>
      <c r="G388" s="90">
        <f>IF(F388="Итого с НДС",SUM($G$12:G387),IF(E388&lt;&gt;"",E388*F388,""))</f>
      </c>
    </row>
    <row r="389" spans="1:7" ht="15">
      <c r="A389" s="3">
        <f>IF(Сalculation!A379&lt;&gt;"",Сalculation!A379,"")</f>
      </c>
      <c r="B389" s="4">
        <f>IF(A389&lt;&gt;"",Лист1!D388,"")</f>
      </c>
      <c r="C389" s="5">
        <f>IF(Сalculation!F379&lt;&gt;"",Сalculation!F379,"")</f>
      </c>
      <c r="D389" s="6">
        <f>IF(Сalculation!E379&lt;&gt;"",Сalculation!E379,"")</f>
      </c>
      <c r="E389" s="9">
        <f>IF(Лист1!U388&lt;&gt;"",Лист1!T388*1.18,"")</f>
      </c>
      <c r="F389" s="7">
        <f>IF(AND(A389="",A388="",A387=""),"",IF(AND(A389="",A388="",A387&lt;&gt;""),"Итого с НДС",IF(Лист1!U388&lt;&gt;"",Лист1!U388,"")))</f>
      </c>
      <c r="G389" s="90">
        <f>IF(F389="Итого с НДС",SUM($G$12:G388),IF(E389&lt;&gt;"",E389*F389,""))</f>
      </c>
    </row>
    <row r="390" spans="1:7" ht="15">
      <c r="A390" s="3">
        <f>IF(Сalculation!A380&lt;&gt;"",Сalculation!A380,"")</f>
      </c>
      <c r="B390" s="4">
        <f>IF(A390&lt;&gt;"",Лист1!D389,"")</f>
      </c>
      <c r="C390" s="5">
        <f>IF(Сalculation!F380&lt;&gt;"",Сalculation!F380,"")</f>
      </c>
      <c r="D390" s="6">
        <f>IF(Сalculation!E380&lt;&gt;"",Сalculation!E380,"")</f>
      </c>
      <c r="E390" s="9">
        <f>IF(Лист1!U389&lt;&gt;"",Лист1!T389*1.18,"")</f>
      </c>
      <c r="F390" s="7">
        <f>IF(AND(A390="",A389="",A388=""),"",IF(AND(A390="",A389="",A388&lt;&gt;""),"Итого с НДС",IF(Лист1!U389&lt;&gt;"",Лист1!U389,"")))</f>
      </c>
      <c r="G390" s="90">
        <f>IF(F390="Итого с НДС",SUM($G$12:G389),IF(E390&lt;&gt;"",E390*F390,""))</f>
      </c>
    </row>
    <row r="391" spans="1:7" ht="15">
      <c r="A391" s="3">
        <f>IF(Сalculation!A381&lt;&gt;"",Сalculation!A381,"")</f>
      </c>
      <c r="B391" s="4">
        <f>IF(A391&lt;&gt;"",Лист1!D390,"")</f>
      </c>
      <c r="C391" s="5">
        <f>IF(Сalculation!F381&lt;&gt;"",Сalculation!F381,"")</f>
      </c>
      <c r="D391" s="6">
        <f>IF(Сalculation!E381&lt;&gt;"",Сalculation!E381,"")</f>
      </c>
      <c r="E391" s="9">
        <f>IF(Лист1!U390&lt;&gt;"",Лист1!T390*1.18,"")</f>
      </c>
      <c r="F391" s="7">
        <f>IF(AND(A391="",A390="",A389=""),"",IF(AND(A391="",A390="",A389&lt;&gt;""),"Итого с НДС",IF(Лист1!U390&lt;&gt;"",Лист1!U390,"")))</f>
      </c>
      <c r="G391" s="90">
        <f>IF(F391="Итого с НДС",SUM($G$12:G390),IF(E391&lt;&gt;"",E391*F391,""))</f>
      </c>
    </row>
    <row r="392" spans="1:7" ht="15">
      <c r="A392" s="3">
        <f>IF(Сalculation!A382&lt;&gt;"",Сalculation!A382,"")</f>
      </c>
      <c r="B392" s="4">
        <f>IF(A392&lt;&gt;"",Лист1!D391,"")</f>
      </c>
      <c r="C392" s="5">
        <f>IF(Сalculation!F382&lt;&gt;"",Сalculation!F382,"")</f>
      </c>
      <c r="D392" s="6">
        <f>IF(Сalculation!E382&lt;&gt;"",Сalculation!E382,"")</f>
      </c>
      <c r="E392" s="9">
        <f>IF(Лист1!U391&lt;&gt;"",Лист1!T391*1.18,"")</f>
      </c>
      <c r="F392" s="7">
        <f>IF(AND(A392="",A391="",A390=""),"",IF(AND(A392="",A391="",A390&lt;&gt;""),"Итого с НДС",IF(Лист1!U391&lt;&gt;"",Лист1!U391,"")))</f>
      </c>
      <c r="G392" s="90">
        <f>IF(F392="Итого с НДС",SUM($G$12:G391),IF(E392&lt;&gt;"",E392*F392,""))</f>
      </c>
    </row>
    <row r="393" spans="1:7" ht="15">
      <c r="A393" s="3">
        <f>IF(Сalculation!A383&lt;&gt;"",Сalculation!A383,"")</f>
      </c>
      <c r="B393" s="4">
        <f>IF(A393&lt;&gt;"",Лист1!D392,"")</f>
      </c>
      <c r="C393" s="5">
        <f>IF(Сalculation!F383&lt;&gt;"",Сalculation!F383,"")</f>
      </c>
      <c r="D393" s="6">
        <f>IF(Сalculation!E383&lt;&gt;"",Сalculation!E383,"")</f>
      </c>
      <c r="E393" s="9">
        <f>IF(Лист1!U392&lt;&gt;"",Лист1!T392*1.18,"")</f>
      </c>
      <c r="F393" s="7">
        <f>IF(AND(A393="",A392="",A391=""),"",IF(AND(A393="",A392="",A391&lt;&gt;""),"Итого с НДС",IF(Лист1!U392&lt;&gt;"",Лист1!U392,"")))</f>
      </c>
      <c r="G393" s="90">
        <f>IF(F393="Итого с НДС",SUM($G$12:G392),IF(E393&lt;&gt;"",E393*F393,""))</f>
      </c>
    </row>
    <row r="394" spans="1:7" ht="15">
      <c r="A394" s="3">
        <f>IF(Сalculation!A384&lt;&gt;"",Сalculation!A384,"")</f>
      </c>
      <c r="B394" s="4">
        <f>IF(A394&lt;&gt;"",Лист1!D393,"")</f>
      </c>
      <c r="C394" s="5">
        <f>IF(Сalculation!F384&lt;&gt;"",Сalculation!F384,"")</f>
      </c>
      <c r="D394" s="6">
        <f>IF(Сalculation!E384&lt;&gt;"",Сalculation!E384,"")</f>
      </c>
      <c r="E394" s="9">
        <f>IF(Лист1!U393&lt;&gt;"",Лист1!T393*1.18,"")</f>
      </c>
      <c r="F394" s="7">
        <f>IF(AND(A394="",A393="",A392=""),"",IF(AND(A394="",A393="",A392&lt;&gt;""),"Итого с НДС",IF(Лист1!U393&lt;&gt;"",Лист1!U393,"")))</f>
      </c>
      <c r="G394" s="90">
        <f>IF(F394="Итого с НДС",SUM($G$12:G393),IF(E394&lt;&gt;"",E394*F394,""))</f>
      </c>
    </row>
    <row r="395" spans="1:7" ht="15">
      <c r="A395" s="3">
        <f>IF(Сalculation!A385&lt;&gt;"",Сalculation!A385,"")</f>
      </c>
      <c r="B395" s="4">
        <f>IF(A395&lt;&gt;"",Лист1!D394,"")</f>
      </c>
      <c r="C395" s="5">
        <f>IF(Сalculation!F385&lt;&gt;"",Сalculation!F385,"")</f>
      </c>
      <c r="D395" s="6">
        <f>IF(Сalculation!E385&lt;&gt;"",Сalculation!E385,"")</f>
      </c>
      <c r="E395" s="9">
        <f>IF(Лист1!U394&lt;&gt;"",Лист1!T394*1.18,"")</f>
      </c>
      <c r="F395" s="7">
        <f>IF(AND(A395="",A394="",A393=""),"",IF(AND(A395="",A394="",A393&lt;&gt;""),"Итого с НДС",IF(Лист1!U394&lt;&gt;"",Лист1!U394,"")))</f>
      </c>
      <c r="G395" s="90">
        <f>IF(F395="Итого с НДС",SUM($G$12:G394),IF(E395&lt;&gt;"",E395*F395,""))</f>
      </c>
    </row>
    <row r="396" spans="1:7" ht="15">
      <c r="A396" s="3">
        <f>IF(Сalculation!A386&lt;&gt;"",Сalculation!A386,"")</f>
      </c>
      <c r="B396" s="4">
        <f>IF(A396&lt;&gt;"",Лист1!D395,"")</f>
      </c>
      <c r="C396" s="5">
        <f>IF(Сalculation!F386&lt;&gt;"",Сalculation!F386,"")</f>
      </c>
      <c r="D396" s="6">
        <f>IF(Сalculation!E386&lt;&gt;"",Сalculation!E386,"")</f>
      </c>
      <c r="E396" s="9">
        <f>IF(Лист1!U395&lt;&gt;"",Лист1!T395*1.18,"")</f>
      </c>
      <c r="F396" s="7">
        <f>IF(AND(A396="",A395="",A394=""),"",IF(AND(A396="",A395="",A394&lt;&gt;""),"Итого с НДС",IF(Лист1!U395&lt;&gt;"",Лист1!U395,"")))</f>
      </c>
      <c r="G396" s="90">
        <f>IF(F396="Итого с НДС",SUM($G$12:G395),IF(E396&lt;&gt;"",E396*F396,""))</f>
      </c>
    </row>
    <row r="397" spans="1:7" ht="15">
      <c r="A397" s="3">
        <f>IF(Сalculation!A387&lt;&gt;"",Сalculation!A387,"")</f>
      </c>
      <c r="B397" s="4">
        <f>IF(A397&lt;&gt;"",Лист1!D396,"")</f>
      </c>
      <c r="C397" s="5">
        <f>IF(Сalculation!F387&lt;&gt;"",Сalculation!F387,"")</f>
      </c>
      <c r="D397" s="6">
        <f>IF(Сalculation!E387&lt;&gt;"",Сalculation!E387,"")</f>
      </c>
      <c r="E397" s="9">
        <f>IF(Лист1!U396&lt;&gt;"",Лист1!T396*1.18,"")</f>
      </c>
      <c r="F397" s="7">
        <f>IF(AND(A397="",A396="",A395=""),"",IF(AND(A397="",A396="",A395&lt;&gt;""),"Итого с НДС",IF(Лист1!U396&lt;&gt;"",Лист1!U396,"")))</f>
      </c>
      <c r="G397" s="90">
        <f>IF(F397="Итого с НДС",SUM($G$12:G396),IF(E397&lt;&gt;"",E397*F397,""))</f>
      </c>
    </row>
    <row r="398" spans="1:7" ht="15">
      <c r="A398" s="3">
        <f>IF(Сalculation!A388&lt;&gt;"",Сalculation!A388,"")</f>
      </c>
      <c r="B398" s="4">
        <f>IF(A398&lt;&gt;"",Лист1!D397,"")</f>
      </c>
      <c r="C398" s="5">
        <f>IF(Сalculation!F388&lt;&gt;"",Сalculation!F388,"")</f>
      </c>
      <c r="D398" s="6">
        <f>IF(Сalculation!E388&lt;&gt;"",Сalculation!E388,"")</f>
      </c>
      <c r="E398" s="9">
        <f>IF(Лист1!U397&lt;&gt;"",Лист1!T397*1.18,"")</f>
      </c>
      <c r="F398" s="7">
        <f>IF(AND(A398="",A397="",A396=""),"",IF(AND(A398="",A397="",A396&lt;&gt;""),"Итого с НДС",IF(Лист1!U397&lt;&gt;"",Лист1!U397,"")))</f>
      </c>
      <c r="G398" s="90">
        <f>IF(F398="Итого с НДС",SUM($G$12:G397),IF(E398&lt;&gt;"",E398*F398,""))</f>
      </c>
    </row>
    <row r="399" spans="1:7" ht="15">
      <c r="A399" s="3">
        <f>IF(Сalculation!A389&lt;&gt;"",Сalculation!A389,"")</f>
      </c>
      <c r="B399" s="4">
        <f>IF(A399&lt;&gt;"",Лист1!D398,"")</f>
      </c>
      <c r="C399" s="5">
        <f>IF(Сalculation!F389&lt;&gt;"",Сalculation!F389,"")</f>
      </c>
      <c r="D399" s="6">
        <f>IF(Сalculation!E389&lt;&gt;"",Сalculation!E389,"")</f>
      </c>
      <c r="E399" s="9">
        <f>IF(Лист1!U398&lt;&gt;"",Лист1!T398*1.18,"")</f>
      </c>
      <c r="F399" s="7">
        <f>IF(AND(A399="",A398="",A397=""),"",IF(AND(A399="",A398="",A397&lt;&gt;""),"Итого с НДС",IF(Лист1!U398&lt;&gt;"",Лист1!U398,"")))</f>
      </c>
      <c r="G399" s="90">
        <f>IF(F399="Итого с НДС",SUM($G$12:G398),IF(E399&lt;&gt;"",E399*F399,""))</f>
      </c>
    </row>
    <row r="400" spans="1:7" ht="15">
      <c r="A400" s="3">
        <f>IF(Сalculation!A390&lt;&gt;"",Сalculation!A390,"")</f>
      </c>
      <c r="B400" s="4">
        <f>IF(A400&lt;&gt;"",Лист1!D399,"")</f>
      </c>
      <c r="C400" s="5">
        <f>IF(Сalculation!F390&lt;&gt;"",Сalculation!F390,"")</f>
      </c>
      <c r="D400" s="6">
        <f>IF(Сalculation!E390&lt;&gt;"",Сalculation!E390,"")</f>
      </c>
      <c r="E400" s="9">
        <f>IF(Лист1!U399&lt;&gt;"",Лист1!T399*1.18,"")</f>
      </c>
      <c r="F400" s="7">
        <f>IF(AND(A400="",A399="",A398=""),"",IF(AND(A400="",A399="",A398&lt;&gt;""),"Итого с НДС",IF(Лист1!U399&lt;&gt;"",Лист1!U399,"")))</f>
      </c>
      <c r="G400" s="90">
        <f>IF(F400="Итого с НДС",SUM($G$12:G399),IF(E400&lt;&gt;"",E400*F400,""))</f>
      </c>
    </row>
    <row r="401" spans="1:7" ht="15">
      <c r="A401" s="3">
        <f>IF(Сalculation!A391&lt;&gt;"",Сalculation!A391,"")</f>
      </c>
      <c r="B401" s="4">
        <f>IF(A401&lt;&gt;"",Лист1!D400,"")</f>
      </c>
      <c r="C401" s="5">
        <f>IF(Сalculation!F391&lt;&gt;"",Сalculation!F391,"")</f>
      </c>
      <c r="D401" s="6">
        <f>IF(Сalculation!E391&lt;&gt;"",Сalculation!E391,"")</f>
      </c>
      <c r="E401" s="9">
        <f>IF(Лист1!U400&lt;&gt;"",Лист1!T400*1.18,"")</f>
      </c>
      <c r="F401" s="7">
        <f>IF(AND(A401="",A400="",A399=""),"",IF(AND(A401="",A400="",A399&lt;&gt;""),"Итого с НДС",IF(Лист1!U400&lt;&gt;"",Лист1!U400,"")))</f>
      </c>
      <c r="G401" s="90">
        <f>IF(F401="Итого с НДС",SUM($G$12:G400),IF(E401&lt;&gt;"",E401*F401,""))</f>
      </c>
    </row>
    <row r="402" spans="1:7" ht="15">
      <c r="A402" s="3">
        <f>IF(Сalculation!A392&lt;&gt;"",Сalculation!A392,"")</f>
      </c>
      <c r="B402" s="4">
        <f>IF(A402&lt;&gt;"",Лист1!D401,"")</f>
      </c>
      <c r="C402" s="5">
        <f>IF(Сalculation!F392&lt;&gt;"",Сalculation!F392,"")</f>
      </c>
      <c r="D402" s="6">
        <f>IF(Сalculation!E392&lt;&gt;"",Сalculation!E392,"")</f>
      </c>
      <c r="E402" s="9">
        <f>IF(Лист1!U401&lt;&gt;"",Лист1!T401*1.18,"")</f>
      </c>
      <c r="F402" s="7">
        <f>IF(AND(A402="",A401="",A400=""),"",IF(AND(A402="",A401="",A400&lt;&gt;""),"Итого с НДС",IF(Лист1!U401&lt;&gt;"",Лист1!U401,"")))</f>
      </c>
      <c r="G402" s="90">
        <f>IF(F402="Итого с НДС",SUM($G$12:G401),IF(E402&lt;&gt;"",E402*F402,""))</f>
      </c>
    </row>
    <row r="403" spans="1:7" ht="15">
      <c r="A403" s="3">
        <f>IF(Сalculation!A393&lt;&gt;"",Сalculation!A393,"")</f>
      </c>
      <c r="B403" s="4">
        <f>IF(A403&lt;&gt;"",Лист1!D402,"")</f>
      </c>
      <c r="C403" s="5">
        <f>IF(Сalculation!F393&lt;&gt;"",Сalculation!F393,"")</f>
      </c>
      <c r="D403" s="6">
        <f>IF(Сalculation!E393&lt;&gt;"",Сalculation!E393,"")</f>
      </c>
      <c r="E403" s="9">
        <f>IF(Лист1!U402&lt;&gt;"",Лист1!T402*1.18,"")</f>
      </c>
      <c r="F403" s="7">
        <f>IF(AND(A403="",A402="",A401=""),"",IF(AND(A403="",A402="",A401&lt;&gt;""),"Итого с НДС",IF(Лист1!U402&lt;&gt;"",Лист1!U402,"")))</f>
      </c>
      <c r="G403" s="90">
        <f>IF(F403="Итого с НДС",SUM($G$12:G402),IF(E403&lt;&gt;"",E403*F403,""))</f>
      </c>
    </row>
    <row r="404" spans="1:7" ht="15">
      <c r="A404" s="3">
        <f>IF(Сalculation!A394&lt;&gt;"",Сalculation!A394,"")</f>
      </c>
      <c r="B404" s="4">
        <f>IF(A404&lt;&gt;"",Лист1!D403,"")</f>
      </c>
      <c r="C404" s="5">
        <f>IF(Сalculation!F394&lt;&gt;"",Сalculation!F394,"")</f>
      </c>
      <c r="D404" s="6">
        <f>IF(Сalculation!E394&lt;&gt;"",Сalculation!E394,"")</f>
      </c>
      <c r="E404" s="9">
        <f>IF(Лист1!U403&lt;&gt;"",Лист1!T403*1.18,"")</f>
      </c>
      <c r="F404" s="7">
        <f>IF(AND(A404="",A403="",A402=""),"",IF(AND(A404="",A403="",A402&lt;&gt;""),"Итого с НДС",IF(Лист1!U403&lt;&gt;"",Лист1!U403,"")))</f>
      </c>
      <c r="G404" s="90">
        <f>IF(F404="Итого с НДС",SUM($G$12:G403),IF(E404&lt;&gt;"",E404*F404,""))</f>
      </c>
    </row>
    <row r="405" spans="1:7" ht="15">
      <c r="A405" s="3">
        <f>IF(Сalculation!A395&lt;&gt;"",Сalculation!A395,"")</f>
      </c>
      <c r="B405" s="4">
        <f>IF(A405&lt;&gt;"",Лист1!D404,"")</f>
      </c>
      <c r="C405" s="5">
        <f>IF(Сalculation!F395&lt;&gt;"",Сalculation!F395,"")</f>
      </c>
      <c r="D405" s="6">
        <f>IF(Сalculation!E395&lt;&gt;"",Сalculation!E395,"")</f>
      </c>
      <c r="E405" s="9">
        <f>IF(Лист1!U404&lt;&gt;"",Лист1!T404*1.18,"")</f>
      </c>
      <c r="F405" s="7">
        <f>IF(AND(A405="",A404="",A403=""),"",IF(AND(A405="",A404="",A403&lt;&gt;""),"Итого с НДС",IF(Лист1!U404&lt;&gt;"",Лист1!U404,"")))</f>
      </c>
      <c r="G405" s="90">
        <f>IF(F405="Итого с НДС",SUM($G$12:G404),IF(E405&lt;&gt;"",E405*F405,""))</f>
      </c>
    </row>
    <row r="406" spans="1:7" ht="15">
      <c r="A406" s="3">
        <f>IF(Сalculation!A396&lt;&gt;"",Сalculation!A396,"")</f>
      </c>
      <c r="B406" s="4">
        <f>IF(A406&lt;&gt;"",Лист1!D405,"")</f>
      </c>
      <c r="C406" s="5">
        <f>IF(Сalculation!F396&lt;&gt;"",Сalculation!F396,"")</f>
      </c>
      <c r="D406" s="6">
        <f>IF(Сalculation!E396&lt;&gt;"",Сalculation!E396,"")</f>
      </c>
      <c r="E406" s="9">
        <f>IF(Лист1!U405&lt;&gt;"",Лист1!T405*1.18,"")</f>
      </c>
      <c r="F406" s="7">
        <f>IF(AND(A406="",A405="",A404=""),"",IF(AND(A406="",A405="",A404&lt;&gt;""),"Итого с НДС",IF(Лист1!U405&lt;&gt;"",Лист1!U405,"")))</f>
      </c>
      <c r="G406" s="90">
        <f>IF(F406="Итого с НДС",SUM($G$12:G405),IF(E406&lt;&gt;"",E406*F406,""))</f>
      </c>
    </row>
    <row r="407" spans="1:7" ht="15">
      <c r="A407" s="3">
        <f>IF(Сalculation!A397&lt;&gt;"",Сalculation!A397,"")</f>
      </c>
      <c r="B407" s="4">
        <f>IF(A407&lt;&gt;"",Лист1!D406,"")</f>
      </c>
      <c r="C407" s="5">
        <f>IF(Сalculation!F397&lt;&gt;"",Сalculation!F397,"")</f>
      </c>
      <c r="D407" s="6">
        <f>IF(Сalculation!E397&lt;&gt;"",Сalculation!E397,"")</f>
      </c>
      <c r="E407" s="9">
        <f>IF(Лист1!U406&lt;&gt;"",Лист1!T406*1.18,"")</f>
      </c>
      <c r="F407" s="7">
        <f>IF(AND(A407="",A406="",A405=""),"",IF(AND(A407="",A406="",A405&lt;&gt;""),"Итого с НДС",IF(Лист1!U406&lt;&gt;"",Лист1!U406,"")))</f>
      </c>
      <c r="G407" s="90">
        <f>IF(F407="Итого с НДС",SUM($G$12:G406),IF(E407&lt;&gt;"",E407*F407,""))</f>
      </c>
    </row>
    <row r="408" spans="1:7" ht="15">
      <c r="A408" s="3">
        <f>IF(Сalculation!A398&lt;&gt;"",Сalculation!A398,"")</f>
      </c>
      <c r="B408" s="4">
        <f>IF(A408&lt;&gt;"",Лист1!D407,"")</f>
      </c>
      <c r="C408" s="5">
        <f>IF(Сalculation!F398&lt;&gt;"",Сalculation!F398,"")</f>
      </c>
      <c r="D408" s="6">
        <f>IF(Сalculation!E398&lt;&gt;"",Сalculation!E398,"")</f>
      </c>
      <c r="E408" s="9">
        <f>IF(Лист1!U407&lt;&gt;"",Лист1!T407*1.18,"")</f>
      </c>
      <c r="F408" s="7">
        <f>IF(AND(A408="",A407="",A406=""),"",IF(AND(A408="",A407="",A406&lt;&gt;""),"Итого с НДС",IF(Лист1!U407&lt;&gt;"",Лист1!U407,"")))</f>
      </c>
      <c r="G408" s="90">
        <f>IF(F408="Итого с НДС",SUM($G$12:G407),IF(E408&lt;&gt;"",E408*F408,""))</f>
      </c>
    </row>
    <row r="409" spans="1:7" ht="15">
      <c r="A409" s="3">
        <f>IF(Сalculation!A399&lt;&gt;"",Сalculation!A399,"")</f>
      </c>
      <c r="B409" s="4">
        <f>IF(A409&lt;&gt;"",Лист1!D408,"")</f>
      </c>
      <c r="C409" s="5">
        <f>IF(Сalculation!F399&lt;&gt;"",Сalculation!F399,"")</f>
      </c>
      <c r="D409" s="6">
        <f>IF(Сalculation!E399&lt;&gt;"",Сalculation!E399,"")</f>
      </c>
      <c r="E409" s="9">
        <f>IF(Лист1!U408&lt;&gt;"",Лист1!T408*1.18,"")</f>
      </c>
      <c r="F409" s="7">
        <f>IF(AND(A409="",A408="",A407=""),"",IF(AND(A409="",A408="",A407&lt;&gt;""),"Итого с НДС",IF(Лист1!U408&lt;&gt;"",Лист1!U408,"")))</f>
      </c>
      <c r="G409" s="90">
        <f>IF(F409="Итого с НДС",SUM($G$12:G408),IF(E409&lt;&gt;"",E409*F409,""))</f>
      </c>
    </row>
    <row r="410" spans="1:7" ht="15">
      <c r="A410" s="3">
        <f>IF(Сalculation!A400&lt;&gt;"",Сalculation!A400,"")</f>
      </c>
      <c r="B410" s="4">
        <f>IF(A410&lt;&gt;"",Лист1!D409,"")</f>
      </c>
      <c r="C410" s="5">
        <f>IF(Сalculation!F400&lt;&gt;"",Сalculation!F400,"")</f>
      </c>
      <c r="D410" s="6">
        <f>IF(Сalculation!E400&lt;&gt;"",Сalculation!E400,"")</f>
      </c>
      <c r="E410" s="9">
        <f>IF(Лист1!U409&lt;&gt;"",Лист1!T409*1.18,"")</f>
      </c>
      <c r="F410" s="7">
        <f>IF(AND(A410="",A409="",A408=""),"",IF(AND(A410="",A409="",A408&lt;&gt;""),"Итого с НДС",IF(Лист1!U409&lt;&gt;"",Лист1!U409,"")))</f>
      </c>
      <c r="G410" s="90">
        <f>IF(F410="Итого с НДС",SUM($G$12:G409),IF(E410&lt;&gt;"",E410*F410,""))</f>
      </c>
    </row>
    <row r="411" spans="1:7" ht="15">
      <c r="A411" s="3">
        <f>IF(Сalculation!A401&lt;&gt;"",Сalculation!A401,"")</f>
      </c>
      <c r="B411" s="4">
        <f>IF(A411&lt;&gt;"",Лист1!D410,"")</f>
      </c>
      <c r="C411" s="5">
        <f>IF(Сalculation!F401&lt;&gt;"",Сalculation!F401,"")</f>
      </c>
      <c r="D411" s="6">
        <f>IF(Сalculation!E401&lt;&gt;"",Сalculation!E401,"")</f>
      </c>
      <c r="E411" s="9">
        <f>IF(Лист1!U410&lt;&gt;"",Лист1!T410*1.18,"")</f>
      </c>
      <c r="F411" s="7">
        <f>IF(AND(A411="",A410="",A409=""),"",IF(AND(A411="",A410="",A409&lt;&gt;""),"Итого с НДС",IF(Лист1!U410&lt;&gt;"",Лист1!U410,"")))</f>
      </c>
      <c r="G411" s="90">
        <f>IF(F411="Итого с НДС",SUM($G$12:G410),IF(E411&lt;&gt;"",E411*F411,""))</f>
      </c>
    </row>
    <row r="412" spans="1:7" ht="15">
      <c r="A412" s="3">
        <f>IF(Сalculation!A402&lt;&gt;"",Сalculation!A402,"")</f>
      </c>
      <c r="B412" s="4">
        <f>IF(A412&lt;&gt;"",Лист1!D411,"")</f>
      </c>
      <c r="C412" s="5">
        <f>IF(Сalculation!F402&lt;&gt;"",Сalculation!F402,"")</f>
      </c>
      <c r="D412" s="6">
        <f>IF(Сalculation!E402&lt;&gt;"",Сalculation!E402,"")</f>
      </c>
      <c r="E412" s="9">
        <f>IF(Лист1!U411&lt;&gt;"",Лист1!T411*1.18,"")</f>
      </c>
      <c r="F412" s="7">
        <f>IF(AND(A412="",A411="",A410=""),"",IF(AND(A412="",A411="",A410&lt;&gt;""),"Итого с НДС",IF(Лист1!U411&lt;&gt;"",Лист1!U411,"")))</f>
      </c>
      <c r="G412" s="90">
        <f>IF(F412="Итого с НДС",SUM($G$12:G411),IF(E412&lt;&gt;"",E412*F412,""))</f>
      </c>
    </row>
    <row r="413" spans="1:7" ht="15">
      <c r="A413" s="3">
        <f>IF(Сalculation!A403&lt;&gt;"",Сalculation!A403,"")</f>
      </c>
      <c r="B413" s="4">
        <f>IF(A413&lt;&gt;"",Лист1!D412,"")</f>
      </c>
      <c r="C413" s="5">
        <f>IF(Сalculation!F403&lt;&gt;"",Сalculation!F403,"")</f>
      </c>
      <c r="D413" s="6">
        <f>IF(Сalculation!E403&lt;&gt;"",Сalculation!E403,"")</f>
      </c>
      <c r="E413" s="9">
        <f>IF(Лист1!U412&lt;&gt;"",Лист1!T412*1.18,"")</f>
      </c>
      <c r="F413" s="7">
        <f>IF(AND(A413="",A412="",A411=""),"",IF(AND(A413="",A412="",A411&lt;&gt;""),"Итого с НДС",IF(Лист1!U412&lt;&gt;"",Лист1!U412,"")))</f>
      </c>
      <c r="G413" s="90">
        <f>IF(F413="Итого с НДС",SUM($G$12:G412),IF(E413&lt;&gt;"",E413*F413,""))</f>
      </c>
    </row>
    <row r="414" spans="1:7" ht="15">
      <c r="A414" s="3">
        <f>IF(Сalculation!A404&lt;&gt;"",Сalculation!A404,"")</f>
      </c>
      <c r="B414" s="4">
        <f>IF(A414&lt;&gt;"",Лист1!D413,"")</f>
      </c>
      <c r="C414" s="5">
        <f>IF(Сalculation!F404&lt;&gt;"",Сalculation!F404,"")</f>
      </c>
      <c r="D414" s="6">
        <f>IF(Сalculation!E404&lt;&gt;"",Сalculation!E404,"")</f>
      </c>
      <c r="E414" s="9">
        <f>IF(Лист1!U413&lt;&gt;"",Лист1!T413*1.18,"")</f>
      </c>
      <c r="F414" s="7">
        <f>IF(AND(A414="",A413="",A412=""),"",IF(AND(A414="",A413="",A412&lt;&gt;""),"Итого с НДС",IF(Лист1!U413&lt;&gt;"",Лист1!U413,"")))</f>
      </c>
      <c r="G414" s="90">
        <f>IF(F414="Итого с НДС",SUM($G$12:G413),IF(E414&lt;&gt;"",E414*F414,""))</f>
      </c>
    </row>
    <row r="415" spans="1:7" ht="15">
      <c r="A415" s="3">
        <f>IF(Сalculation!A405&lt;&gt;"",Сalculation!A405,"")</f>
      </c>
      <c r="B415" s="4">
        <f>IF(A415&lt;&gt;"",Лист1!D414,"")</f>
      </c>
      <c r="C415" s="5">
        <f>IF(Сalculation!F405&lt;&gt;"",Сalculation!F405,"")</f>
      </c>
      <c r="D415" s="6">
        <f>IF(Сalculation!E405&lt;&gt;"",Сalculation!E405,"")</f>
      </c>
      <c r="E415" s="9">
        <f>IF(Лист1!U414&lt;&gt;"",Лист1!T414*1.18,"")</f>
      </c>
      <c r="F415" s="7">
        <f>IF(AND(A415="",A414="",A413=""),"",IF(AND(A415="",A414="",A413&lt;&gt;""),"Итого с НДС",IF(Лист1!U414&lt;&gt;"",Лист1!U414,"")))</f>
      </c>
      <c r="G415" s="90">
        <f>IF(F415="Итого с НДС",SUM($G$12:G414),IF(E415&lt;&gt;"",E415*F415,""))</f>
      </c>
    </row>
    <row r="416" spans="1:7" ht="15">
      <c r="A416" s="3">
        <f>IF(Сalculation!A406&lt;&gt;"",Сalculation!A406,"")</f>
      </c>
      <c r="B416" s="4">
        <f>IF(A416&lt;&gt;"",Лист1!D415,"")</f>
      </c>
      <c r="C416" s="5">
        <f>IF(Сalculation!F406&lt;&gt;"",Сalculation!F406,"")</f>
      </c>
      <c r="D416" s="6">
        <f>IF(Сalculation!E406&lt;&gt;"",Сalculation!E406,"")</f>
      </c>
      <c r="E416" s="9">
        <f>IF(Лист1!U415&lt;&gt;"",Лист1!T415*1.18,"")</f>
      </c>
      <c r="F416" s="7">
        <f>IF(AND(A416="",A415="",A414=""),"",IF(AND(A416="",A415="",A414&lt;&gt;""),"Итого с НДС",IF(Лист1!U415&lt;&gt;"",Лист1!U415,"")))</f>
      </c>
      <c r="G416" s="90">
        <f>IF(F416="Итого с НДС",SUM($G$12:G415),IF(E416&lt;&gt;"",E416*F416,""))</f>
      </c>
    </row>
    <row r="417" spans="1:7" ht="15">
      <c r="A417" s="3">
        <f>IF(Сalculation!A407&lt;&gt;"",Сalculation!A407,"")</f>
      </c>
      <c r="B417" s="4">
        <f>IF(A417&lt;&gt;"",Лист1!D416,"")</f>
      </c>
      <c r="C417" s="5">
        <f>IF(Сalculation!F407&lt;&gt;"",Сalculation!F407,"")</f>
      </c>
      <c r="D417" s="6">
        <f>IF(Сalculation!E407&lt;&gt;"",Сalculation!E407,"")</f>
      </c>
      <c r="E417" s="9">
        <f>IF(Лист1!U416&lt;&gt;"",Лист1!T416*1.18,"")</f>
      </c>
      <c r="F417" s="7">
        <f>IF(AND(A417="",A416="",A415=""),"",IF(AND(A417="",A416="",A415&lt;&gt;""),"Итого с НДС",IF(Лист1!U416&lt;&gt;"",Лист1!U416,"")))</f>
      </c>
      <c r="G417" s="90">
        <f>IF(F417="Итого с НДС",SUM($G$12:G416),IF(E417&lt;&gt;"",E417*F417,""))</f>
      </c>
    </row>
    <row r="418" spans="1:7" ht="15">
      <c r="A418" s="3">
        <f>IF(Сalculation!A408&lt;&gt;"",Сalculation!A408,"")</f>
      </c>
      <c r="B418" s="4">
        <f>IF(A418&lt;&gt;"",Лист1!D417,"")</f>
      </c>
      <c r="C418" s="5">
        <f>IF(Сalculation!F408&lt;&gt;"",Сalculation!F408,"")</f>
      </c>
      <c r="D418" s="6">
        <f>IF(Сalculation!E408&lt;&gt;"",Сalculation!E408,"")</f>
      </c>
      <c r="E418" s="9">
        <f>IF(Лист1!U417&lt;&gt;"",Лист1!T417*1.18,"")</f>
      </c>
      <c r="F418" s="7">
        <f>IF(AND(A418="",A417="",A416=""),"",IF(AND(A418="",A417="",A416&lt;&gt;""),"Итого с НДС",IF(Лист1!U417&lt;&gt;"",Лист1!U417,"")))</f>
      </c>
      <c r="G418" s="90">
        <f>IF(F418="Итого с НДС",SUM($G$12:G417),IF(E418&lt;&gt;"",E418*F418,""))</f>
      </c>
    </row>
    <row r="419" spans="1:7" ht="15">
      <c r="A419" s="3">
        <f>IF(Сalculation!A409&lt;&gt;"",Сalculation!A409,"")</f>
      </c>
      <c r="B419" s="4">
        <f>IF(A419&lt;&gt;"",Лист1!D418,"")</f>
      </c>
      <c r="C419" s="5">
        <f>IF(Сalculation!F409&lt;&gt;"",Сalculation!F409,"")</f>
      </c>
      <c r="D419" s="6">
        <f>IF(Сalculation!E409&lt;&gt;"",Сalculation!E409,"")</f>
      </c>
      <c r="E419" s="9">
        <f>IF(Лист1!U418&lt;&gt;"",Лист1!T418*1.18,"")</f>
      </c>
      <c r="F419" s="7">
        <f>IF(AND(A419="",A418="",A417=""),"",IF(AND(A419="",A418="",A417&lt;&gt;""),"Итого с НДС",IF(Лист1!U418&lt;&gt;"",Лист1!U418,"")))</f>
      </c>
      <c r="G419" s="90">
        <f>IF(F419="Итого с НДС",SUM($G$12:G418),IF(E419&lt;&gt;"",E419*F419,""))</f>
      </c>
    </row>
    <row r="420" spans="1:7" ht="15">
      <c r="A420" s="3">
        <f>IF(Сalculation!A410&lt;&gt;"",Сalculation!A410,"")</f>
      </c>
      <c r="B420" s="4">
        <f>IF(A420&lt;&gt;"",Лист1!D419,"")</f>
      </c>
      <c r="C420" s="5">
        <f>IF(Сalculation!F410&lt;&gt;"",Сalculation!F410,"")</f>
      </c>
      <c r="D420" s="6">
        <f>IF(Сalculation!E410&lt;&gt;"",Сalculation!E410,"")</f>
      </c>
      <c r="E420" s="9">
        <f>IF(Лист1!U419&lt;&gt;"",Лист1!T419*1.18,"")</f>
      </c>
      <c r="F420" s="7">
        <f>IF(AND(A420="",A419="",A418=""),"",IF(AND(A420="",A419="",A418&lt;&gt;""),"Итого с НДС",IF(Лист1!U419&lt;&gt;"",Лист1!U419,"")))</f>
      </c>
      <c r="G420" s="90">
        <f>IF(F420="Итого с НДС",SUM($G$12:G419),IF(E420&lt;&gt;"",E420*F420,""))</f>
      </c>
    </row>
    <row r="421" spans="1:7" ht="15">
      <c r="A421" s="3">
        <f>IF(Сalculation!A411&lt;&gt;"",Сalculation!A411,"")</f>
      </c>
      <c r="B421" s="4">
        <f>IF(A421&lt;&gt;"",Лист1!D420,"")</f>
      </c>
      <c r="C421" s="5">
        <f>IF(Сalculation!F411&lt;&gt;"",Сalculation!F411,"")</f>
      </c>
      <c r="D421" s="6">
        <f>IF(Сalculation!E411&lt;&gt;"",Сalculation!E411,"")</f>
      </c>
      <c r="E421" s="9">
        <f>IF(Лист1!U420&lt;&gt;"",Лист1!T420*1.18,"")</f>
      </c>
      <c r="F421" s="7">
        <f>IF(AND(A421="",A420="",A419=""),"",IF(AND(A421="",A420="",A419&lt;&gt;""),"Итого с НДС",IF(Лист1!U420&lt;&gt;"",Лист1!U420,"")))</f>
      </c>
      <c r="G421" s="90">
        <f>IF(F421="Итого с НДС",SUM($G$12:G420),IF(E421&lt;&gt;"",E421*F421,""))</f>
      </c>
    </row>
    <row r="422" spans="1:7" ht="15">
      <c r="A422" s="3">
        <f>IF(Сalculation!A412&lt;&gt;"",Сalculation!A412,"")</f>
      </c>
      <c r="B422" s="4">
        <f>IF(A422&lt;&gt;"",Лист1!D421,"")</f>
      </c>
      <c r="C422" s="5">
        <f>IF(Сalculation!F412&lt;&gt;"",Сalculation!F412,"")</f>
      </c>
      <c r="D422" s="6">
        <f>IF(Сalculation!E412&lt;&gt;"",Сalculation!E412,"")</f>
      </c>
      <c r="E422" s="9">
        <f>IF(Лист1!U421&lt;&gt;"",Лист1!T421*1.18,"")</f>
      </c>
      <c r="F422" s="7">
        <f>IF(AND(A422="",A421="",A420=""),"",IF(AND(A422="",A421="",A420&lt;&gt;""),"Итого с НДС",IF(Лист1!U421&lt;&gt;"",Лист1!U421,"")))</f>
      </c>
      <c r="G422" s="90">
        <f>IF(F422="Итого с НДС",SUM($G$12:G421),IF(E422&lt;&gt;"",E422*F422,""))</f>
      </c>
    </row>
    <row r="423" spans="1:7" ht="15">
      <c r="A423" s="3">
        <f>IF(Сalculation!A413&lt;&gt;"",Сalculation!A413,"")</f>
      </c>
      <c r="B423" s="4">
        <f>IF(A423&lt;&gt;"",Лист1!D422,"")</f>
      </c>
      <c r="C423" s="5">
        <f>IF(Сalculation!F413&lt;&gt;"",Сalculation!F413,"")</f>
      </c>
      <c r="D423" s="6">
        <f>IF(Сalculation!E413&lt;&gt;"",Сalculation!E413,"")</f>
      </c>
      <c r="E423" s="9">
        <f>IF(Лист1!U422&lt;&gt;"",Лист1!T422*1.18,"")</f>
      </c>
      <c r="F423" s="7">
        <f>IF(AND(A423="",A422="",A421=""),"",IF(AND(A423="",A422="",A421&lt;&gt;""),"Итого с НДС",IF(Лист1!U422&lt;&gt;"",Лист1!U422,"")))</f>
      </c>
      <c r="G423" s="90">
        <f>IF(F423="Итого с НДС",SUM($G$12:G422),IF(E423&lt;&gt;"",E423*F423,""))</f>
      </c>
    </row>
    <row r="424" spans="1:7" ht="15">
      <c r="A424" s="3">
        <f>IF(Сalculation!A414&lt;&gt;"",Сalculation!A414,"")</f>
      </c>
      <c r="B424" s="4">
        <f>IF(A424&lt;&gt;"",Лист1!D423,"")</f>
      </c>
      <c r="C424" s="5">
        <f>IF(Сalculation!F414&lt;&gt;"",Сalculation!F414,"")</f>
      </c>
      <c r="D424" s="6">
        <f>IF(Сalculation!E414&lt;&gt;"",Сalculation!E414,"")</f>
      </c>
      <c r="E424" s="9">
        <f>IF(Лист1!U423&lt;&gt;"",Лист1!T423*1.18,"")</f>
      </c>
      <c r="F424" s="7">
        <f>IF(AND(A424="",A423="",A422=""),"",IF(AND(A424="",A423="",A422&lt;&gt;""),"Итого с НДС",IF(Лист1!U423&lt;&gt;"",Лист1!U423,"")))</f>
      </c>
      <c r="G424" s="90">
        <f>IF(F424="Итого с НДС",SUM($G$12:G423),IF(E424&lt;&gt;"",E424*F424,""))</f>
      </c>
    </row>
    <row r="425" spans="1:7" ht="15">
      <c r="A425" s="3">
        <f>IF(Сalculation!A415&lt;&gt;"",Сalculation!A415,"")</f>
      </c>
      <c r="B425" s="4">
        <f>IF(A425&lt;&gt;"",Лист1!D424,"")</f>
      </c>
      <c r="C425" s="5">
        <f>IF(Сalculation!F415&lt;&gt;"",Сalculation!F415,"")</f>
      </c>
      <c r="D425" s="6">
        <f>IF(Сalculation!E415&lt;&gt;"",Сalculation!E415,"")</f>
      </c>
      <c r="E425" s="9">
        <f>IF(Лист1!U424&lt;&gt;"",Лист1!T424*1.18,"")</f>
      </c>
      <c r="F425" s="7">
        <f>IF(AND(A425="",A424="",A423=""),"",IF(AND(A425="",A424="",A423&lt;&gt;""),"Итого с НДС",IF(Лист1!U424&lt;&gt;"",Лист1!U424,"")))</f>
      </c>
      <c r="G425" s="90">
        <f>IF(F425="Итого с НДС",SUM($G$12:G424),IF(E425&lt;&gt;"",E425*F425,""))</f>
      </c>
    </row>
    <row r="426" spans="1:7" ht="15">
      <c r="A426" s="3">
        <f>IF(Сalculation!A416&lt;&gt;"",Сalculation!A416,"")</f>
      </c>
      <c r="B426" s="4">
        <f>IF(A426&lt;&gt;"",Лист1!D425,"")</f>
      </c>
      <c r="C426" s="5">
        <f>IF(Сalculation!F416&lt;&gt;"",Сalculation!F416,"")</f>
      </c>
      <c r="D426" s="6">
        <f>IF(Сalculation!E416&lt;&gt;"",Сalculation!E416,"")</f>
      </c>
      <c r="E426" s="9">
        <f>IF(Лист1!U425&lt;&gt;"",Лист1!T425*1.18,"")</f>
      </c>
      <c r="F426" s="7">
        <f>IF(AND(A426="",A425="",A424=""),"",IF(AND(A426="",A425="",A424&lt;&gt;""),"Итого с НДС",IF(Лист1!U425&lt;&gt;"",Лист1!U425,"")))</f>
      </c>
      <c r="G426" s="90">
        <f>IF(F426="Итого с НДС",SUM($G$12:G425),IF(E426&lt;&gt;"",E426*F426,""))</f>
      </c>
    </row>
    <row r="427" spans="1:7" ht="15">
      <c r="A427" s="3">
        <f>IF(Сalculation!A417&lt;&gt;"",Сalculation!A417,"")</f>
      </c>
      <c r="B427" s="4">
        <f>IF(A427&lt;&gt;"",Лист1!D426,"")</f>
      </c>
      <c r="C427" s="5">
        <f>IF(Сalculation!F417&lt;&gt;"",Сalculation!F417,"")</f>
      </c>
      <c r="D427" s="6">
        <f>IF(Сalculation!E417&lt;&gt;"",Сalculation!E417,"")</f>
      </c>
      <c r="E427" s="9">
        <f>IF(Лист1!U426&lt;&gt;"",Лист1!T426*1.18,"")</f>
      </c>
      <c r="F427" s="7">
        <f>IF(AND(A427="",A426="",A425=""),"",IF(AND(A427="",A426="",A425&lt;&gt;""),"Итого с НДС",IF(Лист1!U426&lt;&gt;"",Лист1!U426,"")))</f>
      </c>
      <c r="G427" s="90">
        <f>IF(F427="Итого с НДС",SUM($G$12:G426),IF(E427&lt;&gt;"",E427*F427,""))</f>
      </c>
    </row>
    <row r="428" spans="1:7" ht="15">
      <c r="A428" s="3">
        <f>IF(Сalculation!A418&lt;&gt;"",Сalculation!A418,"")</f>
      </c>
      <c r="B428" s="4">
        <f>IF(A428&lt;&gt;"",Лист1!D427,"")</f>
      </c>
      <c r="C428" s="5">
        <f>IF(Сalculation!F418&lt;&gt;"",Сalculation!F418,"")</f>
      </c>
      <c r="D428" s="6">
        <f>IF(Сalculation!E418&lt;&gt;"",Сalculation!E418,"")</f>
      </c>
      <c r="E428" s="9">
        <f>IF(Лист1!U427&lt;&gt;"",Лист1!T427*1.18,"")</f>
      </c>
      <c r="F428" s="7">
        <f>IF(AND(A428="",A427="",A426=""),"",IF(AND(A428="",A427="",A426&lt;&gt;""),"Итого с НДС",IF(Лист1!U427&lt;&gt;"",Лист1!U427,"")))</f>
      </c>
      <c r="G428" s="90">
        <f>IF(F428="Итого с НДС",SUM($G$12:G427),IF(E428&lt;&gt;"",E428*F428,""))</f>
      </c>
    </row>
    <row r="429" spans="1:7" ht="15">
      <c r="A429" s="3">
        <f>IF(Сalculation!A419&lt;&gt;"",Сalculation!A419,"")</f>
      </c>
      <c r="B429" s="4">
        <f>IF(A429&lt;&gt;"",Лист1!D428,"")</f>
      </c>
      <c r="C429" s="5">
        <f>IF(Сalculation!F419&lt;&gt;"",Сalculation!F419,"")</f>
      </c>
      <c r="D429" s="6">
        <f>IF(Сalculation!E419&lt;&gt;"",Сalculation!E419,"")</f>
      </c>
      <c r="E429" s="9">
        <f>IF(Лист1!U428&lt;&gt;"",Лист1!T428*1.18,"")</f>
      </c>
      <c r="F429" s="7">
        <f>IF(AND(A429="",A428="",A427=""),"",IF(AND(A429="",A428="",A427&lt;&gt;""),"Итого с НДС",IF(Лист1!U428&lt;&gt;"",Лист1!U428,"")))</f>
      </c>
      <c r="G429" s="90">
        <f>IF(F429="Итого с НДС",SUM($G$12:G428),IF(E429&lt;&gt;"",E429*F429,""))</f>
      </c>
    </row>
    <row r="430" spans="1:7" ht="15">
      <c r="A430" s="3">
        <f>IF(Сalculation!A420&lt;&gt;"",Сalculation!A420,"")</f>
      </c>
      <c r="B430" s="4">
        <f>IF(A430&lt;&gt;"",Лист1!D429,"")</f>
      </c>
      <c r="C430" s="5">
        <f>IF(Сalculation!F420&lt;&gt;"",Сalculation!F420,"")</f>
      </c>
      <c r="D430" s="6">
        <f>IF(Сalculation!E420&lt;&gt;"",Сalculation!E420,"")</f>
      </c>
      <c r="E430" s="9">
        <f>IF(Лист1!U429&lt;&gt;"",Лист1!T429*1.18,"")</f>
      </c>
      <c r="F430" s="7">
        <f>IF(AND(A430="",A429="",A428=""),"",IF(AND(A430="",A429="",A428&lt;&gt;""),"Итого с НДС",IF(Лист1!U429&lt;&gt;"",Лист1!U429,"")))</f>
      </c>
      <c r="G430" s="90">
        <f>IF(F430="Итого с НДС",SUM($G$12:G429),IF(E430&lt;&gt;"",E430*F430,""))</f>
      </c>
    </row>
    <row r="431" spans="1:7" ht="15">
      <c r="A431" s="3">
        <f>IF(Сalculation!A421&lt;&gt;"",Сalculation!A421,"")</f>
      </c>
      <c r="B431" s="4">
        <f>IF(A431&lt;&gt;"",Лист1!D430,"")</f>
      </c>
      <c r="C431" s="5">
        <f>IF(Сalculation!F421&lt;&gt;"",Сalculation!F421,"")</f>
      </c>
      <c r="D431" s="6">
        <f>IF(Сalculation!E421&lt;&gt;"",Сalculation!E421,"")</f>
      </c>
      <c r="E431" s="9">
        <f>IF(Лист1!U430&lt;&gt;"",Лист1!T430*1.18,"")</f>
      </c>
      <c r="F431" s="7">
        <f>IF(AND(A431="",A430="",A429=""),"",IF(AND(A431="",A430="",A429&lt;&gt;""),"Итого с НДС",IF(Лист1!U430&lt;&gt;"",Лист1!U430,"")))</f>
      </c>
      <c r="G431" s="90">
        <f>IF(F431="Итого с НДС",SUM($G$12:G430),IF(E431&lt;&gt;"",E431*F431,""))</f>
      </c>
    </row>
    <row r="432" spans="1:7" ht="15">
      <c r="A432" s="3">
        <f>IF(Сalculation!A422&lt;&gt;"",Сalculation!A422,"")</f>
      </c>
      <c r="B432" s="4">
        <f>IF(A432&lt;&gt;"",Лист1!D431,"")</f>
      </c>
      <c r="C432" s="5">
        <f>IF(Сalculation!F422&lt;&gt;"",Сalculation!F422,"")</f>
      </c>
      <c r="D432" s="6">
        <f>IF(Сalculation!E422&lt;&gt;"",Сalculation!E422,"")</f>
      </c>
      <c r="E432" s="9">
        <f>IF(Лист1!U431&lt;&gt;"",Лист1!T431*1.18,"")</f>
      </c>
      <c r="F432" s="7">
        <f>IF(AND(A432="",A431="",A430=""),"",IF(AND(A432="",A431="",A430&lt;&gt;""),"Итого с НДС",IF(Лист1!U431&lt;&gt;"",Лист1!U431,"")))</f>
      </c>
      <c r="G432" s="90">
        <f>IF(F432="Итого с НДС",SUM($G$12:G431),IF(E432&lt;&gt;"",E432*F432,""))</f>
      </c>
    </row>
    <row r="433" spans="1:7" ht="15">
      <c r="A433" s="3">
        <f>IF(Сalculation!A423&lt;&gt;"",Сalculation!A423,"")</f>
      </c>
      <c r="B433" s="4">
        <f>IF(A433&lt;&gt;"",Лист1!D432,"")</f>
      </c>
      <c r="C433" s="5">
        <f>IF(Сalculation!F423&lt;&gt;"",Сalculation!F423,"")</f>
      </c>
      <c r="D433" s="6">
        <f>IF(Сalculation!E423&lt;&gt;"",Сalculation!E423,"")</f>
      </c>
      <c r="E433" s="9">
        <f>IF(Лист1!U432&lt;&gt;"",Лист1!T432*1.18,"")</f>
      </c>
      <c r="F433" s="7">
        <f>IF(AND(A433="",A432="",A431=""),"",IF(AND(A433="",A432="",A431&lt;&gt;""),"Итого с НДС",IF(Лист1!U432&lt;&gt;"",Лист1!U432,"")))</f>
      </c>
      <c r="G433" s="90">
        <f>IF(F433="Итого с НДС",SUM($G$12:G432),IF(E433&lt;&gt;"",E433*F433,""))</f>
      </c>
    </row>
    <row r="434" spans="1:7" ht="15">
      <c r="A434" s="3">
        <f>IF(Сalculation!A424&lt;&gt;"",Сalculation!A424,"")</f>
      </c>
      <c r="B434" s="4">
        <f>IF(A434&lt;&gt;"",Лист1!D433,"")</f>
      </c>
      <c r="C434" s="5">
        <f>IF(Сalculation!F424&lt;&gt;"",Сalculation!F424,"")</f>
      </c>
      <c r="D434" s="6">
        <f>IF(Сalculation!E424&lt;&gt;"",Сalculation!E424,"")</f>
      </c>
      <c r="E434" s="9">
        <f>IF(Лист1!U433&lt;&gt;"",Лист1!T433*1.18,"")</f>
      </c>
      <c r="F434" s="7">
        <f>IF(AND(A434="",A433="",A432=""),"",IF(AND(A434="",A433="",A432&lt;&gt;""),"Итого с НДС",IF(Лист1!U433&lt;&gt;"",Лист1!U433,"")))</f>
      </c>
      <c r="G434" s="90">
        <f>IF(F434="Итого с НДС",SUM($G$12:G433),IF(E434&lt;&gt;"",E434*F434,""))</f>
      </c>
    </row>
    <row r="435" spans="1:7" ht="15">
      <c r="A435" s="3">
        <f>IF(Сalculation!A425&lt;&gt;"",Сalculation!A425,"")</f>
      </c>
      <c r="B435" s="4">
        <f>IF(A435&lt;&gt;"",Лист1!D434,"")</f>
      </c>
      <c r="C435" s="5">
        <f>IF(Сalculation!F425&lt;&gt;"",Сalculation!F425,"")</f>
      </c>
      <c r="D435" s="6">
        <f>IF(Сalculation!E425&lt;&gt;"",Сalculation!E425,"")</f>
      </c>
      <c r="E435" s="9">
        <f>IF(Лист1!U434&lt;&gt;"",Лист1!T434*1.18,"")</f>
      </c>
      <c r="F435" s="7">
        <f>IF(AND(A435="",A434="",A433=""),"",IF(AND(A435="",A434="",A433&lt;&gt;""),"Итого с НДС",IF(Лист1!U434&lt;&gt;"",Лист1!U434,"")))</f>
      </c>
      <c r="G435" s="90">
        <f>IF(F435="Итого с НДС",SUM($G$12:G434),IF(E435&lt;&gt;"",E435*F435,""))</f>
      </c>
    </row>
    <row r="436" spans="1:7" ht="15">
      <c r="A436" s="3">
        <f>IF(Сalculation!A426&lt;&gt;"",Сalculation!A426,"")</f>
      </c>
      <c r="B436" s="4">
        <f>IF(A436&lt;&gt;"",Лист1!D435,"")</f>
      </c>
      <c r="C436" s="5">
        <f>IF(Сalculation!F426&lt;&gt;"",Сalculation!F426,"")</f>
      </c>
      <c r="D436" s="6">
        <f>IF(Сalculation!E426&lt;&gt;"",Сalculation!E426,"")</f>
      </c>
      <c r="E436" s="9">
        <f>IF(Лист1!U435&lt;&gt;"",Лист1!T435*1.18,"")</f>
      </c>
      <c r="F436" s="7">
        <f>IF(AND(A436="",A435="",A434=""),"",IF(AND(A436="",A435="",A434&lt;&gt;""),"Итого с НДС",IF(Лист1!U435&lt;&gt;"",Лист1!U435,"")))</f>
      </c>
      <c r="G436" s="90">
        <f>IF(F436="Итого с НДС",SUM($G$12:G435),IF(E436&lt;&gt;"",E436*F436,""))</f>
      </c>
    </row>
    <row r="437" spans="1:7" ht="15">
      <c r="A437" s="3">
        <f>IF(Сalculation!A427&lt;&gt;"",Сalculation!A427,"")</f>
      </c>
      <c r="B437" s="4">
        <f>IF(A437&lt;&gt;"",Лист1!D436,"")</f>
      </c>
      <c r="C437" s="5">
        <f>IF(Сalculation!F427&lt;&gt;"",Сalculation!F427,"")</f>
      </c>
      <c r="D437" s="6">
        <f>IF(Сalculation!E427&lt;&gt;"",Сalculation!E427,"")</f>
      </c>
      <c r="E437" s="9">
        <f>IF(Лист1!U436&lt;&gt;"",Лист1!T436*1.18,"")</f>
      </c>
      <c r="F437" s="7">
        <f>IF(AND(A437="",A436="",A435=""),"",IF(AND(A437="",A436="",A435&lt;&gt;""),"Итого с НДС",IF(Лист1!U436&lt;&gt;"",Лист1!U436,"")))</f>
      </c>
      <c r="G437" s="90">
        <f>IF(F437="Итого с НДС",SUM($G$12:G436),IF(E437&lt;&gt;"",E437*F437,""))</f>
      </c>
    </row>
    <row r="438" spans="1:7" ht="15">
      <c r="A438" s="3">
        <f>IF(Сalculation!A428&lt;&gt;"",Сalculation!A428,"")</f>
      </c>
      <c r="B438" s="4">
        <f>IF(A438&lt;&gt;"",Лист1!D437,"")</f>
      </c>
      <c r="C438" s="5">
        <f>IF(Сalculation!F428&lt;&gt;"",Сalculation!F428,"")</f>
      </c>
      <c r="D438" s="6">
        <f>IF(Сalculation!E428&lt;&gt;"",Сalculation!E428,"")</f>
      </c>
      <c r="E438" s="9">
        <f>IF(Лист1!U437&lt;&gt;"",Лист1!T437*1.18,"")</f>
      </c>
      <c r="F438" s="7">
        <f>IF(AND(A438="",A437="",A436=""),"",IF(AND(A438="",A437="",A436&lt;&gt;""),"Итого с НДС",IF(Лист1!U437&lt;&gt;"",Лист1!U437,"")))</f>
      </c>
      <c r="G438" s="90">
        <f>IF(F438="Итого с НДС",SUM($G$12:G437),IF(E438&lt;&gt;"",E438*F438,""))</f>
      </c>
    </row>
    <row r="439" spans="1:7" ht="15">
      <c r="A439" s="3">
        <f>IF(Сalculation!A429&lt;&gt;"",Сalculation!A429,"")</f>
      </c>
      <c r="B439" s="4">
        <f>IF(A439&lt;&gt;"",Лист1!D438,"")</f>
      </c>
      <c r="C439" s="5">
        <f>IF(Сalculation!F429&lt;&gt;"",Сalculation!F429,"")</f>
      </c>
      <c r="D439" s="6">
        <f>IF(Сalculation!E429&lt;&gt;"",Сalculation!E429,"")</f>
      </c>
      <c r="E439" s="9">
        <f>IF(Лист1!U438&lt;&gt;"",Лист1!T438*1.18,"")</f>
      </c>
      <c r="F439" s="7">
        <f>IF(AND(A439="",A438="",A437=""),"",IF(AND(A439="",A438="",A437&lt;&gt;""),"Итого с НДС",IF(Лист1!U438&lt;&gt;"",Лист1!U438,"")))</f>
      </c>
      <c r="G439" s="90">
        <f>IF(F439="Итого с НДС",SUM($G$12:G438),IF(E439&lt;&gt;"",E439*F439,""))</f>
      </c>
    </row>
    <row r="440" spans="1:7" ht="15">
      <c r="A440" s="3">
        <f>IF(Сalculation!A430&lt;&gt;"",Сalculation!A430,"")</f>
      </c>
      <c r="B440" s="4">
        <f>IF(A440&lt;&gt;"",Лист1!D439,"")</f>
      </c>
      <c r="C440" s="5">
        <f>IF(Сalculation!F430&lt;&gt;"",Сalculation!F430,"")</f>
      </c>
      <c r="D440" s="6">
        <f>IF(Сalculation!E430&lt;&gt;"",Сalculation!E430,"")</f>
      </c>
      <c r="E440" s="9">
        <f>IF(Лист1!U439&lt;&gt;"",Лист1!T439*1.18,"")</f>
      </c>
      <c r="F440" s="7">
        <f>IF(AND(A440="",A439="",A438=""),"",IF(AND(A440="",A439="",A438&lt;&gt;""),"Итого с НДС",IF(Лист1!U439&lt;&gt;"",Лист1!U439,"")))</f>
      </c>
      <c r="G440" s="90">
        <f>IF(F440="Итого с НДС",SUM($G$12:G439),IF(E440&lt;&gt;"",E440*F440,""))</f>
      </c>
    </row>
    <row r="441" spans="1:7" ht="15">
      <c r="A441" s="3">
        <f>IF(Сalculation!A431&lt;&gt;"",Сalculation!A431,"")</f>
      </c>
      <c r="B441" s="4">
        <f>IF(A441&lt;&gt;"",Лист1!D440,"")</f>
      </c>
      <c r="C441" s="5">
        <f>IF(Сalculation!F431&lt;&gt;"",Сalculation!F431,"")</f>
      </c>
      <c r="D441" s="6">
        <f>IF(Сalculation!E431&lt;&gt;"",Сalculation!E431,"")</f>
      </c>
      <c r="E441" s="9">
        <f>IF(Лист1!U440&lt;&gt;"",Лист1!T440*1.18,"")</f>
      </c>
      <c r="F441" s="7">
        <f>IF(AND(A441="",A440="",A439=""),"",IF(AND(A441="",A440="",A439&lt;&gt;""),"Итого с НДС",IF(Лист1!U440&lt;&gt;"",Лист1!U440,"")))</f>
      </c>
      <c r="G441" s="90">
        <f>IF(F441="Итого с НДС",SUM($G$12:G440),IF(E441&lt;&gt;"",E441*F441,""))</f>
      </c>
    </row>
    <row r="442" spans="1:7" ht="15">
      <c r="A442" s="3">
        <f>IF(Сalculation!A432&lt;&gt;"",Сalculation!A432,"")</f>
      </c>
      <c r="B442" s="4">
        <f>IF(A442&lt;&gt;"",Лист1!D441,"")</f>
      </c>
      <c r="C442" s="5">
        <f>IF(Сalculation!F432&lt;&gt;"",Сalculation!F432,"")</f>
      </c>
      <c r="D442" s="6">
        <f>IF(Сalculation!E432&lt;&gt;"",Сalculation!E432,"")</f>
      </c>
      <c r="E442" s="9">
        <f>IF(Лист1!U441&lt;&gt;"",Лист1!T441*1.18,"")</f>
      </c>
      <c r="F442" s="7">
        <f>IF(AND(A442="",A441="",A440=""),"",IF(AND(A442="",A441="",A440&lt;&gt;""),"Итого с НДС",IF(Лист1!U441&lt;&gt;"",Лист1!U441,"")))</f>
      </c>
      <c r="G442" s="90">
        <f>IF(F442="Итого с НДС",SUM($G$12:G441),IF(E442&lt;&gt;"",E442*F442,""))</f>
      </c>
    </row>
    <row r="443" spans="1:7" ht="15">
      <c r="A443" s="3">
        <f>IF(Сalculation!A433&lt;&gt;"",Сalculation!A433,"")</f>
      </c>
      <c r="B443" s="4">
        <f>IF(A443&lt;&gt;"",Лист1!D442,"")</f>
      </c>
      <c r="C443" s="5">
        <f>IF(Сalculation!F433&lt;&gt;"",Сalculation!F433,"")</f>
      </c>
      <c r="D443" s="6">
        <f>IF(Сalculation!E433&lt;&gt;"",Сalculation!E433,"")</f>
      </c>
      <c r="E443" s="9">
        <f>IF(Лист1!U442&lt;&gt;"",Лист1!T442*1.18,"")</f>
      </c>
      <c r="F443" s="7">
        <f>IF(AND(A443="",A442="",A441=""),"",IF(AND(A443="",A442="",A441&lt;&gt;""),"Итого с НДС",IF(Лист1!U442&lt;&gt;"",Лист1!U442,"")))</f>
      </c>
      <c r="G443" s="90">
        <f>IF(F443="Итого с НДС",SUM($G$12:G442),IF(E443&lt;&gt;"",E443*F443,""))</f>
      </c>
    </row>
    <row r="444" spans="1:7" ht="15">
      <c r="A444" s="3">
        <f>IF(Сalculation!A434&lt;&gt;"",Сalculation!A434,"")</f>
      </c>
      <c r="B444" s="4">
        <f>IF(A444&lt;&gt;"",Лист1!D443,"")</f>
      </c>
      <c r="C444" s="5">
        <f>IF(Сalculation!F434&lt;&gt;"",Сalculation!F434,"")</f>
      </c>
      <c r="D444" s="6">
        <f>IF(Сalculation!E434&lt;&gt;"",Сalculation!E434,"")</f>
      </c>
      <c r="E444" s="9">
        <f>IF(Лист1!U443&lt;&gt;"",Лист1!T443*1.18,"")</f>
      </c>
      <c r="F444" s="7">
        <f>IF(AND(A444="",A443="",A442=""),"",IF(AND(A444="",A443="",A442&lt;&gt;""),"Итого с НДС",IF(Лист1!U443&lt;&gt;"",Лист1!U443,"")))</f>
      </c>
      <c r="G444" s="90">
        <f>IF(F444="Итого с НДС",SUM($G$12:G443),IF(E444&lt;&gt;"",E444*F444,""))</f>
      </c>
    </row>
    <row r="445" spans="1:7" ht="15">
      <c r="A445" s="3">
        <f>IF(Сalculation!A435&lt;&gt;"",Сalculation!A435,"")</f>
      </c>
      <c r="B445" s="4">
        <f>IF(A445&lt;&gt;"",Лист1!D444,"")</f>
      </c>
      <c r="C445" s="5">
        <f>IF(Сalculation!F435&lt;&gt;"",Сalculation!F435,"")</f>
      </c>
      <c r="D445" s="6">
        <f>IF(Сalculation!E435&lt;&gt;"",Сalculation!E435,"")</f>
      </c>
      <c r="E445" s="9">
        <f>IF(Лист1!U444&lt;&gt;"",Лист1!T444*1.18,"")</f>
      </c>
      <c r="F445" s="7">
        <f>IF(AND(A445="",A444="",A443=""),"",IF(AND(A445="",A444="",A443&lt;&gt;""),"Итого с НДС",IF(Лист1!U444&lt;&gt;"",Лист1!U444,"")))</f>
      </c>
      <c r="G445" s="90">
        <f>IF(F445="Итого с НДС",SUM($G$12:G444),IF(E445&lt;&gt;"",E445*F445,""))</f>
      </c>
    </row>
    <row r="446" spans="1:7" ht="15">
      <c r="A446" s="3">
        <f>IF(Сalculation!A436&lt;&gt;"",Сalculation!A436,"")</f>
      </c>
      <c r="B446" s="4">
        <f>IF(A446&lt;&gt;"",Лист1!D445,"")</f>
      </c>
      <c r="C446" s="5">
        <f>IF(Сalculation!F436&lt;&gt;"",Сalculation!F436,"")</f>
      </c>
      <c r="D446" s="6">
        <f>IF(Сalculation!E436&lt;&gt;"",Сalculation!E436,"")</f>
      </c>
      <c r="E446" s="9">
        <f>IF(Лист1!U445&lt;&gt;"",Лист1!T445*1.18,"")</f>
      </c>
      <c r="F446" s="7">
        <f>IF(AND(A446="",A445="",A444=""),"",IF(AND(A446="",A445="",A444&lt;&gt;""),"Итого с НДС",IF(Лист1!U445&lt;&gt;"",Лист1!U445,"")))</f>
      </c>
      <c r="G446" s="90">
        <f>IF(F446="Итого с НДС",SUM($G$12:G445),IF(E446&lt;&gt;"",E446*F446,""))</f>
      </c>
    </row>
    <row r="447" spans="1:7" ht="15">
      <c r="A447" s="3">
        <f>IF(Сalculation!A437&lt;&gt;"",Сalculation!A437,"")</f>
      </c>
      <c r="B447" s="4">
        <f>IF(A447&lt;&gt;"",Лист1!D446,"")</f>
      </c>
      <c r="C447" s="5">
        <f>IF(Сalculation!F437&lt;&gt;"",Сalculation!F437,"")</f>
      </c>
      <c r="D447" s="6">
        <f>IF(Сalculation!E437&lt;&gt;"",Сalculation!E437,"")</f>
      </c>
      <c r="E447" s="9">
        <f>IF(Лист1!U446&lt;&gt;"",Лист1!T446*1.18,"")</f>
      </c>
      <c r="F447" s="7">
        <f>IF(AND(A447="",A446="",A445=""),"",IF(AND(A447="",A446="",A445&lt;&gt;""),"Итого с НДС",IF(Лист1!U446&lt;&gt;"",Лист1!U446,"")))</f>
      </c>
      <c r="G447" s="90">
        <f>IF(F447="Итого с НДС",SUM($G$12:G446),IF(E447&lt;&gt;"",E447*F447,""))</f>
      </c>
    </row>
    <row r="448" spans="1:7" ht="15">
      <c r="A448" s="3">
        <f>IF(Сalculation!A438&lt;&gt;"",Сalculation!A438,"")</f>
      </c>
      <c r="B448" s="4">
        <f>IF(A448&lt;&gt;"",Лист1!D447,"")</f>
      </c>
      <c r="C448" s="5">
        <f>IF(Сalculation!F438&lt;&gt;"",Сalculation!F438,"")</f>
      </c>
      <c r="D448" s="6">
        <f>IF(Сalculation!E438&lt;&gt;"",Сalculation!E438,"")</f>
      </c>
      <c r="E448" s="9">
        <f>IF(Лист1!T447&lt;&gt;"",Лист1!T447*1.18,"")</f>
      </c>
      <c r="F448" s="7">
        <f>IF(AND(A448="",A447="",A446=""),"",IF(AND(A448="",A447="",A446&lt;&gt;""),"Итого с НДС",IF(Лист1!U447&lt;&gt;"",Лист1!U447,"")))</f>
      </c>
      <c r="G448" s="90">
        <f>IF(F448="Итого с НДС",SUM($G$12:G447),IF(E448&lt;&gt;"",E448*F448,""))</f>
      </c>
    </row>
  </sheetData>
  <sheetProtection/>
  <mergeCells count="9">
    <mergeCell ref="C8:E8"/>
    <mergeCell ref="C9:E9"/>
    <mergeCell ref="F1:G1"/>
    <mergeCell ref="C1:E1"/>
    <mergeCell ref="C3:E3"/>
    <mergeCell ref="C4:E4"/>
    <mergeCell ref="C5:E5"/>
    <mergeCell ref="C6:E6"/>
    <mergeCell ref="C7:E7"/>
  </mergeCells>
  <conditionalFormatting sqref="A12:G448">
    <cfRule type="notContainsBlanks" priority="2" dxfId="2" stopIfTrue="1">
      <formula>LEN(TRIM(A12))&gt;0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500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8.8515625" style="47" customWidth="1"/>
    <col min="2" max="3" width="8.8515625" style="14" customWidth="1"/>
    <col min="4" max="4" width="8.8515625" style="47" customWidth="1"/>
    <col min="5" max="10" width="8.8515625" style="14" customWidth="1"/>
    <col min="11" max="11" width="9.8515625" style="14" customWidth="1"/>
    <col min="12" max="13" width="8.8515625" style="14" customWidth="1"/>
    <col min="14" max="14" width="8.8515625" style="15" customWidth="1"/>
    <col min="16" max="16" width="8.8515625" style="20" customWidth="1"/>
    <col min="17" max="17" width="8.8515625" style="21" customWidth="1"/>
  </cols>
  <sheetData>
    <row r="1" spans="1:17" ht="15">
      <c r="A1" s="46" t="s">
        <v>49</v>
      </c>
      <c r="B1" s="10" t="s">
        <v>50</v>
      </c>
      <c r="C1" s="10" t="s">
        <v>51</v>
      </c>
      <c r="D1" s="46" t="s">
        <v>52</v>
      </c>
      <c r="E1" s="10" t="s">
        <v>19</v>
      </c>
      <c r="F1" s="10" t="s">
        <v>53</v>
      </c>
      <c r="G1" s="10" t="s">
        <v>54</v>
      </c>
      <c r="H1" s="10" t="s">
        <v>55</v>
      </c>
      <c r="I1" s="10" t="s">
        <v>56</v>
      </c>
      <c r="J1" s="10" t="s">
        <v>57</v>
      </c>
      <c r="K1" s="10" t="s">
        <v>58</v>
      </c>
      <c r="L1" s="10" t="s">
        <v>59</v>
      </c>
      <c r="M1" s="10" t="s">
        <v>60</v>
      </c>
      <c r="N1" s="11" t="s">
        <v>61</v>
      </c>
      <c r="P1" s="16" t="s">
        <v>62</v>
      </c>
      <c r="Q1" s="17" t="s">
        <v>63</v>
      </c>
    </row>
    <row r="2" spans="1:17" s="8" customFormat="1" ht="15">
      <c r="A2" s="93" t="s">
        <v>64</v>
      </c>
      <c r="B2" s="12" t="s">
        <v>65</v>
      </c>
      <c r="C2" s="12" t="s">
        <v>83</v>
      </c>
      <c r="D2" s="93" t="s">
        <v>66</v>
      </c>
      <c r="E2" s="12" t="s">
        <v>67</v>
      </c>
      <c r="F2" s="12" t="s">
        <v>68</v>
      </c>
      <c r="G2" s="12" t="s">
        <v>69</v>
      </c>
      <c r="H2" s="12" t="s">
        <v>70</v>
      </c>
      <c r="I2" s="12">
        <v>8.83</v>
      </c>
      <c r="J2" s="12">
        <f>43.7*1.1</f>
        <v>48.07000000000001</v>
      </c>
      <c r="K2" s="12" t="s">
        <v>71</v>
      </c>
      <c r="L2" s="12">
        <v>17.18</v>
      </c>
      <c r="M2" s="12" t="s">
        <v>72</v>
      </c>
      <c r="N2" s="13" t="s">
        <v>73</v>
      </c>
      <c r="P2" s="18">
        <f aca="true" t="shared" si="0" ref="P2:P33">IF(A2&lt;&gt;"",G2*H2,"")</f>
        <v>115541.1356</v>
      </c>
      <c r="Q2" s="19">
        <f aca="true" t="shared" si="1" ref="Q2:Q33">IF(A2&lt;&gt;"",P2/100*F2/10*I2/1000,"")</f>
        <v>1.530342341022</v>
      </c>
    </row>
    <row r="3" spans="1:17" ht="15">
      <c r="A3" s="93" t="s">
        <v>74</v>
      </c>
      <c r="B3" s="12" t="s">
        <v>65</v>
      </c>
      <c r="C3" s="12" t="s">
        <v>84</v>
      </c>
      <c r="D3" s="93" t="s">
        <v>66</v>
      </c>
      <c r="E3" s="12" t="s">
        <v>67</v>
      </c>
      <c r="F3" s="12" t="s">
        <v>68</v>
      </c>
      <c r="G3" s="12" t="s">
        <v>75</v>
      </c>
      <c r="H3" s="12" t="s">
        <v>76</v>
      </c>
      <c r="I3" s="12">
        <v>8.7</v>
      </c>
      <c r="J3" s="12">
        <f>J2</f>
        <v>48.07000000000001</v>
      </c>
      <c r="K3" s="12" t="s">
        <v>77</v>
      </c>
      <c r="L3" s="12">
        <v>16.118</v>
      </c>
      <c r="M3" s="12" t="s">
        <v>78</v>
      </c>
      <c r="N3" s="13" t="s">
        <v>73</v>
      </c>
      <c r="P3" s="18">
        <f t="shared" si="0"/>
        <v>20555.6472</v>
      </c>
      <c r="Q3" s="19">
        <f t="shared" si="1"/>
        <v>0.26825119595999997</v>
      </c>
    </row>
    <row r="4" spans="16:17" ht="15">
      <c r="P4" s="18">
        <f t="shared" si="0"/>
      </c>
      <c r="Q4" s="19">
        <f t="shared" si="1"/>
      </c>
    </row>
    <row r="5" spans="16:17" ht="15">
      <c r="P5" s="18">
        <f t="shared" si="0"/>
      </c>
      <c r="Q5" s="19">
        <f t="shared" si="1"/>
      </c>
    </row>
    <row r="6" spans="16:17" ht="15">
      <c r="P6" s="18">
        <f t="shared" si="0"/>
      </c>
      <c r="Q6" s="19">
        <f t="shared" si="1"/>
      </c>
    </row>
    <row r="7" spans="16:17" ht="15">
      <c r="P7" s="18">
        <f t="shared" si="0"/>
      </c>
      <c r="Q7" s="19">
        <f t="shared" si="1"/>
      </c>
    </row>
    <row r="8" spans="16:17" ht="15">
      <c r="P8" s="18">
        <f t="shared" si="0"/>
      </c>
      <c r="Q8" s="19">
        <f t="shared" si="1"/>
      </c>
    </row>
    <row r="9" spans="16:17" ht="15">
      <c r="P9" s="18">
        <f t="shared" si="0"/>
      </c>
      <c r="Q9" s="19">
        <f t="shared" si="1"/>
      </c>
    </row>
    <row r="10" spans="16:17" ht="15">
      <c r="P10" s="18">
        <f t="shared" si="0"/>
      </c>
      <c r="Q10" s="19">
        <f t="shared" si="1"/>
      </c>
    </row>
    <row r="11" spans="16:17" ht="15">
      <c r="P11" s="18">
        <f t="shared" si="0"/>
      </c>
      <c r="Q11" s="19">
        <f t="shared" si="1"/>
      </c>
    </row>
    <row r="12" spans="16:17" ht="15">
      <c r="P12" s="18">
        <f t="shared" si="0"/>
      </c>
      <c r="Q12" s="19">
        <f t="shared" si="1"/>
      </c>
    </row>
    <row r="13" spans="16:17" ht="15">
      <c r="P13" s="18">
        <f t="shared" si="0"/>
      </c>
      <c r="Q13" s="19">
        <f t="shared" si="1"/>
      </c>
    </row>
    <row r="14" spans="16:17" ht="15">
      <c r="P14" s="18">
        <f t="shared" si="0"/>
      </c>
      <c r="Q14" s="19">
        <f t="shared" si="1"/>
      </c>
    </row>
    <row r="15" spans="16:17" ht="15">
      <c r="P15" s="18">
        <f t="shared" si="0"/>
      </c>
      <c r="Q15" s="19">
        <f t="shared" si="1"/>
      </c>
    </row>
    <row r="16" spans="16:17" ht="15">
      <c r="P16" s="18">
        <f t="shared" si="0"/>
      </c>
      <c r="Q16" s="19">
        <f t="shared" si="1"/>
      </c>
    </row>
    <row r="17" spans="16:17" ht="15">
      <c r="P17" s="18">
        <f t="shared" si="0"/>
      </c>
      <c r="Q17" s="19">
        <f t="shared" si="1"/>
      </c>
    </row>
    <row r="18" spans="16:17" ht="15">
      <c r="P18" s="18">
        <f t="shared" si="0"/>
      </c>
      <c r="Q18" s="19">
        <f t="shared" si="1"/>
      </c>
    </row>
    <row r="19" spans="16:17" ht="15">
      <c r="P19" s="18">
        <f t="shared" si="0"/>
      </c>
      <c r="Q19" s="19">
        <f t="shared" si="1"/>
      </c>
    </row>
    <row r="20" spans="16:17" ht="15">
      <c r="P20" s="18">
        <f t="shared" si="0"/>
      </c>
      <c r="Q20" s="19">
        <f t="shared" si="1"/>
      </c>
    </row>
    <row r="21" spans="16:17" ht="15">
      <c r="P21" s="18">
        <f t="shared" si="0"/>
      </c>
      <c r="Q21" s="19">
        <f t="shared" si="1"/>
      </c>
    </row>
    <row r="22" spans="16:17" ht="15">
      <c r="P22" s="18">
        <f t="shared" si="0"/>
      </c>
      <c r="Q22" s="19">
        <f t="shared" si="1"/>
      </c>
    </row>
    <row r="23" spans="16:17" ht="15">
      <c r="P23" s="18">
        <f t="shared" si="0"/>
      </c>
      <c r="Q23" s="19">
        <f t="shared" si="1"/>
      </c>
    </row>
    <row r="24" spans="16:17" ht="15">
      <c r="P24" s="18">
        <f t="shared" si="0"/>
      </c>
      <c r="Q24" s="19">
        <f t="shared" si="1"/>
      </c>
    </row>
    <row r="25" spans="16:17" ht="15">
      <c r="P25" s="18">
        <f t="shared" si="0"/>
      </c>
      <c r="Q25" s="19">
        <f t="shared" si="1"/>
      </c>
    </row>
    <row r="26" spans="16:17" ht="15">
      <c r="P26" s="18">
        <f t="shared" si="0"/>
      </c>
      <c r="Q26" s="19">
        <f t="shared" si="1"/>
      </c>
    </row>
    <row r="27" spans="16:17" ht="15">
      <c r="P27" s="18">
        <f t="shared" si="0"/>
      </c>
      <c r="Q27" s="19">
        <f t="shared" si="1"/>
      </c>
    </row>
    <row r="28" spans="16:17" ht="15">
      <c r="P28" s="18">
        <f t="shared" si="0"/>
      </c>
      <c r="Q28" s="19">
        <f t="shared" si="1"/>
      </c>
    </row>
    <row r="29" spans="16:17" ht="15">
      <c r="P29" s="18">
        <f t="shared" si="0"/>
      </c>
      <c r="Q29" s="19">
        <f t="shared" si="1"/>
      </c>
    </row>
    <row r="30" spans="16:17" ht="15">
      <c r="P30" s="18">
        <f t="shared" si="0"/>
      </c>
      <c r="Q30" s="19">
        <f t="shared" si="1"/>
      </c>
    </row>
    <row r="31" spans="16:17" ht="15">
      <c r="P31" s="18">
        <f t="shared" si="0"/>
      </c>
      <c r="Q31" s="19">
        <f t="shared" si="1"/>
      </c>
    </row>
    <row r="32" spans="16:17" ht="15">
      <c r="P32" s="18">
        <f t="shared" si="0"/>
      </c>
      <c r="Q32" s="19">
        <f t="shared" si="1"/>
      </c>
    </row>
    <row r="33" spans="16:17" ht="15">
      <c r="P33" s="18">
        <f t="shared" si="0"/>
      </c>
      <c r="Q33" s="19">
        <f t="shared" si="1"/>
      </c>
    </row>
    <row r="34" spans="16:17" ht="15">
      <c r="P34" s="18">
        <f aca="true" t="shared" si="2" ref="P34:P66">IF(A34&lt;&gt;"",G34*H34,"")</f>
      </c>
      <c r="Q34" s="19">
        <f aca="true" t="shared" si="3" ref="Q34:Q65">IF(A34&lt;&gt;"",P34/100*F34/10*I34/1000,"")</f>
      </c>
    </row>
    <row r="35" spans="16:17" ht="15">
      <c r="P35" s="18">
        <f t="shared" si="2"/>
      </c>
      <c r="Q35" s="19">
        <f t="shared" si="3"/>
      </c>
    </row>
    <row r="36" spans="16:17" ht="15">
      <c r="P36" s="18">
        <f t="shared" si="2"/>
      </c>
      <c r="Q36" s="19">
        <f t="shared" si="3"/>
      </c>
    </row>
    <row r="37" spans="16:17" ht="15">
      <c r="P37" s="18">
        <f t="shared" si="2"/>
      </c>
      <c r="Q37" s="19">
        <f t="shared" si="3"/>
      </c>
    </row>
    <row r="38" spans="16:17" ht="15">
      <c r="P38" s="18">
        <f t="shared" si="2"/>
      </c>
      <c r="Q38" s="19">
        <f t="shared" si="3"/>
      </c>
    </row>
    <row r="39" spans="16:17" ht="15">
      <c r="P39" s="18">
        <f t="shared" si="2"/>
      </c>
      <c r="Q39" s="19">
        <f t="shared" si="3"/>
      </c>
    </row>
    <row r="40" spans="16:17" ht="15">
      <c r="P40" s="18">
        <f t="shared" si="2"/>
      </c>
      <c r="Q40" s="19">
        <f t="shared" si="3"/>
      </c>
    </row>
    <row r="41" spans="16:17" ht="15">
      <c r="P41" s="18">
        <f t="shared" si="2"/>
      </c>
      <c r="Q41" s="19">
        <f t="shared" si="3"/>
      </c>
    </row>
    <row r="42" spans="16:17" ht="15">
      <c r="P42" s="18">
        <f t="shared" si="2"/>
      </c>
      <c r="Q42" s="19">
        <f t="shared" si="3"/>
      </c>
    </row>
    <row r="43" spans="16:17" ht="15">
      <c r="P43" s="18">
        <f t="shared" si="2"/>
      </c>
      <c r="Q43" s="19">
        <f t="shared" si="3"/>
      </c>
    </row>
    <row r="44" spans="16:17" ht="15">
      <c r="P44" s="18">
        <f t="shared" si="2"/>
      </c>
      <c r="Q44" s="19">
        <f t="shared" si="3"/>
      </c>
    </row>
    <row r="45" spans="16:17" ht="15">
      <c r="P45" s="18">
        <f t="shared" si="2"/>
      </c>
      <c r="Q45" s="19">
        <f t="shared" si="3"/>
      </c>
    </row>
    <row r="46" spans="16:17" ht="15">
      <c r="P46" s="18">
        <f t="shared" si="2"/>
      </c>
      <c r="Q46" s="19">
        <f t="shared" si="3"/>
      </c>
    </row>
    <row r="47" spans="16:17" ht="15">
      <c r="P47" s="18">
        <f t="shared" si="2"/>
      </c>
      <c r="Q47" s="19">
        <f t="shared" si="3"/>
      </c>
    </row>
    <row r="48" spans="16:17" ht="15">
      <c r="P48" s="18">
        <f t="shared" si="2"/>
      </c>
      <c r="Q48" s="19">
        <f t="shared" si="3"/>
      </c>
    </row>
    <row r="49" spans="16:17" ht="15">
      <c r="P49" s="18">
        <f t="shared" si="2"/>
      </c>
      <c r="Q49" s="19">
        <f t="shared" si="3"/>
      </c>
    </row>
    <row r="50" spans="16:17" ht="15">
      <c r="P50" s="18">
        <f t="shared" si="2"/>
      </c>
      <c r="Q50" s="19">
        <f t="shared" si="3"/>
      </c>
    </row>
    <row r="51" spans="16:17" ht="15">
      <c r="P51" s="18">
        <f t="shared" si="2"/>
      </c>
      <c r="Q51" s="19">
        <f t="shared" si="3"/>
      </c>
    </row>
    <row r="52" spans="16:17" ht="15">
      <c r="P52" s="18">
        <f t="shared" si="2"/>
      </c>
      <c r="Q52" s="19">
        <f t="shared" si="3"/>
      </c>
    </row>
    <row r="53" spans="16:17" ht="15">
      <c r="P53" s="18">
        <f t="shared" si="2"/>
      </c>
      <c r="Q53" s="19">
        <f t="shared" si="3"/>
      </c>
    </row>
    <row r="54" spans="16:17" ht="15">
      <c r="P54" s="18">
        <f t="shared" si="2"/>
      </c>
      <c r="Q54" s="19">
        <f t="shared" si="3"/>
      </c>
    </row>
    <row r="55" spans="16:17" ht="15">
      <c r="P55" s="18">
        <f t="shared" si="2"/>
      </c>
      <c r="Q55" s="19">
        <f t="shared" si="3"/>
      </c>
    </row>
    <row r="56" spans="16:17" ht="15">
      <c r="P56" s="18">
        <f t="shared" si="2"/>
      </c>
      <c r="Q56" s="19">
        <f t="shared" si="3"/>
      </c>
    </row>
    <row r="57" spans="16:17" ht="15">
      <c r="P57" s="18">
        <f t="shared" si="2"/>
      </c>
      <c r="Q57" s="19">
        <f t="shared" si="3"/>
      </c>
    </row>
    <row r="58" spans="16:17" ht="15">
      <c r="P58" s="18">
        <f t="shared" si="2"/>
      </c>
      <c r="Q58" s="19">
        <f t="shared" si="3"/>
      </c>
    </row>
    <row r="59" spans="16:17" ht="15">
      <c r="P59" s="18">
        <f t="shared" si="2"/>
      </c>
      <c r="Q59" s="19">
        <f t="shared" si="3"/>
      </c>
    </row>
    <row r="60" spans="16:17" ht="15">
      <c r="P60" s="18">
        <f t="shared" si="2"/>
      </c>
      <c r="Q60" s="19">
        <f t="shared" si="3"/>
      </c>
    </row>
    <row r="61" spans="16:17" ht="15">
      <c r="P61" s="18">
        <f t="shared" si="2"/>
      </c>
      <c r="Q61" s="19">
        <f t="shared" si="3"/>
      </c>
    </row>
    <row r="62" spans="16:17" ht="15">
      <c r="P62" s="18">
        <f t="shared" si="2"/>
      </c>
      <c r="Q62" s="19">
        <f t="shared" si="3"/>
      </c>
    </row>
    <row r="63" spans="16:17" ht="15">
      <c r="P63" s="18">
        <f t="shared" si="2"/>
      </c>
      <c r="Q63" s="19">
        <f t="shared" si="3"/>
      </c>
    </row>
    <row r="64" spans="16:17" ht="15">
      <c r="P64" s="18">
        <f t="shared" si="2"/>
      </c>
      <c r="Q64" s="19">
        <f t="shared" si="3"/>
      </c>
    </row>
    <row r="65" spans="16:17" ht="15">
      <c r="P65" s="18">
        <f t="shared" si="2"/>
      </c>
      <c r="Q65" s="19">
        <f t="shared" si="3"/>
      </c>
    </row>
    <row r="66" spans="16:17" ht="15">
      <c r="P66" s="18">
        <f t="shared" si="2"/>
      </c>
      <c r="Q66" s="19">
        <f>IF(A66&lt;&gt;"",P66/100*F66/10*I66/1000,"")</f>
      </c>
    </row>
    <row r="67" spans="16:17" ht="15">
      <c r="P67" s="18">
        <f aca="true" t="shared" si="4" ref="P67:P130">IF(A67&lt;&gt;"",G67*H67,"")</f>
      </c>
      <c r="Q67" s="19">
        <f aca="true" t="shared" si="5" ref="Q67:Q130">IF(A67&lt;&gt;"",P67/100*F67/10*I67/1000,"")</f>
      </c>
    </row>
    <row r="68" spans="16:17" ht="15">
      <c r="P68" s="18">
        <f t="shared" si="4"/>
      </c>
      <c r="Q68" s="19">
        <f t="shared" si="5"/>
      </c>
    </row>
    <row r="69" spans="16:17" ht="15">
      <c r="P69" s="18">
        <f t="shared" si="4"/>
      </c>
      <c r="Q69" s="19">
        <f t="shared" si="5"/>
      </c>
    </row>
    <row r="70" spans="16:17" ht="15">
      <c r="P70" s="18">
        <f t="shared" si="4"/>
      </c>
      <c r="Q70" s="19">
        <f t="shared" si="5"/>
      </c>
    </row>
    <row r="71" spans="16:17" ht="15">
      <c r="P71" s="18">
        <f t="shared" si="4"/>
      </c>
      <c r="Q71" s="19">
        <f t="shared" si="5"/>
      </c>
    </row>
    <row r="72" spans="16:17" ht="15">
      <c r="P72" s="18">
        <f t="shared" si="4"/>
      </c>
      <c r="Q72" s="19">
        <f t="shared" si="5"/>
      </c>
    </row>
    <row r="73" spans="16:17" ht="15">
      <c r="P73" s="18">
        <f t="shared" si="4"/>
      </c>
      <c r="Q73" s="19">
        <f t="shared" si="5"/>
      </c>
    </row>
    <row r="74" spans="16:17" ht="15">
      <c r="P74" s="18">
        <f t="shared" si="4"/>
      </c>
      <c r="Q74" s="19">
        <f t="shared" si="5"/>
      </c>
    </row>
    <row r="75" spans="16:17" ht="15">
      <c r="P75" s="18">
        <f t="shared" si="4"/>
      </c>
      <c r="Q75" s="19">
        <f t="shared" si="5"/>
      </c>
    </row>
    <row r="76" spans="16:17" ht="15">
      <c r="P76" s="18">
        <f t="shared" si="4"/>
      </c>
      <c r="Q76" s="19">
        <f t="shared" si="5"/>
      </c>
    </row>
    <row r="77" spans="16:17" ht="15">
      <c r="P77" s="18">
        <f t="shared" si="4"/>
      </c>
      <c r="Q77" s="19">
        <f t="shared" si="5"/>
      </c>
    </row>
    <row r="78" spans="16:17" ht="15">
      <c r="P78" s="18">
        <f t="shared" si="4"/>
      </c>
      <c r="Q78" s="19">
        <f t="shared" si="5"/>
      </c>
    </row>
    <row r="79" spans="16:17" ht="15">
      <c r="P79" s="18">
        <f t="shared" si="4"/>
      </c>
      <c r="Q79" s="19">
        <f t="shared" si="5"/>
      </c>
    </row>
    <row r="80" spans="16:17" ht="15">
      <c r="P80" s="18">
        <f t="shared" si="4"/>
      </c>
      <c r="Q80" s="19">
        <f t="shared" si="5"/>
      </c>
    </row>
    <row r="81" spans="16:17" ht="15">
      <c r="P81" s="18">
        <f t="shared" si="4"/>
      </c>
      <c r="Q81" s="19">
        <f t="shared" si="5"/>
      </c>
    </row>
    <row r="82" spans="16:17" ht="15">
      <c r="P82" s="18">
        <f t="shared" si="4"/>
      </c>
      <c r="Q82" s="19">
        <f t="shared" si="5"/>
      </c>
    </row>
    <row r="83" spans="16:17" ht="15">
      <c r="P83" s="18">
        <f t="shared" si="4"/>
      </c>
      <c r="Q83" s="19">
        <f t="shared" si="5"/>
      </c>
    </row>
    <row r="84" spans="16:17" ht="15">
      <c r="P84" s="18">
        <f t="shared" si="4"/>
      </c>
      <c r="Q84" s="19">
        <f t="shared" si="5"/>
      </c>
    </row>
    <row r="85" spans="16:17" ht="15">
      <c r="P85" s="18">
        <f t="shared" si="4"/>
      </c>
      <c r="Q85" s="19">
        <f t="shared" si="5"/>
      </c>
    </row>
    <row r="86" spans="16:17" ht="15">
      <c r="P86" s="18">
        <f t="shared" si="4"/>
      </c>
      <c r="Q86" s="19">
        <f t="shared" si="5"/>
      </c>
    </row>
    <row r="87" spans="16:17" ht="15">
      <c r="P87" s="18">
        <f t="shared" si="4"/>
      </c>
      <c r="Q87" s="19">
        <f t="shared" si="5"/>
      </c>
    </row>
    <row r="88" spans="16:17" ht="15">
      <c r="P88" s="18">
        <f t="shared" si="4"/>
      </c>
      <c r="Q88" s="19">
        <f t="shared" si="5"/>
      </c>
    </row>
    <row r="89" spans="16:17" ht="15">
      <c r="P89" s="18">
        <f t="shared" si="4"/>
      </c>
      <c r="Q89" s="19">
        <f t="shared" si="5"/>
      </c>
    </row>
    <row r="90" spans="16:17" ht="15">
      <c r="P90" s="18">
        <f t="shared" si="4"/>
      </c>
      <c r="Q90" s="19">
        <f t="shared" si="5"/>
      </c>
    </row>
    <row r="91" spans="16:17" ht="15">
      <c r="P91" s="18">
        <f t="shared" si="4"/>
      </c>
      <c r="Q91" s="19">
        <f t="shared" si="5"/>
      </c>
    </row>
    <row r="92" spans="16:17" ht="15">
      <c r="P92" s="18">
        <f t="shared" si="4"/>
      </c>
      <c r="Q92" s="19">
        <f t="shared" si="5"/>
      </c>
    </row>
    <row r="93" spans="16:17" ht="15">
      <c r="P93" s="18">
        <f t="shared" si="4"/>
      </c>
      <c r="Q93" s="19">
        <f t="shared" si="5"/>
      </c>
    </row>
    <row r="94" spans="16:17" ht="15">
      <c r="P94" s="18">
        <f t="shared" si="4"/>
      </c>
      <c r="Q94" s="19">
        <f t="shared" si="5"/>
      </c>
    </row>
    <row r="95" spans="16:17" ht="15">
      <c r="P95" s="18">
        <f t="shared" si="4"/>
      </c>
      <c r="Q95" s="19">
        <f t="shared" si="5"/>
      </c>
    </row>
    <row r="96" spans="16:17" ht="15">
      <c r="P96" s="18">
        <f t="shared" si="4"/>
      </c>
      <c r="Q96" s="19">
        <f t="shared" si="5"/>
      </c>
    </row>
    <row r="97" spans="16:17" ht="15">
      <c r="P97" s="18">
        <f t="shared" si="4"/>
      </c>
      <c r="Q97" s="19">
        <f t="shared" si="5"/>
      </c>
    </row>
    <row r="98" spans="16:17" ht="15">
      <c r="P98" s="18">
        <f t="shared" si="4"/>
      </c>
      <c r="Q98" s="19">
        <f t="shared" si="5"/>
      </c>
    </row>
    <row r="99" spans="16:17" ht="15">
      <c r="P99" s="18">
        <f t="shared" si="4"/>
      </c>
      <c r="Q99" s="19">
        <f t="shared" si="5"/>
      </c>
    </row>
    <row r="100" spans="16:17" ht="15">
      <c r="P100" s="18">
        <f t="shared" si="4"/>
      </c>
      <c r="Q100" s="19">
        <f t="shared" si="5"/>
      </c>
    </row>
    <row r="101" spans="16:17" ht="15">
      <c r="P101" s="18">
        <f t="shared" si="4"/>
      </c>
      <c r="Q101" s="19">
        <f t="shared" si="5"/>
      </c>
    </row>
    <row r="102" spans="16:17" ht="15">
      <c r="P102" s="18">
        <f t="shared" si="4"/>
      </c>
      <c r="Q102" s="19">
        <f t="shared" si="5"/>
      </c>
    </row>
    <row r="103" spans="16:17" ht="15">
      <c r="P103" s="18">
        <f t="shared" si="4"/>
      </c>
      <c r="Q103" s="19">
        <f t="shared" si="5"/>
      </c>
    </row>
    <row r="104" spans="16:17" ht="15">
      <c r="P104" s="18">
        <f t="shared" si="4"/>
      </c>
      <c r="Q104" s="19">
        <f t="shared" si="5"/>
      </c>
    </row>
    <row r="105" spans="16:17" ht="15">
      <c r="P105" s="18">
        <f t="shared" si="4"/>
      </c>
      <c r="Q105" s="19">
        <f t="shared" si="5"/>
      </c>
    </row>
    <row r="106" spans="16:17" ht="15">
      <c r="P106" s="18">
        <f t="shared" si="4"/>
      </c>
      <c r="Q106" s="19">
        <f t="shared" si="5"/>
      </c>
    </row>
    <row r="107" spans="16:17" ht="15">
      <c r="P107" s="18">
        <f t="shared" si="4"/>
      </c>
      <c r="Q107" s="19">
        <f t="shared" si="5"/>
      </c>
    </row>
    <row r="108" spans="16:17" ht="15">
      <c r="P108" s="18">
        <f t="shared" si="4"/>
      </c>
      <c r="Q108" s="19">
        <f t="shared" si="5"/>
      </c>
    </row>
    <row r="109" spans="16:17" ht="15">
      <c r="P109" s="18">
        <f t="shared" si="4"/>
      </c>
      <c r="Q109" s="19">
        <f t="shared" si="5"/>
      </c>
    </row>
    <row r="110" spans="16:17" ht="15">
      <c r="P110" s="18">
        <f t="shared" si="4"/>
      </c>
      <c r="Q110" s="19">
        <f t="shared" si="5"/>
      </c>
    </row>
    <row r="111" spans="16:17" ht="15">
      <c r="P111" s="18">
        <f t="shared" si="4"/>
      </c>
      <c r="Q111" s="19">
        <f t="shared" si="5"/>
      </c>
    </row>
    <row r="112" spans="16:17" ht="15">
      <c r="P112" s="18">
        <f t="shared" si="4"/>
      </c>
      <c r="Q112" s="19">
        <f t="shared" si="5"/>
      </c>
    </row>
    <row r="113" spans="16:17" ht="15">
      <c r="P113" s="18">
        <f t="shared" si="4"/>
      </c>
      <c r="Q113" s="19">
        <f t="shared" si="5"/>
      </c>
    </row>
    <row r="114" spans="16:17" ht="15">
      <c r="P114" s="18">
        <f t="shared" si="4"/>
      </c>
      <c r="Q114" s="19">
        <f t="shared" si="5"/>
      </c>
    </row>
    <row r="115" spans="16:17" ht="15">
      <c r="P115" s="18">
        <f t="shared" si="4"/>
      </c>
      <c r="Q115" s="19">
        <f t="shared" si="5"/>
      </c>
    </row>
    <row r="116" spans="16:17" ht="15">
      <c r="P116" s="18">
        <f t="shared" si="4"/>
      </c>
      <c r="Q116" s="19">
        <f t="shared" si="5"/>
      </c>
    </row>
    <row r="117" spans="16:17" ht="15">
      <c r="P117" s="18">
        <f t="shared" si="4"/>
      </c>
      <c r="Q117" s="19">
        <f t="shared" si="5"/>
      </c>
    </row>
    <row r="118" spans="16:17" ht="15">
      <c r="P118" s="18">
        <f t="shared" si="4"/>
      </c>
      <c r="Q118" s="19">
        <f t="shared" si="5"/>
      </c>
    </row>
    <row r="119" spans="16:17" ht="15">
      <c r="P119" s="18">
        <f t="shared" si="4"/>
      </c>
      <c r="Q119" s="19">
        <f t="shared" si="5"/>
      </c>
    </row>
    <row r="120" spans="16:17" ht="15">
      <c r="P120" s="18">
        <f t="shared" si="4"/>
      </c>
      <c r="Q120" s="19">
        <f t="shared" si="5"/>
      </c>
    </row>
    <row r="121" spans="16:17" ht="15">
      <c r="P121" s="18">
        <f t="shared" si="4"/>
      </c>
      <c r="Q121" s="19">
        <f t="shared" si="5"/>
      </c>
    </row>
    <row r="122" spans="16:17" ht="15">
      <c r="P122" s="18">
        <f t="shared" si="4"/>
      </c>
      <c r="Q122" s="19">
        <f t="shared" si="5"/>
      </c>
    </row>
    <row r="123" spans="16:17" ht="15">
      <c r="P123" s="18">
        <f t="shared" si="4"/>
      </c>
      <c r="Q123" s="19">
        <f t="shared" si="5"/>
      </c>
    </row>
    <row r="124" spans="16:17" ht="15">
      <c r="P124" s="18">
        <f t="shared" si="4"/>
      </c>
      <c r="Q124" s="19">
        <f t="shared" si="5"/>
      </c>
    </row>
    <row r="125" spans="16:17" ht="15">
      <c r="P125" s="18">
        <f t="shared" si="4"/>
      </c>
      <c r="Q125" s="19">
        <f t="shared" si="5"/>
      </c>
    </row>
    <row r="126" spans="16:17" ht="15">
      <c r="P126" s="18">
        <f t="shared" si="4"/>
      </c>
      <c r="Q126" s="19">
        <f t="shared" si="5"/>
      </c>
    </row>
    <row r="127" spans="16:17" ht="15">
      <c r="P127" s="18">
        <f t="shared" si="4"/>
      </c>
      <c r="Q127" s="19">
        <f t="shared" si="5"/>
      </c>
    </row>
    <row r="128" spans="16:17" ht="15">
      <c r="P128" s="18">
        <f t="shared" si="4"/>
      </c>
      <c r="Q128" s="19">
        <f t="shared" si="5"/>
      </c>
    </row>
    <row r="129" spans="16:17" ht="15">
      <c r="P129" s="18">
        <f t="shared" si="4"/>
      </c>
      <c r="Q129" s="19">
        <f t="shared" si="5"/>
      </c>
    </row>
    <row r="130" spans="16:17" ht="15">
      <c r="P130" s="18">
        <f t="shared" si="4"/>
      </c>
      <c r="Q130" s="19">
        <f t="shared" si="5"/>
      </c>
    </row>
    <row r="131" spans="16:17" ht="15">
      <c r="P131" s="18">
        <f aca="true" t="shared" si="6" ref="P131:P194">IF(A131&lt;&gt;"",G131*H131,"")</f>
      </c>
      <c r="Q131" s="19">
        <f aca="true" t="shared" si="7" ref="Q131:Q194">IF(A131&lt;&gt;"",P131/100*F131/10*I131/1000,"")</f>
      </c>
    </row>
    <row r="132" spans="16:17" ht="15">
      <c r="P132" s="18">
        <f t="shared" si="6"/>
      </c>
      <c r="Q132" s="19">
        <f t="shared" si="7"/>
      </c>
    </row>
    <row r="133" spans="16:17" ht="15">
      <c r="P133" s="18">
        <f t="shared" si="6"/>
      </c>
      <c r="Q133" s="19">
        <f t="shared" si="7"/>
      </c>
    </row>
    <row r="134" spans="16:17" ht="15">
      <c r="P134" s="18">
        <f t="shared" si="6"/>
      </c>
      <c r="Q134" s="19">
        <f t="shared" si="7"/>
      </c>
    </row>
    <row r="135" spans="16:17" ht="15">
      <c r="P135" s="18">
        <f t="shared" si="6"/>
      </c>
      <c r="Q135" s="19">
        <f t="shared" si="7"/>
      </c>
    </row>
    <row r="136" spans="16:17" ht="15">
      <c r="P136" s="18">
        <f t="shared" si="6"/>
      </c>
      <c r="Q136" s="19">
        <f t="shared" si="7"/>
      </c>
    </row>
    <row r="137" spans="16:17" ht="15">
      <c r="P137" s="18">
        <f t="shared" si="6"/>
      </c>
      <c r="Q137" s="19">
        <f t="shared" si="7"/>
      </c>
    </row>
    <row r="138" spans="16:17" ht="15">
      <c r="P138" s="18">
        <f t="shared" si="6"/>
      </c>
      <c r="Q138" s="19">
        <f t="shared" si="7"/>
      </c>
    </row>
    <row r="139" spans="16:17" ht="15">
      <c r="P139" s="18">
        <f t="shared" si="6"/>
      </c>
      <c r="Q139" s="19">
        <f t="shared" si="7"/>
      </c>
    </row>
    <row r="140" spans="16:17" ht="15">
      <c r="P140" s="18">
        <f t="shared" si="6"/>
      </c>
      <c r="Q140" s="19">
        <f t="shared" si="7"/>
      </c>
    </row>
    <row r="141" spans="16:17" ht="15">
      <c r="P141" s="18">
        <f t="shared" si="6"/>
      </c>
      <c r="Q141" s="19">
        <f t="shared" si="7"/>
      </c>
    </row>
    <row r="142" spans="16:17" ht="15">
      <c r="P142" s="18">
        <f t="shared" si="6"/>
      </c>
      <c r="Q142" s="19">
        <f t="shared" si="7"/>
      </c>
    </row>
    <row r="143" spans="16:17" ht="15">
      <c r="P143" s="18">
        <f t="shared" si="6"/>
      </c>
      <c r="Q143" s="19">
        <f t="shared" si="7"/>
      </c>
    </row>
    <row r="144" spans="16:17" ht="15">
      <c r="P144" s="18">
        <f t="shared" si="6"/>
      </c>
      <c r="Q144" s="19">
        <f t="shared" si="7"/>
      </c>
    </row>
    <row r="145" spans="16:17" ht="15">
      <c r="P145" s="18">
        <f t="shared" si="6"/>
      </c>
      <c r="Q145" s="19">
        <f t="shared" si="7"/>
      </c>
    </row>
    <row r="146" spans="16:17" ht="15">
      <c r="P146" s="18">
        <f t="shared" si="6"/>
      </c>
      <c r="Q146" s="19">
        <f t="shared" si="7"/>
      </c>
    </row>
    <row r="147" spans="16:17" ht="15">
      <c r="P147" s="18">
        <f t="shared" si="6"/>
      </c>
      <c r="Q147" s="19">
        <f t="shared" si="7"/>
      </c>
    </row>
    <row r="148" spans="16:17" ht="15">
      <c r="P148" s="18">
        <f t="shared" si="6"/>
      </c>
      <c r="Q148" s="19">
        <f t="shared" si="7"/>
      </c>
    </row>
    <row r="149" spans="16:17" ht="15">
      <c r="P149" s="18">
        <f t="shared" si="6"/>
      </c>
      <c r="Q149" s="19">
        <f t="shared" si="7"/>
      </c>
    </row>
    <row r="150" spans="16:17" ht="15">
      <c r="P150" s="18">
        <f t="shared" si="6"/>
      </c>
      <c r="Q150" s="19">
        <f t="shared" si="7"/>
      </c>
    </row>
    <row r="151" spans="16:17" ht="15">
      <c r="P151" s="18">
        <f t="shared" si="6"/>
      </c>
      <c r="Q151" s="19">
        <f t="shared" si="7"/>
      </c>
    </row>
    <row r="152" spans="16:17" ht="15">
      <c r="P152" s="18">
        <f t="shared" si="6"/>
      </c>
      <c r="Q152" s="19">
        <f t="shared" si="7"/>
      </c>
    </row>
    <row r="153" spans="16:17" ht="15">
      <c r="P153" s="18">
        <f t="shared" si="6"/>
      </c>
      <c r="Q153" s="19">
        <f t="shared" si="7"/>
      </c>
    </row>
    <row r="154" spans="16:17" ht="15">
      <c r="P154" s="18">
        <f t="shared" si="6"/>
      </c>
      <c r="Q154" s="19">
        <f t="shared" si="7"/>
      </c>
    </row>
    <row r="155" spans="16:17" ht="15">
      <c r="P155" s="18">
        <f t="shared" si="6"/>
      </c>
      <c r="Q155" s="19">
        <f t="shared" si="7"/>
      </c>
    </row>
    <row r="156" spans="16:17" ht="15">
      <c r="P156" s="18">
        <f t="shared" si="6"/>
      </c>
      <c r="Q156" s="19">
        <f t="shared" si="7"/>
      </c>
    </row>
    <row r="157" spans="16:17" ht="15">
      <c r="P157" s="18">
        <f t="shared" si="6"/>
      </c>
      <c r="Q157" s="19">
        <f t="shared" si="7"/>
      </c>
    </row>
    <row r="158" spans="16:17" ht="15">
      <c r="P158" s="18">
        <f t="shared" si="6"/>
      </c>
      <c r="Q158" s="19">
        <f t="shared" si="7"/>
      </c>
    </row>
    <row r="159" spans="16:17" ht="15">
      <c r="P159" s="18">
        <f t="shared" si="6"/>
      </c>
      <c r="Q159" s="19">
        <f t="shared" si="7"/>
      </c>
    </row>
    <row r="160" spans="16:17" ht="15">
      <c r="P160" s="18">
        <f t="shared" si="6"/>
      </c>
      <c r="Q160" s="19">
        <f t="shared" si="7"/>
      </c>
    </row>
    <row r="161" spans="16:17" ht="15">
      <c r="P161" s="18">
        <f t="shared" si="6"/>
      </c>
      <c r="Q161" s="19">
        <f t="shared" si="7"/>
      </c>
    </row>
    <row r="162" spans="16:17" ht="15">
      <c r="P162" s="18">
        <f t="shared" si="6"/>
      </c>
      <c r="Q162" s="19">
        <f t="shared" si="7"/>
      </c>
    </row>
    <row r="163" spans="16:17" ht="15">
      <c r="P163" s="18">
        <f t="shared" si="6"/>
      </c>
      <c r="Q163" s="19">
        <f t="shared" si="7"/>
      </c>
    </row>
    <row r="164" spans="16:17" ht="15">
      <c r="P164" s="18">
        <f t="shared" si="6"/>
      </c>
      <c r="Q164" s="19">
        <f t="shared" si="7"/>
      </c>
    </row>
    <row r="165" spans="16:17" ht="15">
      <c r="P165" s="18">
        <f t="shared" si="6"/>
      </c>
      <c r="Q165" s="19">
        <f t="shared" si="7"/>
      </c>
    </row>
    <row r="166" spans="16:17" ht="15">
      <c r="P166" s="18">
        <f t="shared" si="6"/>
      </c>
      <c r="Q166" s="19">
        <f t="shared" si="7"/>
      </c>
    </row>
    <row r="167" spans="16:17" ht="15">
      <c r="P167" s="18">
        <f t="shared" si="6"/>
      </c>
      <c r="Q167" s="19">
        <f t="shared" si="7"/>
      </c>
    </row>
    <row r="168" spans="16:17" ht="15">
      <c r="P168" s="18">
        <f t="shared" si="6"/>
      </c>
      <c r="Q168" s="19">
        <f t="shared" si="7"/>
      </c>
    </row>
    <row r="169" spans="16:17" ht="15">
      <c r="P169" s="18">
        <f t="shared" si="6"/>
      </c>
      <c r="Q169" s="19">
        <f t="shared" si="7"/>
      </c>
    </row>
    <row r="170" spans="16:17" ht="15">
      <c r="P170" s="18">
        <f t="shared" si="6"/>
      </c>
      <c r="Q170" s="19">
        <f t="shared" si="7"/>
      </c>
    </row>
    <row r="171" spans="16:17" ht="15">
      <c r="P171" s="18">
        <f t="shared" si="6"/>
      </c>
      <c r="Q171" s="19">
        <f t="shared" si="7"/>
      </c>
    </row>
    <row r="172" spans="16:17" ht="15">
      <c r="P172" s="18">
        <f t="shared" si="6"/>
      </c>
      <c r="Q172" s="19">
        <f t="shared" si="7"/>
      </c>
    </row>
    <row r="173" spans="16:17" ht="15">
      <c r="P173" s="18">
        <f t="shared" si="6"/>
      </c>
      <c r="Q173" s="19">
        <f t="shared" si="7"/>
      </c>
    </row>
    <row r="174" spans="16:17" ht="15">
      <c r="P174" s="18">
        <f t="shared" si="6"/>
      </c>
      <c r="Q174" s="19">
        <f t="shared" si="7"/>
      </c>
    </row>
    <row r="175" spans="16:17" ht="15">
      <c r="P175" s="18">
        <f t="shared" si="6"/>
      </c>
      <c r="Q175" s="19">
        <f t="shared" si="7"/>
      </c>
    </row>
    <row r="176" spans="16:17" ht="15">
      <c r="P176" s="18">
        <f t="shared" si="6"/>
      </c>
      <c r="Q176" s="19">
        <f t="shared" si="7"/>
      </c>
    </row>
    <row r="177" spans="16:17" ht="15">
      <c r="P177" s="18">
        <f t="shared" si="6"/>
      </c>
      <c r="Q177" s="19">
        <f t="shared" si="7"/>
      </c>
    </row>
    <row r="178" spans="16:17" ht="15">
      <c r="P178" s="18">
        <f t="shared" si="6"/>
      </c>
      <c r="Q178" s="19">
        <f t="shared" si="7"/>
      </c>
    </row>
    <row r="179" spans="16:17" ht="15">
      <c r="P179" s="18">
        <f t="shared" si="6"/>
      </c>
      <c r="Q179" s="19">
        <f t="shared" si="7"/>
      </c>
    </row>
    <row r="180" spans="16:17" ht="15">
      <c r="P180" s="18">
        <f t="shared" si="6"/>
      </c>
      <c r="Q180" s="19">
        <f t="shared" si="7"/>
      </c>
    </row>
    <row r="181" spans="16:17" ht="15">
      <c r="P181" s="18">
        <f t="shared" si="6"/>
      </c>
      <c r="Q181" s="19">
        <f t="shared" si="7"/>
      </c>
    </row>
    <row r="182" spans="16:17" ht="15">
      <c r="P182" s="18">
        <f t="shared" si="6"/>
      </c>
      <c r="Q182" s="19">
        <f t="shared" si="7"/>
      </c>
    </row>
    <row r="183" spans="16:17" ht="15">
      <c r="P183" s="18">
        <f t="shared" si="6"/>
      </c>
      <c r="Q183" s="19">
        <f t="shared" si="7"/>
      </c>
    </row>
    <row r="184" spans="16:17" ht="15">
      <c r="P184" s="18">
        <f t="shared" si="6"/>
      </c>
      <c r="Q184" s="19">
        <f t="shared" si="7"/>
      </c>
    </row>
    <row r="185" spans="16:17" ht="15">
      <c r="P185" s="18">
        <f t="shared" si="6"/>
      </c>
      <c r="Q185" s="19">
        <f t="shared" si="7"/>
      </c>
    </row>
    <row r="186" spans="16:17" ht="15">
      <c r="P186" s="18">
        <f t="shared" si="6"/>
      </c>
      <c r="Q186" s="19">
        <f t="shared" si="7"/>
      </c>
    </row>
    <row r="187" spans="16:17" ht="15">
      <c r="P187" s="18">
        <f t="shared" si="6"/>
      </c>
      <c r="Q187" s="19">
        <f t="shared" si="7"/>
      </c>
    </row>
    <row r="188" spans="16:17" ht="15">
      <c r="P188" s="18">
        <f t="shared" si="6"/>
      </c>
      <c r="Q188" s="19">
        <f t="shared" si="7"/>
      </c>
    </row>
    <row r="189" spans="16:17" ht="15">
      <c r="P189" s="18">
        <f t="shared" si="6"/>
      </c>
      <c r="Q189" s="19">
        <f t="shared" si="7"/>
      </c>
    </row>
    <row r="190" spans="16:17" ht="15">
      <c r="P190" s="18">
        <f t="shared" si="6"/>
      </c>
      <c r="Q190" s="19">
        <f t="shared" si="7"/>
      </c>
    </row>
    <row r="191" spans="16:17" ht="15">
      <c r="P191" s="18">
        <f t="shared" si="6"/>
      </c>
      <c r="Q191" s="19">
        <f t="shared" si="7"/>
      </c>
    </row>
    <row r="192" spans="16:17" ht="15">
      <c r="P192" s="18">
        <f t="shared" si="6"/>
      </c>
      <c r="Q192" s="19">
        <f t="shared" si="7"/>
      </c>
    </row>
    <row r="193" spans="16:17" ht="15">
      <c r="P193" s="18">
        <f t="shared" si="6"/>
      </c>
      <c r="Q193" s="19">
        <f t="shared" si="7"/>
      </c>
    </row>
    <row r="194" spans="16:17" ht="15">
      <c r="P194" s="18">
        <f t="shared" si="6"/>
      </c>
      <c r="Q194" s="19">
        <f t="shared" si="7"/>
      </c>
    </row>
    <row r="195" spans="16:17" ht="15">
      <c r="P195" s="18">
        <f aca="true" t="shared" si="8" ref="P195:P258">IF(A195&lt;&gt;"",G195*H195,"")</f>
      </c>
      <c r="Q195" s="19">
        <f aca="true" t="shared" si="9" ref="Q195:Q258">IF(A195&lt;&gt;"",P195/100*F195/10*I195/1000,"")</f>
      </c>
    </row>
    <row r="196" spans="16:17" ht="15">
      <c r="P196" s="18">
        <f t="shared" si="8"/>
      </c>
      <c r="Q196" s="19">
        <f t="shared" si="9"/>
      </c>
    </row>
    <row r="197" spans="16:17" ht="15">
      <c r="P197" s="18">
        <f t="shared" si="8"/>
      </c>
      <c r="Q197" s="19">
        <f t="shared" si="9"/>
      </c>
    </row>
    <row r="198" spans="16:17" ht="15">
      <c r="P198" s="18">
        <f t="shared" si="8"/>
      </c>
      <c r="Q198" s="19">
        <f t="shared" si="9"/>
      </c>
    </row>
    <row r="199" spans="16:17" ht="15">
      <c r="P199" s="18">
        <f t="shared" si="8"/>
      </c>
      <c r="Q199" s="19">
        <f t="shared" si="9"/>
      </c>
    </row>
    <row r="200" spans="16:17" ht="15">
      <c r="P200" s="18">
        <f t="shared" si="8"/>
      </c>
      <c r="Q200" s="19">
        <f t="shared" si="9"/>
      </c>
    </row>
    <row r="201" spans="16:17" ht="15">
      <c r="P201" s="18">
        <f t="shared" si="8"/>
      </c>
      <c r="Q201" s="19">
        <f t="shared" si="9"/>
      </c>
    </row>
    <row r="202" spans="16:17" ht="15">
      <c r="P202" s="18">
        <f t="shared" si="8"/>
      </c>
      <c r="Q202" s="19">
        <f t="shared" si="9"/>
      </c>
    </row>
    <row r="203" spans="16:17" ht="15">
      <c r="P203" s="18">
        <f t="shared" si="8"/>
      </c>
      <c r="Q203" s="19">
        <f t="shared" si="9"/>
      </c>
    </row>
    <row r="204" spans="16:17" ht="15">
      <c r="P204" s="18">
        <f t="shared" si="8"/>
      </c>
      <c r="Q204" s="19">
        <f t="shared" si="9"/>
      </c>
    </row>
    <row r="205" spans="16:17" ht="15">
      <c r="P205" s="18">
        <f t="shared" si="8"/>
      </c>
      <c r="Q205" s="19">
        <f t="shared" si="9"/>
      </c>
    </row>
    <row r="206" spans="16:17" ht="15">
      <c r="P206" s="18">
        <f t="shared" si="8"/>
      </c>
      <c r="Q206" s="19">
        <f t="shared" si="9"/>
      </c>
    </row>
    <row r="207" spans="16:17" ht="15">
      <c r="P207" s="18">
        <f t="shared" si="8"/>
      </c>
      <c r="Q207" s="19">
        <f t="shared" si="9"/>
      </c>
    </row>
    <row r="208" spans="16:17" ht="15">
      <c r="P208" s="18">
        <f t="shared" si="8"/>
      </c>
      <c r="Q208" s="19">
        <f t="shared" si="9"/>
      </c>
    </row>
    <row r="209" spans="16:17" ht="15">
      <c r="P209" s="18">
        <f t="shared" si="8"/>
      </c>
      <c r="Q209" s="19">
        <f t="shared" si="9"/>
      </c>
    </row>
    <row r="210" spans="16:17" ht="15">
      <c r="P210" s="18">
        <f t="shared" si="8"/>
      </c>
      <c r="Q210" s="19">
        <f t="shared" si="9"/>
      </c>
    </row>
    <row r="211" spans="16:17" ht="15">
      <c r="P211" s="18">
        <f t="shared" si="8"/>
      </c>
      <c r="Q211" s="19">
        <f t="shared" si="9"/>
      </c>
    </row>
    <row r="212" spans="16:17" ht="15">
      <c r="P212" s="18">
        <f t="shared" si="8"/>
      </c>
      <c r="Q212" s="19">
        <f t="shared" si="9"/>
      </c>
    </row>
    <row r="213" spans="16:17" ht="15">
      <c r="P213" s="18">
        <f t="shared" si="8"/>
      </c>
      <c r="Q213" s="19">
        <f t="shared" si="9"/>
      </c>
    </row>
    <row r="214" spans="16:17" ht="15">
      <c r="P214" s="18">
        <f t="shared" si="8"/>
      </c>
      <c r="Q214" s="19">
        <f t="shared" si="9"/>
      </c>
    </row>
    <row r="215" spans="16:17" ht="15">
      <c r="P215" s="18">
        <f t="shared" si="8"/>
      </c>
      <c r="Q215" s="19">
        <f t="shared" si="9"/>
      </c>
    </row>
    <row r="216" spans="16:17" ht="15">
      <c r="P216" s="18">
        <f t="shared" si="8"/>
      </c>
      <c r="Q216" s="19">
        <f t="shared" si="9"/>
      </c>
    </row>
    <row r="217" spans="16:17" ht="15">
      <c r="P217" s="18">
        <f t="shared" si="8"/>
      </c>
      <c r="Q217" s="19">
        <f t="shared" si="9"/>
      </c>
    </row>
    <row r="218" spans="16:17" ht="15">
      <c r="P218" s="18">
        <f t="shared" si="8"/>
      </c>
      <c r="Q218" s="19">
        <f t="shared" si="9"/>
      </c>
    </row>
    <row r="219" spans="16:17" ht="15">
      <c r="P219" s="18">
        <f t="shared" si="8"/>
      </c>
      <c r="Q219" s="19">
        <f t="shared" si="9"/>
      </c>
    </row>
    <row r="220" spans="16:17" ht="15">
      <c r="P220" s="18">
        <f t="shared" si="8"/>
      </c>
      <c r="Q220" s="19">
        <f t="shared" si="9"/>
      </c>
    </row>
    <row r="221" spans="16:17" ht="15">
      <c r="P221" s="18">
        <f t="shared" si="8"/>
      </c>
      <c r="Q221" s="19">
        <f t="shared" si="9"/>
      </c>
    </row>
    <row r="222" spans="16:17" ht="15">
      <c r="P222" s="18">
        <f t="shared" si="8"/>
      </c>
      <c r="Q222" s="19">
        <f t="shared" si="9"/>
      </c>
    </row>
    <row r="223" spans="16:17" ht="15">
      <c r="P223" s="18">
        <f t="shared" si="8"/>
      </c>
      <c r="Q223" s="19">
        <f t="shared" si="9"/>
      </c>
    </row>
    <row r="224" spans="16:17" ht="15">
      <c r="P224" s="18">
        <f t="shared" si="8"/>
      </c>
      <c r="Q224" s="19">
        <f t="shared" si="9"/>
      </c>
    </row>
    <row r="225" spans="16:17" ht="15">
      <c r="P225" s="18">
        <f t="shared" si="8"/>
      </c>
      <c r="Q225" s="19">
        <f t="shared" si="9"/>
      </c>
    </row>
    <row r="226" spans="16:17" ht="15">
      <c r="P226" s="18">
        <f t="shared" si="8"/>
      </c>
      <c r="Q226" s="19">
        <f t="shared" si="9"/>
      </c>
    </row>
    <row r="227" spans="16:17" ht="15">
      <c r="P227" s="18">
        <f t="shared" si="8"/>
      </c>
      <c r="Q227" s="19">
        <f t="shared" si="9"/>
      </c>
    </row>
    <row r="228" spans="16:17" ht="15">
      <c r="P228" s="18">
        <f t="shared" si="8"/>
      </c>
      <c r="Q228" s="19">
        <f t="shared" si="9"/>
      </c>
    </row>
    <row r="229" spans="16:17" ht="15">
      <c r="P229" s="18">
        <f t="shared" si="8"/>
      </c>
      <c r="Q229" s="19">
        <f t="shared" si="9"/>
      </c>
    </row>
    <row r="230" spans="16:17" ht="15">
      <c r="P230" s="18">
        <f t="shared" si="8"/>
      </c>
      <c r="Q230" s="19">
        <f t="shared" si="9"/>
      </c>
    </row>
    <row r="231" spans="16:17" ht="15">
      <c r="P231" s="18">
        <f t="shared" si="8"/>
      </c>
      <c r="Q231" s="19">
        <f t="shared" si="9"/>
      </c>
    </row>
    <row r="232" spans="16:17" ht="15">
      <c r="P232" s="18">
        <f t="shared" si="8"/>
      </c>
      <c r="Q232" s="19">
        <f t="shared" si="9"/>
      </c>
    </row>
    <row r="233" spans="16:17" ht="15">
      <c r="P233" s="18">
        <f t="shared" si="8"/>
      </c>
      <c r="Q233" s="19">
        <f t="shared" si="9"/>
      </c>
    </row>
    <row r="234" spans="16:17" ht="15">
      <c r="P234" s="18">
        <f t="shared" si="8"/>
      </c>
      <c r="Q234" s="19">
        <f t="shared" si="9"/>
      </c>
    </row>
    <row r="235" spans="16:17" ht="15">
      <c r="P235" s="18">
        <f t="shared" si="8"/>
      </c>
      <c r="Q235" s="19">
        <f t="shared" si="9"/>
      </c>
    </row>
    <row r="236" spans="16:17" ht="15">
      <c r="P236" s="18">
        <f t="shared" si="8"/>
      </c>
      <c r="Q236" s="19">
        <f t="shared" si="9"/>
      </c>
    </row>
    <row r="237" spans="16:17" ht="15">
      <c r="P237" s="18">
        <f t="shared" si="8"/>
      </c>
      <c r="Q237" s="19">
        <f t="shared" si="9"/>
      </c>
    </row>
    <row r="238" spans="16:17" ht="15">
      <c r="P238" s="18">
        <f t="shared" si="8"/>
      </c>
      <c r="Q238" s="19">
        <f t="shared" si="9"/>
      </c>
    </row>
    <row r="239" spans="16:17" ht="15">
      <c r="P239" s="18">
        <f t="shared" si="8"/>
      </c>
      <c r="Q239" s="19">
        <f t="shared" si="9"/>
      </c>
    </row>
    <row r="240" spans="16:17" ht="15">
      <c r="P240" s="18">
        <f t="shared" si="8"/>
      </c>
      <c r="Q240" s="19">
        <f t="shared" si="9"/>
      </c>
    </row>
    <row r="241" spans="16:17" ht="15">
      <c r="P241" s="18">
        <f t="shared" si="8"/>
      </c>
      <c r="Q241" s="19">
        <f t="shared" si="9"/>
      </c>
    </row>
    <row r="242" spans="16:17" ht="15">
      <c r="P242" s="18">
        <f t="shared" si="8"/>
      </c>
      <c r="Q242" s="19">
        <f t="shared" si="9"/>
      </c>
    </row>
    <row r="243" spans="16:17" ht="15">
      <c r="P243" s="18">
        <f t="shared" si="8"/>
      </c>
      <c r="Q243" s="19">
        <f t="shared" si="9"/>
      </c>
    </row>
    <row r="244" spans="16:17" ht="15">
      <c r="P244" s="18">
        <f t="shared" si="8"/>
      </c>
      <c r="Q244" s="19">
        <f t="shared" si="9"/>
      </c>
    </row>
    <row r="245" spans="16:17" ht="15">
      <c r="P245" s="18">
        <f t="shared" si="8"/>
      </c>
      <c r="Q245" s="19">
        <f t="shared" si="9"/>
      </c>
    </row>
    <row r="246" spans="16:17" ht="15">
      <c r="P246" s="18">
        <f t="shared" si="8"/>
      </c>
      <c r="Q246" s="19">
        <f t="shared" si="9"/>
      </c>
    </row>
    <row r="247" spans="16:17" ht="15">
      <c r="P247" s="18">
        <f t="shared" si="8"/>
      </c>
      <c r="Q247" s="19">
        <f t="shared" si="9"/>
      </c>
    </row>
    <row r="248" spans="16:17" ht="15">
      <c r="P248" s="18">
        <f t="shared" si="8"/>
      </c>
      <c r="Q248" s="19">
        <f t="shared" si="9"/>
      </c>
    </row>
    <row r="249" spans="16:17" ht="15">
      <c r="P249" s="18">
        <f t="shared" si="8"/>
      </c>
      <c r="Q249" s="19">
        <f t="shared" si="9"/>
      </c>
    </row>
    <row r="250" spans="16:17" ht="15">
      <c r="P250" s="18">
        <f t="shared" si="8"/>
      </c>
      <c r="Q250" s="19">
        <f t="shared" si="9"/>
      </c>
    </row>
    <row r="251" spans="16:17" ht="15">
      <c r="P251" s="18">
        <f t="shared" si="8"/>
      </c>
      <c r="Q251" s="19">
        <f t="shared" si="9"/>
      </c>
    </row>
    <row r="252" spans="16:17" ht="15">
      <c r="P252" s="18">
        <f t="shared" si="8"/>
      </c>
      <c r="Q252" s="19">
        <f t="shared" si="9"/>
      </c>
    </row>
    <row r="253" spans="16:17" ht="15">
      <c r="P253" s="18">
        <f t="shared" si="8"/>
      </c>
      <c r="Q253" s="19">
        <f t="shared" si="9"/>
      </c>
    </row>
    <row r="254" spans="16:17" ht="15">
      <c r="P254" s="18">
        <f t="shared" si="8"/>
      </c>
      <c r="Q254" s="19">
        <f t="shared" si="9"/>
      </c>
    </row>
    <row r="255" spans="16:17" ht="15">
      <c r="P255" s="18">
        <f t="shared" si="8"/>
      </c>
      <c r="Q255" s="19">
        <f t="shared" si="9"/>
      </c>
    </row>
    <row r="256" spans="16:17" ht="15">
      <c r="P256" s="18">
        <f t="shared" si="8"/>
      </c>
      <c r="Q256" s="19">
        <f t="shared" si="9"/>
      </c>
    </row>
    <row r="257" spans="16:17" ht="15">
      <c r="P257" s="18">
        <f t="shared" si="8"/>
      </c>
      <c r="Q257" s="19">
        <f t="shared" si="9"/>
      </c>
    </row>
    <row r="258" spans="16:17" ht="15">
      <c r="P258" s="18">
        <f t="shared" si="8"/>
      </c>
      <c r="Q258" s="19">
        <f t="shared" si="9"/>
      </c>
    </row>
    <row r="259" spans="16:17" ht="15">
      <c r="P259" s="18">
        <f aca="true" t="shared" si="10" ref="P259:P322">IF(A259&lt;&gt;"",G259*H259,"")</f>
      </c>
      <c r="Q259" s="19">
        <f aca="true" t="shared" si="11" ref="Q259:Q322">IF(A259&lt;&gt;"",P259/100*F259/10*I259/1000,"")</f>
      </c>
    </row>
    <row r="260" spans="16:17" ht="15">
      <c r="P260" s="18">
        <f t="shared" si="10"/>
      </c>
      <c r="Q260" s="19">
        <f t="shared" si="11"/>
      </c>
    </row>
    <row r="261" spans="16:17" ht="15">
      <c r="P261" s="18">
        <f t="shared" si="10"/>
      </c>
      <c r="Q261" s="19">
        <f t="shared" si="11"/>
      </c>
    </row>
    <row r="262" spans="16:17" ht="15">
      <c r="P262" s="18">
        <f t="shared" si="10"/>
      </c>
      <c r="Q262" s="19">
        <f t="shared" si="11"/>
      </c>
    </row>
    <row r="263" spans="16:17" ht="15">
      <c r="P263" s="18">
        <f t="shared" si="10"/>
      </c>
      <c r="Q263" s="19">
        <f t="shared" si="11"/>
      </c>
    </row>
    <row r="264" spans="16:17" ht="15">
      <c r="P264" s="18">
        <f t="shared" si="10"/>
      </c>
      <c r="Q264" s="19">
        <f t="shared" si="11"/>
      </c>
    </row>
    <row r="265" spans="16:17" ht="15">
      <c r="P265" s="18">
        <f t="shared" si="10"/>
      </c>
      <c r="Q265" s="19">
        <f t="shared" si="11"/>
      </c>
    </row>
    <row r="266" spans="16:17" ht="15">
      <c r="P266" s="18">
        <f t="shared" si="10"/>
      </c>
      <c r="Q266" s="19">
        <f t="shared" si="11"/>
      </c>
    </row>
    <row r="267" spans="16:17" ht="15">
      <c r="P267" s="18">
        <f t="shared" si="10"/>
      </c>
      <c r="Q267" s="19">
        <f t="shared" si="11"/>
      </c>
    </row>
    <row r="268" spans="16:17" ht="15">
      <c r="P268" s="18">
        <f t="shared" si="10"/>
      </c>
      <c r="Q268" s="19">
        <f t="shared" si="11"/>
      </c>
    </row>
    <row r="269" spans="16:17" ht="15">
      <c r="P269" s="18">
        <f t="shared" si="10"/>
      </c>
      <c r="Q269" s="19">
        <f t="shared" si="11"/>
      </c>
    </row>
    <row r="270" spans="16:17" ht="15">
      <c r="P270" s="18">
        <f t="shared" si="10"/>
      </c>
      <c r="Q270" s="19">
        <f t="shared" si="11"/>
      </c>
    </row>
    <row r="271" spans="16:17" ht="15">
      <c r="P271" s="18">
        <f t="shared" si="10"/>
      </c>
      <c r="Q271" s="19">
        <f t="shared" si="11"/>
      </c>
    </row>
    <row r="272" spans="16:17" ht="15">
      <c r="P272" s="18">
        <f t="shared" si="10"/>
      </c>
      <c r="Q272" s="19">
        <f t="shared" si="11"/>
      </c>
    </row>
    <row r="273" spans="16:17" ht="15">
      <c r="P273" s="18">
        <f t="shared" si="10"/>
      </c>
      <c r="Q273" s="19">
        <f t="shared" si="11"/>
      </c>
    </row>
    <row r="274" spans="16:17" ht="15">
      <c r="P274" s="18">
        <f t="shared" si="10"/>
      </c>
      <c r="Q274" s="19">
        <f t="shared" si="11"/>
      </c>
    </row>
    <row r="275" spans="16:17" ht="15">
      <c r="P275" s="18">
        <f t="shared" si="10"/>
      </c>
      <c r="Q275" s="19">
        <f t="shared" si="11"/>
      </c>
    </row>
    <row r="276" spans="16:17" ht="15">
      <c r="P276" s="18">
        <f t="shared" si="10"/>
      </c>
      <c r="Q276" s="19">
        <f t="shared" si="11"/>
      </c>
    </row>
    <row r="277" spans="16:17" ht="15">
      <c r="P277" s="18">
        <f t="shared" si="10"/>
      </c>
      <c r="Q277" s="19">
        <f t="shared" si="11"/>
      </c>
    </row>
    <row r="278" spans="16:17" ht="15">
      <c r="P278" s="18">
        <f t="shared" si="10"/>
      </c>
      <c r="Q278" s="19">
        <f t="shared" si="11"/>
      </c>
    </row>
    <row r="279" spans="16:17" ht="15">
      <c r="P279" s="18">
        <f t="shared" si="10"/>
      </c>
      <c r="Q279" s="19">
        <f t="shared" si="11"/>
      </c>
    </row>
    <row r="280" spans="16:17" ht="15">
      <c r="P280" s="18">
        <f t="shared" si="10"/>
      </c>
      <c r="Q280" s="19">
        <f t="shared" si="11"/>
      </c>
    </row>
    <row r="281" spans="16:17" ht="15">
      <c r="P281" s="18">
        <f t="shared" si="10"/>
      </c>
      <c r="Q281" s="19">
        <f t="shared" si="11"/>
      </c>
    </row>
    <row r="282" spans="16:17" ht="15">
      <c r="P282" s="18">
        <f t="shared" si="10"/>
      </c>
      <c r="Q282" s="19">
        <f t="shared" si="11"/>
      </c>
    </row>
    <row r="283" spans="16:17" ht="15">
      <c r="P283" s="18">
        <f t="shared" si="10"/>
      </c>
      <c r="Q283" s="19">
        <f t="shared" si="11"/>
      </c>
    </row>
    <row r="284" spans="16:17" ht="15">
      <c r="P284" s="18">
        <f t="shared" si="10"/>
      </c>
      <c r="Q284" s="19">
        <f t="shared" si="11"/>
      </c>
    </row>
    <row r="285" spans="16:17" ht="15">
      <c r="P285" s="18">
        <f t="shared" si="10"/>
      </c>
      <c r="Q285" s="19">
        <f t="shared" si="11"/>
      </c>
    </row>
    <row r="286" spans="16:17" ht="15">
      <c r="P286" s="18">
        <f t="shared" si="10"/>
      </c>
      <c r="Q286" s="19">
        <f t="shared" si="11"/>
      </c>
    </row>
    <row r="287" spans="16:17" ht="15">
      <c r="P287" s="18">
        <f t="shared" si="10"/>
      </c>
      <c r="Q287" s="19">
        <f t="shared" si="11"/>
      </c>
    </row>
    <row r="288" spans="16:17" ht="15">
      <c r="P288" s="18">
        <f t="shared" si="10"/>
      </c>
      <c r="Q288" s="19">
        <f t="shared" si="11"/>
      </c>
    </row>
    <row r="289" spans="16:17" ht="15">
      <c r="P289" s="18">
        <f t="shared" si="10"/>
      </c>
      <c r="Q289" s="19">
        <f t="shared" si="11"/>
      </c>
    </row>
    <row r="290" spans="16:17" ht="15">
      <c r="P290" s="18">
        <f t="shared" si="10"/>
      </c>
      <c r="Q290" s="19">
        <f t="shared" si="11"/>
      </c>
    </row>
    <row r="291" spans="16:17" ht="15">
      <c r="P291" s="18">
        <f t="shared" si="10"/>
      </c>
      <c r="Q291" s="19">
        <f t="shared" si="11"/>
      </c>
    </row>
    <row r="292" spans="16:17" ht="15">
      <c r="P292" s="18">
        <f t="shared" si="10"/>
      </c>
      <c r="Q292" s="19">
        <f t="shared" si="11"/>
      </c>
    </row>
    <row r="293" spans="16:17" ht="15">
      <c r="P293" s="18">
        <f t="shared" si="10"/>
      </c>
      <c r="Q293" s="19">
        <f t="shared" si="11"/>
      </c>
    </row>
    <row r="294" spans="16:17" ht="15">
      <c r="P294" s="18">
        <f t="shared" si="10"/>
      </c>
      <c r="Q294" s="19">
        <f t="shared" si="11"/>
      </c>
    </row>
    <row r="295" spans="16:17" ht="15">
      <c r="P295" s="18">
        <f t="shared" si="10"/>
      </c>
      <c r="Q295" s="19">
        <f t="shared" si="11"/>
      </c>
    </row>
    <row r="296" spans="16:17" ht="15">
      <c r="P296" s="18">
        <f t="shared" si="10"/>
      </c>
      <c r="Q296" s="19">
        <f t="shared" si="11"/>
      </c>
    </row>
    <row r="297" spans="16:17" ht="15">
      <c r="P297" s="18">
        <f t="shared" si="10"/>
      </c>
      <c r="Q297" s="19">
        <f t="shared" si="11"/>
      </c>
    </row>
    <row r="298" spans="16:17" ht="15">
      <c r="P298" s="18">
        <f t="shared" si="10"/>
      </c>
      <c r="Q298" s="19">
        <f t="shared" si="11"/>
      </c>
    </row>
    <row r="299" spans="16:17" ht="15">
      <c r="P299" s="18">
        <f t="shared" si="10"/>
      </c>
      <c r="Q299" s="19">
        <f t="shared" si="11"/>
      </c>
    </row>
    <row r="300" spans="16:17" ht="15">
      <c r="P300" s="18">
        <f t="shared" si="10"/>
      </c>
      <c r="Q300" s="19">
        <f t="shared" si="11"/>
      </c>
    </row>
    <row r="301" spans="16:17" ht="15">
      <c r="P301" s="18">
        <f t="shared" si="10"/>
      </c>
      <c r="Q301" s="19">
        <f t="shared" si="11"/>
      </c>
    </row>
    <row r="302" spans="16:17" ht="15">
      <c r="P302" s="18">
        <f t="shared" si="10"/>
      </c>
      <c r="Q302" s="19">
        <f t="shared" si="11"/>
      </c>
    </row>
    <row r="303" spans="16:17" ht="15">
      <c r="P303" s="18">
        <f t="shared" si="10"/>
      </c>
      <c r="Q303" s="19">
        <f t="shared" si="11"/>
      </c>
    </row>
    <row r="304" spans="16:17" ht="15">
      <c r="P304" s="18">
        <f t="shared" si="10"/>
      </c>
      <c r="Q304" s="19">
        <f t="shared" si="11"/>
      </c>
    </row>
    <row r="305" spans="16:17" ht="15">
      <c r="P305" s="18">
        <f t="shared" si="10"/>
      </c>
      <c r="Q305" s="19">
        <f t="shared" si="11"/>
      </c>
    </row>
    <row r="306" spans="16:17" ht="15">
      <c r="P306" s="18">
        <f t="shared" si="10"/>
      </c>
      <c r="Q306" s="19">
        <f t="shared" si="11"/>
      </c>
    </row>
    <row r="307" spans="16:17" ht="15">
      <c r="P307" s="18">
        <f t="shared" si="10"/>
      </c>
      <c r="Q307" s="19">
        <f t="shared" si="11"/>
      </c>
    </row>
    <row r="308" spans="16:17" ht="15">
      <c r="P308" s="18">
        <f t="shared" si="10"/>
      </c>
      <c r="Q308" s="19">
        <f t="shared" si="11"/>
      </c>
    </row>
    <row r="309" spans="16:17" ht="15">
      <c r="P309" s="18">
        <f t="shared" si="10"/>
      </c>
      <c r="Q309" s="19">
        <f t="shared" si="11"/>
      </c>
    </row>
    <row r="310" spans="16:17" ht="15">
      <c r="P310" s="18">
        <f t="shared" si="10"/>
      </c>
      <c r="Q310" s="19">
        <f t="shared" si="11"/>
      </c>
    </row>
    <row r="311" spans="16:17" ht="15">
      <c r="P311" s="18">
        <f t="shared" si="10"/>
      </c>
      <c r="Q311" s="19">
        <f t="shared" si="11"/>
      </c>
    </row>
    <row r="312" spans="16:17" ht="15">
      <c r="P312" s="18">
        <f t="shared" si="10"/>
      </c>
      <c r="Q312" s="19">
        <f t="shared" si="11"/>
      </c>
    </row>
    <row r="313" spans="16:17" ht="15">
      <c r="P313" s="18">
        <f t="shared" si="10"/>
      </c>
      <c r="Q313" s="19">
        <f t="shared" si="11"/>
      </c>
    </row>
    <row r="314" spans="16:17" ht="15">
      <c r="P314" s="18">
        <f t="shared" si="10"/>
      </c>
      <c r="Q314" s="19">
        <f t="shared" si="11"/>
      </c>
    </row>
    <row r="315" spans="16:17" ht="15">
      <c r="P315" s="18">
        <f t="shared" si="10"/>
      </c>
      <c r="Q315" s="19">
        <f t="shared" si="11"/>
      </c>
    </row>
    <row r="316" spans="16:17" ht="15">
      <c r="P316" s="18">
        <f t="shared" si="10"/>
      </c>
      <c r="Q316" s="19">
        <f t="shared" si="11"/>
      </c>
    </row>
    <row r="317" spans="16:17" ht="15">
      <c r="P317" s="18">
        <f t="shared" si="10"/>
      </c>
      <c r="Q317" s="19">
        <f t="shared" si="11"/>
      </c>
    </row>
    <row r="318" spans="16:17" ht="15">
      <c r="P318" s="18">
        <f t="shared" si="10"/>
      </c>
      <c r="Q318" s="19">
        <f t="shared" si="11"/>
      </c>
    </row>
    <row r="319" spans="16:17" ht="15">
      <c r="P319" s="18">
        <f t="shared" si="10"/>
      </c>
      <c r="Q319" s="19">
        <f t="shared" si="11"/>
      </c>
    </row>
    <row r="320" spans="16:17" ht="15">
      <c r="P320" s="18">
        <f t="shared" si="10"/>
      </c>
      <c r="Q320" s="19">
        <f t="shared" si="11"/>
      </c>
    </row>
    <row r="321" spans="16:17" ht="15">
      <c r="P321" s="18">
        <f t="shared" si="10"/>
      </c>
      <c r="Q321" s="19">
        <f t="shared" si="11"/>
      </c>
    </row>
    <row r="322" spans="16:17" ht="15">
      <c r="P322" s="18">
        <f t="shared" si="10"/>
      </c>
      <c r="Q322" s="19">
        <f t="shared" si="11"/>
      </c>
    </row>
    <row r="323" spans="16:17" ht="15">
      <c r="P323" s="18">
        <f aca="true" t="shared" si="12" ref="P323:P386">IF(A323&lt;&gt;"",G323*H323,"")</f>
      </c>
      <c r="Q323" s="19">
        <f aca="true" t="shared" si="13" ref="Q323:Q386">IF(A323&lt;&gt;"",P323/100*F323/10*I323/1000,"")</f>
      </c>
    </row>
    <row r="324" spans="16:17" ht="15">
      <c r="P324" s="18">
        <f t="shared" si="12"/>
      </c>
      <c r="Q324" s="19">
        <f t="shared" si="13"/>
      </c>
    </row>
    <row r="325" spans="16:17" ht="15">
      <c r="P325" s="18">
        <f t="shared" si="12"/>
      </c>
      <c r="Q325" s="19">
        <f t="shared" si="13"/>
      </c>
    </row>
    <row r="326" spans="16:17" ht="15">
      <c r="P326" s="18">
        <f t="shared" si="12"/>
      </c>
      <c r="Q326" s="19">
        <f t="shared" si="13"/>
      </c>
    </row>
    <row r="327" spans="16:17" ht="15">
      <c r="P327" s="18">
        <f t="shared" si="12"/>
      </c>
      <c r="Q327" s="19">
        <f t="shared" si="13"/>
      </c>
    </row>
    <row r="328" spans="16:17" ht="15">
      <c r="P328" s="18">
        <f t="shared" si="12"/>
      </c>
      <c r="Q328" s="19">
        <f t="shared" si="13"/>
      </c>
    </row>
    <row r="329" spans="16:17" ht="15">
      <c r="P329" s="18">
        <f t="shared" si="12"/>
      </c>
      <c r="Q329" s="19">
        <f t="shared" si="13"/>
      </c>
    </row>
    <row r="330" spans="16:17" ht="15">
      <c r="P330" s="18">
        <f t="shared" si="12"/>
      </c>
      <c r="Q330" s="19">
        <f t="shared" si="13"/>
      </c>
    </row>
    <row r="331" spans="16:17" ht="15">
      <c r="P331" s="18">
        <f t="shared" si="12"/>
      </c>
      <c r="Q331" s="19">
        <f t="shared" si="13"/>
      </c>
    </row>
    <row r="332" spans="16:17" ht="15">
      <c r="P332" s="18">
        <f t="shared" si="12"/>
      </c>
      <c r="Q332" s="19">
        <f t="shared" si="13"/>
      </c>
    </row>
    <row r="333" spans="16:17" ht="15">
      <c r="P333" s="18">
        <f t="shared" si="12"/>
      </c>
      <c r="Q333" s="19">
        <f t="shared" si="13"/>
      </c>
    </row>
    <row r="334" spans="16:17" ht="15">
      <c r="P334" s="18">
        <f t="shared" si="12"/>
      </c>
      <c r="Q334" s="19">
        <f t="shared" si="13"/>
      </c>
    </row>
    <row r="335" spans="16:17" ht="15">
      <c r="P335" s="18">
        <f t="shared" si="12"/>
      </c>
      <c r="Q335" s="19">
        <f t="shared" si="13"/>
      </c>
    </row>
    <row r="336" spans="16:17" ht="15">
      <c r="P336" s="18">
        <f t="shared" si="12"/>
      </c>
      <c r="Q336" s="19">
        <f t="shared" si="13"/>
      </c>
    </row>
    <row r="337" spans="16:17" ht="15">
      <c r="P337" s="18">
        <f t="shared" si="12"/>
      </c>
      <c r="Q337" s="19">
        <f t="shared" si="13"/>
      </c>
    </row>
    <row r="338" spans="16:17" ht="15">
      <c r="P338" s="18">
        <f t="shared" si="12"/>
      </c>
      <c r="Q338" s="19">
        <f t="shared" si="13"/>
      </c>
    </row>
    <row r="339" spans="16:17" ht="15">
      <c r="P339" s="18">
        <f t="shared" si="12"/>
      </c>
      <c r="Q339" s="19">
        <f t="shared" si="13"/>
      </c>
    </row>
    <row r="340" spans="16:17" ht="15">
      <c r="P340" s="18">
        <f t="shared" si="12"/>
      </c>
      <c r="Q340" s="19">
        <f t="shared" si="13"/>
      </c>
    </row>
    <row r="341" spans="16:17" ht="15">
      <c r="P341" s="18">
        <f t="shared" si="12"/>
      </c>
      <c r="Q341" s="19">
        <f t="shared" si="13"/>
      </c>
    </row>
    <row r="342" spans="16:17" ht="15">
      <c r="P342" s="18">
        <f t="shared" si="12"/>
      </c>
      <c r="Q342" s="19">
        <f t="shared" si="13"/>
      </c>
    </row>
    <row r="343" spans="16:17" ht="15">
      <c r="P343" s="18">
        <f t="shared" si="12"/>
      </c>
      <c r="Q343" s="19">
        <f t="shared" si="13"/>
      </c>
    </row>
    <row r="344" spans="16:17" ht="15">
      <c r="P344" s="18">
        <f t="shared" si="12"/>
      </c>
      <c r="Q344" s="19">
        <f t="shared" si="13"/>
      </c>
    </row>
    <row r="345" spans="16:17" ht="15">
      <c r="P345" s="18">
        <f t="shared" si="12"/>
      </c>
      <c r="Q345" s="19">
        <f t="shared" si="13"/>
      </c>
    </row>
    <row r="346" spans="16:17" ht="15">
      <c r="P346" s="18">
        <f t="shared" si="12"/>
      </c>
      <c r="Q346" s="19">
        <f t="shared" si="13"/>
      </c>
    </row>
    <row r="347" spans="16:17" ht="15">
      <c r="P347" s="18">
        <f t="shared" si="12"/>
      </c>
      <c r="Q347" s="19">
        <f t="shared" si="13"/>
      </c>
    </row>
    <row r="348" spans="16:17" ht="15">
      <c r="P348" s="18">
        <f t="shared" si="12"/>
      </c>
      <c r="Q348" s="19">
        <f t="shared" si="13"/>
      </c>
    </row>
    <row r="349" spans="16:17" ht="15">
      <c r="P349" s="18">
        <f t="shared" si="12"/>
      </c>
      <c r="Q349" s="19">
        <f t="shared" si="13"/>
      </c>
    </row>
    <row r="350" spans="16:17" ht="15">
      <c r="P350" s="18">
        <f t="shared" si="12"/>
      </c>
      <c r="Q350" s="19">
        <f t="shared" si="13"/>
      </c>
    </row>
    <row r="351" spans="16:17" ht="15">
      <c r="P351" s="18">
        <f t="shared" si="12"/>
      </c>
      <c r="Q351" s="19">
        <f t="shared" si="13"/>
      </c>
    </row>
    <row r="352" spans="16:17" ht="15">
      <c r="P352" s="18">
        <f t="shared" si="12"/>
      </c>
      <c r="Q352" s="19">
        <f t="shared" si="13"/>
      </c>
    </row>
    <row r="353" spans="16:17" ht="15">
      <c r="P353" s="18">
        <f t="shared" si="12"/>
      </c>
      <c r="Q353" s="19">
        <f t="shared" si="13"/>
      </c>
    </row>
    <row r="354" spans="16:17" ht="15">
      <c r="P354" s="18">
        <f t="shared" si="12"/>
      </c>
      <c r="Q354" s="19">
        <f t="shared" si="13"/>
      </c>
    </row>
    <row r="355" spans="16:17" ht="15">
      <c r="P355" s="18">
        <f t="shared" si="12"/>
      </c>
      <c r="Q355" s="19">
        <f t="shared" si="13"/>
      </c>
    </row>
    <row r="356" spans="16:17" ht="15">
      <c r="P356" s="18">
        <f t="shared" si="12"/>
      </c>
      <c r="Q356" s="19">
        <f t="shared" si="13"/>
      </c>
    </row>
    <row r="357" spans="16:17" ht="15">
      <c r="P357" s="18">
        <f t="shared" si="12"/>
      </c>
      <c r="Q357" s="19">
        <f t="shared" si="13"/>
      </c>
    </row>
    <row r="358" spans="16:17" ht="15">
      <c r="P358" s="18">
        <f t="shared" si="12"/>
      </c>
      <c r="Q358" s="19">
        <f t="shared" si="13"/>
      </c>
    </row>
    <row r="359" spans="16:17" ht="15">
      <c r="P359" s="18">
        <f t="shared" si="12"/>
      </c>
      <c r="Q359" s="19">
        <f t="shared" si="13"/>
      </c>
    </row>
    <row r="360" spans="16:17" ht="15">
      <c r="P360" s="18">
        <f t="shared" si="12"/>
      </c>
      <c r="Q360" s="19">
        <f t="shared" si="13"/>
      </c>
    </row>
    <row r="361" spans="16:17" ht="15">
      <c r="P361" s="18">
        <f t="shared" si="12"/>
      </c>
      <c r="Q361" s="19">
        <f t="shared" si="13"/>
      </c>
    </row>
    <row r="362" spans="16:17" ht="15">
      <c r="P362" s="18">
        <f t="shared" si="12"/>
      </c>
      <c r="Q362" s="19">
        <f t="shared" si="13"/>
      </c>
    </row>
    <row r="363" spans="16:17" ht="15">
      <c r="P363" s="18">
        <f t="shared" si="12"/>
      </c>
      <c r="Q363" s="19">
        <f t="shared" si="13"/>
      </c>
    </row>
    <row r="364" spans="16:17" ht="15">
      <c r="P364" s="18">
        <f t="shared" si="12"/>
      </c>
      <c r="Q364" s="19">
        <f t="shared" si="13"/>
      </c>
    </row>
    <row r="365" spans="16:17" ht="15">
      <c r="P365" s="18">
        <f t="shared" si="12"/>
      </c>
      <c r="Q365" s="19">
        <f t="shared" si="13"/>
      </c>
    </row>
    <row r="366" spans="16:17" ht="15">
      <c r="P366" s="18">
        <f t="shared" si="12"/>
      </c>
      <c r="Q366" s="19">
        <f t="shared" si="13"/>
      </c>
    </row>
    <row r="367" spans="16:17" ht="15">
      <c r="P367" s="18">
        <f t="shared" si="12"/>
      </c>
      <c r="Q367" s="19">
        <f t="shared" si="13"/>
      </c>
    </row>
    <row r="368" spans="16:17" ht="15">
      <c r="P368" s="18">
        <f t="shared" si="12"/>
      </c>
      <c r="Q368" s="19">
        <f t="shared" si="13"/>
      </c>
    </row>
    <row r="369" spans="16:17" ht="15">
      <c r="P369" s="18">
        <f t="shared" si="12"/>
      </c>
      <c r="Q369" s="19">
        <f t="shared" si="13"/>
      </c>
    </row>
    <row r="370" spans="16:17" ht="15">
      <c r="P370" s="18">
        <f t="shared" si="12"/>
      </c>
      <c r="Q370" s="19">
        <f t="shared" si="13"/>
      </c>
    </row>
    <row r="371" spans="16:17" ht="15">
      <c r="P371" s="18">
        <f t="shared" si="12"/>
      </c>
      <c r="Q371" s="19">
        <f t="shared" si="13"/>
      </c>
    </row>
    <row r="372" spans="16:17" ht="15">
      <c r="P372" s="18">
        <f t="shared" si="12"/>
      </c>
      <c r="Q372" s="19">
        <f t="shared" si="13"/>
      </c>
    </row>
    <row r="373" spans="16:17" ht="15">
      <c r="P373" s="18">
        <f t="shared" si="12"/>
      </c>
      <c r="Q373" s="19">
        <f t="shared" si="13"/>
      </c>
    </row>
    <row r="374" spans="16:17" ht="15">
      <c r="P374" s="18">
        <f t="shared" si="12"/>
      </c>
      <c r="Q374" s="19">
        <f t="shared" si="13"/>
      </c>
    </row>
    <row r="375" spans="16:17" ht="15">
      <c r="P375" s="18">
        <f t="shared" si="12"/>
      </c>
      <c r="Q375" s="19">
        <f t="shared" si="13"/>
      </c>
    </row>
    <row r="376" spans="16:17" ht="15">
      <c r="P376" s="18">
        <f t="shared" si="12"/>
      </c>
      <c r="Q376" s="19">
        <f t="shared" si="13"/>
      </c>
    </row>
    <row r="377" spans="16:17" ht="15">
      <c r="P377" s="18">
        <f t="shared" si="12"/>
      </c>
      <c r="Q377" s="19">
        <f t="shared" si="13"/>
      </c>
    </row>
    <row r="378" spans="16:17" ht="15">
      <c r="P378" s="18">
        <f t="shared" si="12"/>
      </c>
      <c r="Q378" s="19">
        <f t="shared" si="13"/>
      </c>
    </row>
    <row r="379" spans="16:17" ht="15">
      <c r="P379" s="18">
        <f t="shared" si="12"/>
      </c>
      <c r="Q379" s="19">
        <f t="shared" si="13"/>
      </c>
    </row>
    <row r="380" spans="16:17" ht="15">
      <c r="P380" s="18">
        <f t="shared" si="12"/>
      </c>
      <c r="Q380" s="19">
        <f t="shared" si="13"/>
      </c>
    </row>
    <row r="381" spans="16:17" ht="15">
      <c r="P381" s="18">
        <f t="shared" si="12"/>
      </c>
      <c r="Q381" s="19">
        <f t="shared" si="13"/>
      </c>
    </row>
    <row r="382" spans="16:17" ht="15">
      <c r="P382" s="18">
        <f t="shared" si="12"/>
      </c>
      <c r="Q382" s="19">
        <f t="shared" si="13"/>
      </c>
    </row>
    <row r="383" spans="16:17" ht="15">
      <c r="P383" s="18">
        <f t="shared" si="12"/>
      </c>
      <c r="Q383" s="19">
        <f t="shared" si="13"/>
      </c>
    </row>
    <row r="384" spans="16:17" ht="15">
      <c r="P384" s="18">
        <f t="shared" si="12"/>
      </c>
      <c r="Q384" s="19">
        <f t="shared" si="13"/>
      </c>
    </row>
    <row r="385" spans="16:17" ht="15">
      <c r="P385" s="18">
        <f t="shared" si="12"/>
      </c>
      <c r="Q385" s="19">
        <f t="shared" si="13"/>
      </c>
    </row>
    <row r="386" spans="16:17" ht="15">
      <c r="P386" s="18">
        <f t="shared" si="12"/>
      </c>
      <c r="Q386" s="19">
        <f t="shared" si="13"/>
      </c>
    </row>
    <row r="387" spans="16:17" ht="15">
      <c r="P387" s="18">
        <f aca="true" t="shared" si="14" ref="P387:P450">IF(A387&lt;&gt;"",G387*H387,"")</f>
      </c>
      <c r="Q387" s="19">
        <f aca="true" t="shared" si="15" ref="Q387:Q450">IF(A387&lt;&gt;"",P387/100*F387/10*I387/1000,"")</f>
      </c>
    </row>
    <row r="388" spans="16:17" ht="15">
      <c r="P388" s="18">
        <f t="shared" si="14"/>
      </c>
      <c r="Q388" s="19">
        <f t="shared" si="15"/>
      </c>
    </row>
    <row r="389" spans="16:17" ht="15">
      <c r="P389" s="18">
        <f t="shared" si="14"/>
      </c>
      <c r="Q389" s="19">
        <f t="shared" si="15"/>
      </c>
    </row>
    <row r="390" spans="16:17" ht="15">
      <c r="P390" s="18">
        <f t="shared" si="14"/>
      </c>
      <c r="Q390" s="19">
        <f t="shared" si="15"/>
      </c>
    </row>
    <row r="391" spans="16:17" ht="15">
      <c r="P391" s="18">
        <f t="shared" si="14"/>
      </c>
      <c r="Q391" s="19">
        <f t="shared" si="15"/>
      </c>
    </row>
    <row r="392" spans="16:17" ht="15">
      <c r="P392" s="18">
        <f t="shared" si="14"/>
      </c>
      <c r="Q392" s="19">
        <f t="shared" si="15"/>
      </c>
    </row>
    <row r="393" spans="16:17" ht="15">
      <c r="P393" s="18">
        <f t="shared" si="14"/>
      </c>
      <c r="Q393" s="19">
        <f t="shared" si="15"/>
      </c>
    </row>
    <row r="394" spans="16:17" ht="15">
      <c r="P394" s="18">
        <f t="shared" si="14"/>
      </c>
      <c r="Q394" s="19">
        <f t="shared" si="15"/>
      </c>
    </row>
    <row r="395" spans="16:17" ht="15">
      <c r="P395" s="18">
        <f t="shared" si="14"/>
      </c>
      <c r="Q395" s="19">
        <f t="shared" si="15"/>
      </c>
    </row>
    <row r="396" spans="16:17" ht="15">
      <c r="P396" s="18">
        <f t="shared" si="14"/>
      </c>
      <c r="Q396" s="19">
        <f t="shared" si="15"/>
      </c>
    </row>
    <row r="397" spans="16:17" ht="15">
      <c r="P397" s="18">
        <f t="shared" si="14"/>
      </c>
      <c r="Q397" s="19">
        <f t="shared" si="15"/>
      </c>
    </row>
    <row r="398" spans="16:17" ht="15">
      <c r="P398" s="18">
        <f t="shared" si="14"/>
      </c>
      <c r="Q398" s="19">
        <f t="shared" si="15"/>
      </c>
    </row>
    <row r="399" spans="16:17" ht="15">
      <c r="P399" s="18">
        <f t="shared" si="14"/>
      </c>
      <c r="Q399" s="19">
        <f t="shared" si="15"/>
      </c>
    </row>
    <row r="400" spans="16:17" ht="15">
      <c r="P400" s="18">
        <f t="shared" si="14"/>
      </c>
      <c r="Q400" s="19">
        <f t="shared" si="15"/>
      </c>
    </row>
    <row r="401" spans="16:17" ht="15">
      <c r="P401" s="18">
        <f t="shared" si="14"/>
      </c>
      <c r="Q401" s="19">
        <f t="shared" si="15"/>
      </c>
    </row>
    <row r="402" spans="16:17" ht="15">
      <c r="P402" s="18">
        <f t="shared" si="14"/>
      </c>
      <c r="Q402" s="19">
        <f t="shared" si="15"/>
      </c>
    </row>
    <row r="403" spans="16:17" ht="15">
      <c r="P403" s="18">
        <f t="shared" si="14"/>
      </c>
      <c r="Q403" s="19">
        <f t="shared" si="15"/>
      </c>
    </row>
    <row r="404" spans="16:17" ht="15">
      <c r="P404" s="18">
        <f t="shared" si="14"/>
      </c>
      <c r="Q404" s="19">
        <f t="shared" si="15"/>
      </c>
    </row>
    <row r="405" spans="16:17" ht="15">
      <c r="P405" s="18">
        <f t="shared" si="14"/>
      </c>
      <c r="Q405" s="19">
        <f t="shared" si="15"/>
      </c>
    </row>
    <row r="406" spans="16:17" ht="15">
      <c r="P406" s="18">
        <f t="shared" si="14"/>
      </c>
      <c r="Q406" s="19">
        <f t="shared" si="15"/>
      </c>
    </row>
    <row r="407" spans="16:17" ht="15">
      <c r="P407" s="18">
        <f t="shared" si="14"/>
      </c>
      <c r="Q407" s="19">
        <f t="shared" si="15"/>
      </c>
    </row>
    <row r="408" spans="16:17" ht="15">
      <c r="P408" s="18">
        <f t="shared" si="14"/>
      </c>
      <c r="Q408" s="19">
        <f t="shared" si="15"/>
      </c>
    </row>
    <row r="409" spans="16:17" ht="15">
      <c r="P409" s="18">
        <f t="shared" si="14"/>
      </c>
      <c r="Q409" s="19">
        <f t="shared" si="15"/>
      </c>
    </row>
    <row r="410" spans="16:17" ht="15">
      <c r="P410" s="18">
        <f t="shared" si="14"/>
      </c>
      <c r="Q410" s="19">
        <f t="shared" si="15"/>
      </c>
    </row>
    <row r="411" spans="16:17" ht="15">
      <c r="P411" s="18">
        <f t="shared" si="14"/>
      </c>
      <c r="Q411" s="19">
        <f t="shared" si="15"/>
      </c>
    </row>
    <row r="412" spans="16:17" ht="15">
      <c r="P412" s="18">
        <f t="shared" si="14"/>
      </c>
      <c r="Q412" s="19">
        <f t="shared" si="15"/>
      </c>
    </row>
    <row r="413" spans="16:17" ht="15">
      <c r="P413" s="18">
        <f t="shared" si="14"/>
      </c>
      <c r="Q413" s="19">
        <f t="shared" si="15"/>
      </c>
    </row>
    <row r="414" spans="16:17" ht="15">
      <c r="P414" s="18">
        <f t="shared" si="14"/>
      </c>
      <c r="Q414" s="19">
        <f t="shared" si="15"/>
      </c>
    </row>
    <row r="415" spans="16:17" ht="15">
      <c r="P415" s="18">
        <f t="shared" si="14"/>
      </c>
      <c r="Q415" s="19">
        <f t="shared" si="15"/>
      </c>
    </row>
    <row r="416" spans="16:17" ht="15">
      <c r="P416" s="18">
        <f t="shared" si="14"/>
      </c>
      <c r="Q416" s="19">
        <f t="shared" si="15"/>
      </c>
    </row>
    <row r="417" spans="16:17" ht="15">
      <c r="P417" s="18">
        <f t="shared" si="14"/>
      </c>
      <c r="Q417" s="19">
        <f t="shared" si="15"/>
      </c>
    </row>
    <row r="418" spans="16:17" ht="15">
      <c r="P418" s="18">
        <f t="shared" si="14"/>
      </c>
      <c r="Q418" s="19">
        <f t="shared" si="15"/>
      </c>
    </row>
    <row r="419" spans="16:17" ht="15">
      <c r="P419" s="18">
        <f t="shared" si="14"/>
      </c>
      <c r="Q419" s="19">
        <f t="shared" si="15"/>
      </c>
    </row>
    <row r="420" spans="16:17" ht="15">
      <c r="P420" s="18">
        <f t="shared" si="14"/>
      </c>
      <c r="Q420" s="19">
        <f t="shared" si="15"/>
      </c>
    </row>
    <row r="421" spans="16:17" ht="15">
      <c r="P421" s="18">
        <f t="shared" si="14"/>
      </c>
      <c r="Q421" s="19">
        <f t="shared" si="15"/>
      </c>
    </row>
    <row r="422" spans="16:17" ht="15">
      <c r="P422" s="18">
        <f t="shared" si="14"/>
      </c>
      <c r="Q422" s="19">
        <f t="shared" si="15"/>
      </c>
    </row>
    <row r="423" spans="16:17" ht="15">
      <c r="P423" s="18">
        <f t="shared" si="14"/>
      </c>
      <c r="Q423" s="19">
        <f t="shared" si="15"/>
      </c>
    </row>
    <row r="424" spans="16:17" ht="15">
      <c r="P424" s="18">
        <f t="shared" si="14"/>
      </c>
      <c r="Q424" s="19">
        <f t="shared" si="15"/>
      </c>
    </row>
    <row r="425" spans="16:17" ht="15">
      <c r="P425" s="18">
        <f t="shared" si="14"/>
      </c>
      <c r="Q425" s="19">
        <f t="shared" si="15"/>
      </c>
    </row>
    <row r="426" spans="16:17" ht="15">
      <c r="P426" s="18">
        <f t="shared" si="14"/>
      </c>
      <c r="Q426" s="19">
        <f t="shared" si="15"/>
      </c>
    </row>
    <row r="427" spans="16:17" ht="15">
      <c r="P427" s="18">
        <f t="shared" si="14"/>
      </c>
      <c r="Q427" s="19">
        <f t="shared" si="15"/>
      </c>
    </row>
    <row r="428" spans="16:17" ht="15">
      <c r="P428" s="18">
        <f t="shared" si="14"/>
      </c>
      <c r="Q428" s="19">
        <f t="shared" si="15"/>
      </c>
    </row>
    <row r="429" spans="16:17" ht="15">
      <c r="P429" s="18">
        <f t="shared" si="14"/>
      </c>
      <c r="Q429" s="19">
        <f t="shared" si="15"/>
      </c>
    </row>
    <row r="430" spans="16:17" ht="15">
      <c r="P430" s="18">
        <f t="shared" si="14"/>
      </c>
      <c r="Q430" s="19">
        <f t="shared" si="15"/>
      </c>
    </row>
    <row r="431" spans="16:17" ht="15">
      <c r="P431" s="18">
        <f t="shared" si="14"/>
      </c>
      <c r="Q431" s="19">
        <f t="shared" si="15"/>
      </c>
    </row>
    <row r="432" spans="16:17" ht="15">
      <c r="P432" s="18">
        <f t="shared" si="14"/>
      </c>
      <c r="Q432" s="19">
        <f t="shared" si="15"/>
      </c>
    </row>
    <row r="433" spans="16:17" ht="15">
      <c r="P433" s="18">
        <f t="shared" si="14"/>
      </c>
      <c r="Q433" s="19">
        <f t="shared" si="15"/>
      </c>
    </row>
    <row r="434" spans="16:17" ht="15">
      <c r="P434" s="18">
        <f t="shared" si="14"/>
      </c>
      <c r="Q434" s="19">
        <f t="shared" si="15"/>
      </c>
    </row>
    <row r="435" spans="16:17" ht="15">
      <c r="P435" s="18">
        <f t="shared" si="14"/>
      </c>
      <c r="Q435" s="19">
        <f t="shared" si="15"/>
      </c>
    </row>
    <row r="436" spans="16:17" ht="15">
      <c r="P436" s="18">
        <f t="shared" si="14"/>
      </c>
      <c r="Q436" s="19">
        <f t="shared" si="15"/>
      </c>
    </row>
    <row r="437" spans="16:17" ht="15">
      <c r="P437" s="18">
        <f t="shared" si="14"/>
      </c>
      <c r="Q437" s="19">
        <f t="shared" si="15"/>
      </c>
    </row>
    <row r="438" spans="16:17" ht="15">
      <c r="P438" s="18">
        <f t="shared" si="14"/>
      </c>
      <c r="Q438" s="19">
        <f t="shared" si="15"/>
      </c>
    </row>
    <row r="439" spans="16:17" ht="15">
      <c r="P439" s="18">
        <f t="shared" si="14"/>
      </c>
      <c r="Q439" s="19">
        <f t="shared" si="15"/>
      </c>
    </row>
    <row r="440" spans="16:17" ht="15">
      <c r="P440" s="18">
        <f t="shared" si="14"/>
      </c>
      <c r="Q440" s="19">
        <f t="shared" si="15"/>
      </c>
    </row>
    <row r="441" spans="16:17" ht="15">
      <c r="P441" s="18">
        <f t="shared" si="14"/>
      </c>
      <c r="Q441" s="19">
        <f t="shared" si="15"/>
      </c>
    </row>
    <row r="442" spans="16:17" ht="15">
      <c r="P442" s="18">
        <f t="shared" si="14"/>
      </c>
      <c r="Q442" s="19">
        <f t="shared" si="15"/>
      </c>
    </row>
    <row r="443" spans="16:17" ht="15">
      <c r="P443" s="18">
        <f t="shared" si="14"/>
      </c>
      <c r="Q443" s="19">
        <f t="shared" si="15"/>
      </c>
    </row>
    <row r="444" spans="16:17" ht="15">
      <c r="P444" s="18">
        <f t="shared" si="14"/>
      </c>
      <c r="Q444" s="19">
        <f t="shared" si="15"/>
      </c>
    </row>
    <row r="445" spans="16:17" ht="15">
      <c r="P445" s="18">
        <f t="shared" si="14"/>
      </c>
      <c r="Q445" s="19">
        <f t="shared" si="15"/>
      </c>
    </row>
    <row r="446" spans="16:17" ht="15">
      <c r="P446" s="18">
        <f t="shared" si="14"/>
      </c>
      <c r="Q446" s="19">
        <f t="shared" si="15"/>
      </c>
    </row>
    <row r="447" spans="16:17" ht="15">
      <c r="P447" s="18">
        <f t="shared" si="14"/>
      </c>
      <c r="Q447" s="19">
        <f t="shared" si="15"/>
      </c>
    </row>
    <row r="448" spans="16:17" ht="15">
      <c r="P448" s="18">
        <f t="shared" si="14"/>
      </c>
      <c r="Q448" s="19">
        <f t="shared" si="15"/>
      </c>
    </row>
    <row r="449" spans="16:17" ht="15">
      <c r="P449" s="18">
        <f t="shared" si="14"/>
      </c>
      <c r="Q449" s="19">
        <f t="shared" si="15"/>
      </c>
    </row>
    <row r="450" spans="16:17" ht="15">
      <c r="P450" s="18">
        <f t="shared" si="14"/>
      </c>
      <c r="Q450" s="19">
        <f t="shared" si="15"/>
      </c>
    </row>
    <row r="451" spans="16:17" ht="15">
      <c r="P451" s="18">
        <f aca="true" t="shared" si="16" ref="P451:P500">IF(A451&lt;&gt;"",G451*H451,"")</f>
      </c>
      <c r="Q451" s="19">
        <f aca="true" t="shared" si="17" ref="Q451:Q500">IF(A451&lt;&gt;"",P451/100*F451/10*I451/1000,"")</f>
      </c>
    </row>
    <row r="452" spans="16:17" ht="15">
      <c r="P452" s="18">
        <f t="shared" si="16"/>
      </c>
      <c r="Q452" s="19">
        <f t="shared" si="17"/>
      </c>
    </row>
    <row r="453" spans="16:17" ht="15">
      <c r="P453" s="18">
        <f t="shared" si="16"/>
      </c>
      <c r="Q453" s="19">
        <f t="shared" si="17"/>
      </c>
    </row>
    <row r="454" spans="16:17" ht="15">
      <c r="P454" s="18">
        <f t="shared" si="16"/>
      </c>
      <c r="Q454" s="19">
        <f t="shared" si="17"/>
      </c>
    </row>
    <row r="455" spans="16:17" ht="15">
      <c r="P455" s="18">
        <f t="shared" si="16"/>
      </c>
      <c r="Q455" s="19">
        <f t="shared" si="17"/>
      </c>
    </row>
    <row r="456" spans="16:17" ht="15">
      <c r="P456" s="18">
        <f t="shared" si="16"/>
      </c>
      <c r="Q456" s="19">
        <f t="shared" si="17"/>
      </c>
    </row>
    <row r="457" spans="16:17" ht="15">
      <c r="P457" s="18">
        <f t="shared" si="16"/>
      </c>
      <c r="Q457" s="19">
        <f t="shared" si="17"/>
      </c>
    </row>
    <row r="458" spans="16:17" ht="15">
      <c r="P458" s="18">
        <f t="shared" si="16"/>
      </c>
      <c r="Q458" s="19">
        <f t="shared" si="17"/>
      </c>
    </row>
    <row r="459" spans="16:17" ht="15">
      <c r="P459" s="18">
        <f t="shared" si="16"/>
      </c>
      <c r="Q459" s="19">
        <f t="shared" si="17"/>
      </c>
    </row>
    <row r="460" spans="16:17" ht="15">
      <c r="P460" s="18">
        <f t="shared" si="16"/>
      </c>
      <c r="Q460" s="19">
        <f t="shared" si="17"/>
      </c>
    </row>
    <row r="461" spans="16:17" ht="15">
      <c r="P461" s="18">
        <f t="shared" si="16"/>
      </c>
      <c r="Q461" s="19">
        <f t="shared" si="17"/>
      </c>
    </row>
    <row r="462" spans="16:17" ht="15">
      <c r="P462" s="18">
        <f t="shared" si="16"/>
      </c>
      <c r="Q462" s="19">
        <f t="shared" si="17"/>
      </c>
    </row>
    <row r="463" spans="16:17" ht="15">
      <c r="P463" s="18">
        <f t="shared" si="16"/>
      </c>
      <c r="Q463" s="19">
        <f t="shared" si="17"/>
      </c>
    </row>
    <row r="464" spans="16:17" ht="15">
      <c r="P464" s="18">
        <f t="shared" si="16"/>
      </c>
      <c r="Q464" s="19">
        <f t="shared" si="17"/>
      </c>
    </row>
    <row r="465" spans="16:17" ht="15">
      <c r="P465" s="18">
        <f t="shared" si="16"/>
      </c>
      <c r="Q465" s="19">
        <f t="shared" si="17"/>
      </c>
    </row>
    <row r="466" spans="16:17" ht="15">
      <c r="P466" s="18">
        <f t="shared" si="16"/>
      </c>
      <c r="Q466" s="19">
        <f t="shared" si="17"/>
      </c>
    </row>
    <row r="467" spans="16:17" ht="15">
      <c r="P467" s="18">
        <f t="shared" si="16"/>
      </c>
      <c r="Q467" s="19">
        <f t="shared" si="17"/>
      </c>
    </row>
    <row r="468" spans="16:17" ht="15">
      <c r="P468" s="18">
        <f t="shared" si="16"/>
      </c>
      <c r="Q468" s="19">
        <f t="shared" si="17"/>
      </c>
    </row>
    <row r="469" spans="16:17" ht="15">
      <c r="P469" s="18">
        <f t="shared" si="16"/>
      </c>
      <c r="Q469" s="19">
        <f t="shared" si="17"/>
      </c>
    </row>
    <row r="470" spans="16:17" ht="15">
      <c r="P470" s="18">
        <f t="shared" si="16"/>
      </c>
      <c r="Q470" s="19">
        <f t="shared" si="17"/>
      </c>
    </row>
    <row r="471" spans="16:17" ht="15">
      <c r="P471" s="18">
        <f t="shared" si="16"/>
      </c>
      <c r="Q471" s="19">
        <f t="shared" si="17"/>
      </c>
    </row>
    <row r="472" spans="16:17" ht="15">
      <c r="P472" s="18">
        <f t="shared" si="16"/>
      </c>
      <c r="Q472" s="19">
        <f t="shared" si="17"/>
      </c>
    </row>
    <row r="473" spans="16:17" ht="15">
      <c r="P473" s="18">
        <f t="shared" si="16"/>
      </c>
      <c r="Q473" s="19">
        <f t="shared" si="17"/>
      </c>
    </row>
    <row r="474" spans="16:17" ht="15">
      <c r="P474" s="18">
        <f t="shared" si="16"/>
      </c>
      <c r="Q474" s="19">
        <f t="shared" si="17"/>
      </c>
    </row>
    <row r="475" spans="16:17" ht="15">
      <c r="P475" s="18">
        <f t="shared" si="16"/>
      </c>
      <c r="Q475" s="19">
        <f t="shared" si="17"/>
      </c>
    </row>
    <row r="476" spans="16:17" ht="15">
      <c r="P476" s="18">
        <f t="shared" si="16"/>
      </c>
      <c r="Q476" s="19">
        <f t="shared" si="17"/>
      </c>
    </row>
    <row r="477" spans="16:17" ht="15">
      <c r="P477" s="18">
        <f t="shared" si="16"/>
      </c>
      <c r="Q477" s="19">
        <f t="shared" si="17"/>
      </c>
    </row>
    <row r="478" spans="16:17" ht="15">
      <c r="P478" s="18">
        <f t="shared" si="16"/>
      </c>
      <c r="Q478" s="19">
        <f t="shared" si="17"/>
      </c>
    </row>
    <row r="479" spans="16:17" ht="15">
      <c r="P479" s="18">
        <f t="shared" si="16"/>
      </c>
      <c r="Q479" s="19">
        <f t="shared" si="17"/>
      </c>
    </row>
    <row r="480" spans="16:17" ht="15">
      <c r="P480" s="18">
        <f t="shared" si="16"/>
      </c>
      <c r="Q480" s="19">
        <f t="shared" si="17"/>
      </c>
    </row>
    <row r="481" spans="16:17" ht="15">
      <c r="P481" s="18">
        <f t="shared" si="16"/>
      </c>
      <c r="Q481" s="19">
        <f t="shared" si="17"/>
      </c>
    </row>
    <row r="482" spans="16:17" ht="15">
      <c r="P482" s="18">
        <f t="shared" si="16"/>
      </c>
      <c r="Q482" s="19">
        <f t="shared" si="17"/>
      </c>
    </row>
    <row r="483" spans="16:17" ht="15">
      <c r="P483" s="18">
        <f t="shared" si="16"/>
      </c>
      <c r="Q483" s="19">
        <f t="shared" si="17"/>
      </c>
    </row>
    <row r="484" spans="16:17" ht="15">
      <c r="P484" s="18">
        <f t="shared" si="16"/>
      </c>
      <c r="Q484" s="19">
        <f t="shared" si="17"/>
      </c>
    </row>
    <row r="485" spans="16:17" ht="15">
      <c r="P485" s="18">
        <f t="shared" si="16"/>
      </c>
      <c r="Q485" s="19">
        <f t="shared" si="17"/>
      </c>
    </row>
    <row r="486" spans="16:17" ht="15">
      <c r="P486" s="18">
        <f t="shared" si="16"/>
      </c>
      <c r="Q486" s="19">
        <f t="shared" si="17"/>
      </c>
    </row>
    <row r="487" spans="16:17" ht="15">
      <c r="P487" s="18">
        <f t="shared" si="16"/>
      </c>
      <c r="Q487" s="19">
        <f t="shared" si="17"/>
      </c>
    </row>
    <row r="488" spans="16:17" ht="15">
      <c r="P488" s="18">
        <f t="shared" si="16"/>
      </c>
      <c r="Q488" s="19">
        <f t="shared" si="17"/>
      </c>
    </row>
    <row r="489" spans="16:17" ht="15">
      <c r="P489" s="18">
        <f t="shared" si="16"/>
      </c>
      <c r="Q489" s="19">
        <f t="shared" si="17"/>
      </c>
    </row>
    <row r="490" spans="16:17" ht="15">
      <c r="P490" s="18">
        <f t="shared" si="16"/>
      </c>
      <c r="Q490" s="19">
        <f t="shared" si="17"/>
      </c>
    </row>
    <row r="491" spans="16:17" ht="15">
      <c r="P491" s="18">
        <f t="shared" si="16"/>
      </c>
      <c r="Q491" s="19">
        <f t="shared" si="17"/>
      </c>
    </row>
    <row r="492" spans="16:17" ht="15">
      <c r="P492" s="18">
        <f t="shared" si="16"/>
      </c>
      <c r="Q492" s="19">
        <f t="shared" si="17"/>
      </c>
    </row>
    <row r="493" spans="16:17" ht="15">
      <c r="P493" s="18">
        <f t="shared" si="16"/>
      </c>
      <c r="Q493" s="19">
        <f t="shared" si="17"/>
      </c>
    </row>
    <row r="494" spans="16:17" ht="15">
      <c r="P494" s="18">
        <f t="shared" si="16"/>
      </c>
      <c r="Q494" s="19">
        <f t="shared" si="17"/>
      </c>
    </row>
    <row r="495" spans="16:17" ht="15">
      <c r="P495" s="18">
        <f t="shared" si="16"/>
      </c>
      <c r="Q495" s="19">
        <f t="shared" si="17"/>
      </c>
    </row>
    <row r="496" spans="16:17" ht="15">
      <c r="P496" s="18">
        <f t="shared" si="16"/>
      </c>
      <c r="Q496" s="19">
        <f t="shared" si="17"/>
      </c>
    </row>
    <row r="497" spans="16:17" ht="15">
      <c r="P497" s="18">
        <f t="shared" si="16"/>
      </c>
      <c r="Q497" s="19">
        <f t="shared" si="17"/>
      </c>
    </row>
    <row r="498" spans="16:17" ht="15">
      <c r="P498" s="18">
        <f t="shared" si="16"/>
      </c>
      <c r="Q498" s="19">
        <f t="shared" si="17"/>
      </c>
    </row>
    <row r="499" spans="16:17" ht="15">
      <c r="P499" s="18">
        <f t="shared" si="16"/>
      </c>
      <c r="Q499" s="19">
        <f t="shared" si="17"/>
      </c>
    </row>
    <row r="500" spans="16:17" ht="15">
      <c r="P500" s="18">
        <f t="shared" si="16"/>
      </c>
      <c r="Q500" s="19">
        <f t="shared" si="17"/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90"/>
  <sheetViews>
    <sheetView zoomScalePageLayoutView="0" workbookViewId="0" topLeftCell="A1">
      <selection activeCell="D3" sqref="D3"/>
    </sheetView>
  </sheetViews>
  <sheetFormatPr defaultColWidth="9.140625" defaultRowHeight="15"/>
  <cols>
    <col min="1" max="4" width="8.8515625" style="23" customWidth="1"/>
  </cols>
  <sheetData>
    <row r="1" spans="1:4" ht="15">
      <c r="A1" s="22" t="s">
        <v>19</v>
      </c>
      <c r="B1" s="22" t="s">
        <v>79</v>
      </c>
      <c r="C1" s="22" t="s">
        <v>80</v>
      </c>
      <c r="D1" s="22" t="s">
        <v>81</v>
      </c>
    </row>
    <row r="2" spans="1:5" ht="15">
      <c r="A2" s="22" t="s">
        <v>67</v>
      </c>
      <c r="B2" s="22" t="s">
        <v>68</v>
      </c>
      <c r="C2" s="22" t="s">
        <v>82</v>
      </c>
      <c r="D2" s="22">
        <v>8.71</v>
      </c>
      <c r="E2">
        <f>IF(A2&lt;&gt;"",C2/100*B2/10*D2/1000,"")</f>
        <v>656.4768982200001</v>
      </c>
    </row>
    <row r="3" ht="15">
      <c r="E3">
        <f aca="true" t="shared" si="0" ref="E3:E66">IF(A3&lt;&gt;"",C3/100*B3/10*D3/1000,"")</f>
      </c>
    </row>
    <row r="4" ht="15">
      <c r="E4">
        <f t="shared" si="0"/>
      </c>
    </row>
    <row r="5" ht="15">
      <c r="E5">
        <f t="shared" si="0"/>
      </c>
    </row>
    <row r="6" ht="15">
      <c r="E6">
        <f t="shared" si="0"/>
      </c>
    </row>
    <row r="7" ht="15">
      <c r="E7">
        <f t="shared" si="0"/>
      </c>
    </row>
    <row r="8" ht="15">
      <c r="E8">
        <f t="shared" si="0"/>
      </c>
    </row>
    <row r="9" ht="15">
      <c r="E9">
        <f t="shared" si="0"/>
      </c>
    </row>
    <row r="10" ht="15">
      <c r="E10">
        <f t="shared" si="0"/>
      </c>
    </row>
    <row r="11" ht="15">
      <c r="E11">
        <f t="shared" si="0"/>
      </c>
    </row>
    <row r="12" ht="15">
      <c r="E12">
        <f t="shared" si="0"/>
      </c>
    </row>
    <row r="13" ht="15">
      <c r="E13">
        <f t="shared" si="0"/>
      </c>
    </row>
    <row r="14" ht="15">
      <c r="E14">
        <f t="shared" si="0"/>
      </c>
    </row>
    <row r="15" ht="15">
      <c r="E15">
        <f t="shared" si="0"/>
      </c>
    </row>
    <row r="16" ht="15">
      <c r="E16">
        <f t="shared" si="0"/>
      </c>
    </row>
    <row r="17" ht="15">
      <c r="E17">
        <f t="shared" si="0"/>
      </c>
    </row>
    <row r="18" ht="15">
      <c r="E18">
        <f t="shared" si="0"/>
      </c>
    </row>
    <row r="19" ht="15">
      <c r="E19">
        <f t="shared" si="0"/>
      </c>
    </row>
    <row r="20" ht="15">
      <c r="E20">
        <f t="shared" si="0"/>
      </c>
    </row>
    <row r="21" ht="15">
      <c r="E21">
        <f t="shared" si="0"/>
      </c>
    </row>
    <row r="22" ht="15">
      <c r="E22">
        <f t="shared" si="0"/>
      </c>
    </row>
    <row r="23" ht="15">
      <c r="E23">
        <f t="shared" si="0"/>
      </c>
    </row>
    <row r="24" ht="15">
      <c r="E24">
        <f t="shared" si="0"/>
      </c>
    </row>
    <row r="25" ht="15">
      <c r="E25">
        <f t="shared" si="0"/>
      </c>
    </row>
    <row r="26" ht="15">
      <c r="E26">
        <f t="shared" si="0"/>
      </c>
    </row>
    <row r="27" ht="15">
      <c r="E27">
        <f t="shared" si="0"/>
      </c>
    </row>
    <row r="28" ht="15">
      <c r="E28">
        <f t="shared" si="0"/>
      </c>
    </row>
    <row r="29" ht="15">
      <c r="E29">
        <f t="shared" si="0"/>
      </c>
    </row>
    <row r="30" ht="15">
      <c r="E30">
        <f t="shared" si="0"/>
      </c>
    </row>
    <row r="31" ht="15">
      <c r="E31">
        <f t="shared" si="0"/>
      </c>
    </row>
    <row r="32" ht="15">
      <c r="E32">
        <f t="shared" si="0"/>
      </c>
    </row>
    <row r="33" ht="15">
      <c r="E33">
        <f t="shared" si="0"/>
      </c>
    </row>
    <row r="34" ht="15">
      <c r="E34">
        <f t="shared" si="0"/>
      </c>
    </row>
    <row r="35" ht="15">
      <c r="E35">
        <f t="shared" si="0"/>
      </c>
    </row>
    <row r="36" ht="15">
      <c r="E36">
        <f t="shared" si="0"/>
      </c>
    </row>
    <row r="37" ht="15">
      <c r="E37">
        <f t="shared" si="0"/>
      </c>
    </row>
    <row r="38" ht="15">
      <c r="E38">
        <f t="shared" si="0"/>
      </c>
    </row>
    <row r="39" ht="15">
      <c r="E39">
        <f t="shared" si="0"/>
      </c>
    </row>
    <row r="40" ht="15">
      <c r="E40">
        <f t="shared" si="0"/>
      </c>
    </row>
    <row r="41" ht="15">
      <c r="E41">
        <f t="shared" si="0"/>
      </c>
    </row>
    <row r="42" ht="15">
      <c r="E42">
        <f t="shared" si="0"/>
      </c>
    </row>
    <row r="43" ht="15">
      <c r="E43">
        <f t="shared" si="0"/>
      </c>
    </row>
    <row r="44" ht="15">
      <c r="E44">
        <f t="shared" si="0"/>
      </c>
    </row>
    <row r="45" ht="15">
      <c r="E45">
        <f t="shared" si="0"/>
      </c>
    </row>
    <row r="46" ht="15">
      <c r="E46">
        <f t="shared" si="0"/>
      </c>
    </row>
    <row r="47" ht="15">
      <c r="E47">
        <f t="shared" si="0"/>
      </c>
    </row>
    <row r="48" ht="15">
      <c r="E48">
        <f t="shared" si="0"/>
      </c>
    </row>
    <row r="49" ht="15">
      <c r="E49">
        <f t="shared" si="0"/>
      </c>
    </row>
    <row r="50" ht="15">
      <c r="E50">
        <f t="shared" si="0"/>
      </c>
    </row>
    <row r="51" ht="15">
      <c r="E51">
        <f t="shared" si="0"/>
      </c>
    </row>
    <row r="52" ht="15">
      <c r="E52">
        <f t="shared" si="0"/>
      </c>
    </row>
    <row r="53" ht="15">
      <c r="E53">
        <f t="shared" si="0"/>
      </c>
    </row>
    <row r="54" ht="15">
      <c r="E54">
        <f t="shared" si="0"/>
      </c>
    </row>
    <row r="55" ht="15">
      <c r="E55">
        <f t="shared" si="0"/>
      </c>
    </row>
    <row r="56" ht="15">
      <c r="E56">
        <f t="shared" si="0"/>
      </c>
    </row>
    <row r="57" ht="15">
      <c r="E57">
        <f t="shared" si="0"/>
      </c>
    </row>
    <row r="58" ht="15">
      <c r="E58">
        <f t="shared" si="0"/>
      </c>
    </row>
    <row r="59" ht="15">
      <c r="E59">
        <f t="shared" si="0"/>
      </c>
    </row>
    <row r="60" ht="15">
      <c r="E60">
        <f t="shared" si="0"/>
      </c>
    </row>
    <row r="61" ht="15">
      <c r="E61">
        <f t="shared" si="0"/>
      </c>
    </row>
    <row r="62" ht="15">
      <c r="E62">
        <f t="shared" si="0"/>
      </c>
    </row>
    <row r="63" ht="15">
      <c r="E63">
        <f t="shared" si="0"/>
      </c>
    </row>
    <row r="64" ht="15">
      <c r="E64">
        <f t="shared" si="0"/>
      </c>
    </row>
    <row r="65" ht="15">
      <c r="E65">
        <f t="shared" si="0"/>
      </c>
    </row>
    <row r="66" ht="15">
      <c r="E66">
        <f t="shared" si="0"/>
      </c>
    </row>
    <row r="67" ht="15">
      <c r="E67">
        <f aca="true" t="shared" si="1" ref="E67:E90">IF(A67&lt;&gt;"",C67/100*B67/10*D67/1000,"")</f>
      </c>
    </row>
    <row r="68" ht="15">
      <c r="E68">
        <f t="shared" si="1"/>
      </c>
    </row>
    <row r="69" ht="15">
      <c r="E69">
        <f t="shared" si="1"/>
      </c>
    </row>
    <row r="70" ht="15">
      <c r="E70">
        <f t="shared" si="1"/>
      </c>
    </row>
    <row r="71" ht="15">
      <c r="E71">
        <f t="shared" si="1"/>
      </c>
    </row>
    <row r="72" ht="15">
      <c r="E72">
        <f t="shared" si="1"/>
      </c>
    </row>
    <row r="73" ht="15">
      <c r="E73">
        <f t="shared" si="1"/>
      </c>
    </row>
    <row r="74" ht="15">
      <c r="E74">
        <f t="shared" si="1"/>
      </c>
    </row>
    <row r="75" ht="15">
      <c r="E75">
        <f t="shared" si="1"/>
      </c>
    </row>
    <row r="76" ht="15">
      <c r="E76">
        <f t="shared" si="1"/>
      </c>
    </row>
    <row r="77" ht="15">
      <c r="E77">
        <f t="shared" si="1"/>
      </c>
    </row>
    <row r="78" ht="15">
      <c r="E78">
        <f t="shared" si="1"/>
      </c>
    </row>
    <row r="79" ht="15">
      <c r="E79">
        <f t="shared" si="1"/>
      </c>
    </row>
    <row r="80" ht="15">
      <c r="E80">
        <f t="shared" si="1"/>
      </c>
    </row>
    <row r="81" ht="15">
      <c r="E81">
        <f t="shared" si="1"/>
      </c>
    </row>
    <row r="82" ht="15">
      <c r="E82">
        <f t="shared" si="1"/>
      </c>
    </row>
    <row r="83" ht="15">
      <c r="E83">
        <f t="shared" si="1"/>
      </c>
    </row>
    <row r="84" ht="15">
      <c r="E84">
        <f t="shared" si="1"/>
      </c>
    </row>
    <row r="85" ht="15">
      <c r="E85">
        <f t="shared" si="1"/>
      </c>
    </row>
    <row r="86" ht="15">
      <c r="E86">
        <f t="shared" si="1"/>
      </c>
    </row>
    <row r="87" ht="15">
      <c r="E87">
        <f t="shared" si="1"/>
      </c>
    </row>
    <row r="88" ht="15">
      <c r="E88">
        <f t="shared" si="1"/>
      </c>
    </row>
    <row r="89" ht="15">
      <c r="E89">
        <f t="shared" si="1"/>
      </c>
    </row>
    <row r="90" ht="15">
      <c r="E90">
        <f t="shared" si="1"/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Исупов</dc:creator>
  <cp:keywords/>
  <dc:description/>
  <cp:lastModifiedBy>RePack by Diakov</cp:lastModifiedBy>
  <cp:lastPrinted>2016-08-10T05:56:00Z</cp:lastPrinted>
  <dcterms:created xsi:type="dcterms:W3CDTF">2016-03-31T18:24:35Z</dcterms:created>
  <dcterms:modified xsi:type="dcterms:W3CDTF">2016-08-10T06:16:10Z</dcterms:modified>
  <cp:category/>
  <cp:version/>
  <cp:contentType/>
  <cp:contentStatus/>
</cp:coreProperties>
</file>