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DEA\Desktop\"/>
    </mc:Choice>
  </mc:AlternateContent>
  <bookViews>
    <workbookView showSheetTabs="0" xWindow="0" yWindow="0" windowWidth="9300" windowHeight="4755" tabRatio="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E37" i="1" l="1"/>
  <c r="F37" i="1"/>
  <c r="M37" i="1"/>
  <c r="D77" i="1"/>
</calcChain>
</file>

<file path=xl/sharedStrings.xml><?xml version="1.0" encoding="utf-8"?>
<sst xmlns="http://schemas.openxmlformats.org/spreadsheetml/2006/main" count="275" uniqueCount="112">
  <si>
    <t>№</t>
  </si>
  <si>
    <t>Комитент</t>
  </si>
  <si>
    <t>Приход 
товаров (общий)</t>
  </si>
  <si>
    <t>Приход 
товаров 
(по факту)</t>
  </si>
  <si>
    <t>Возврат 
товаров</t>
  </si>
  <si>
    <t>Возврат от цеха
на склад сырья</t>
  </si>
  <si>
    <t>Получено со 
склада сырья</t>
  </si>
  <si>
    <t>Взаиморасчет</t>
  </si>
  <si>
    <t>Продажа</t>
  </si>
  <si>
    <t>Суммовой остаток 
товаров на складе</t>
  </si>
  <si>
    <t>К выплате</t>
  </si>
  <si>
    <t>Переплата</t>
  </si>
  <si>
    <t>1</t>
  </si>
  <si>
    <t>101 Цех - Войлок КБ</t>
  </si>
  <si>
    <t xml:space="preserve"> </t>
  </si>
  <si>
    <t>2</t>
  </si>
  <si>
    <t>102 Цех - Дерево, Картон (Марат)</t>
  </si>
  <si>
    <t>3</t>
  </si>
  <si>
    <t>103 Цех - Керамика</t>
  </si>
  <si>
    <t>4</t>
  </si>
  <si>
    <t>105 Цех - Шырдак (Ажар)</t>
  </si>
  <si>
    <t>5</t>
  </si>
  <si>
    <t>106 Цех - Металл</t>
  </si>
  <si>
    <t>6</t>
  </si>
  <si>
    <t>107 Цех - Шырдак (Зоя)</t>
  </si>
  <si>
    <t>7</t>
  </si>
  <si>
    <t>109 Цех - Текстиль</t>
  </si>
  <si>
    <t>8</t>
  </si>
  <si>
    <t>110 Цех - Шелкография</t>
  </si>
  <si>
    <t>9</t>
  </si>
  <si>
    <t>111 Цех - Игрушки</t>
  </si>
  <si>
    <t>10</t>
  </si>
  <si>
    <t>112 Цех - Шырдак (Айжамал)</t>
  </si>
  <si>
    <t>11</t>
  </si>
  <si>
    <t>113 Цех - Шырдак (Жекен)</t>
  </si>
  <si>
    <t>12</t>
  </si>
  <si>
    <t>114 Цех - Компьютерная вышивка</t>
  </si>
  <si>
    <t>13</t>
  </si>
  <si>
    <t>115 Цех - Обувь (Володя)</t>
  </si>
  <si>
    <t>14</t>
  </si>
  <si>
    <t>117 цех - Чинара М.</t>
  </si>
  <si>
    <t>15</t>
  </si>
  <si>
    <t>120 Цех - АК</t>
  </si>
  <si>
    <t>16</t>
  </si>
  <si>
    <t>126 Цех - Temir Kanat</t>
  </si>
  <si>
    <t>17</t>
  </si>
  <si>
    <t>129 Цех - ТК+111</t>
  </si>
  <si>
    <t>18</t>
  </si>
  <si>
    <t>130 Цех - Одежда (Марина)</t>
  </si>
  <si>
    <t>19</t>
  </si>
  <si>
    <t>132 Цех - Тапочки</t>
  </si>
  <si>
    <t>20</t>
  </si>
  <si>
    <t>139 Цех - Ткачество</t>
  </si>
  <si>
    <t>21</t>
  </si>
  <si>
    <t>142 Цех - Шереф</t>
  </si>
  <si>
    <t>22</t>
  </si>
  <si>
    <t>143 Цех - Шырдак  (Гуля)</t>
  </si>
  <si>
    <t>23</t>
  </si>
  <si>
    <t>144 Цех - КЫЯЛ-точенка</t>
  </si>
  <si>
    <t>24</t>
  </si>
  <si>
    <t>145 Цех - Одежда</t>
  </si>
  <si>
    <t>25</t>
  </si>
  <si>
    <t>151 Цех - Лазер (Айгуль)</t>
  </si>
  <si>
    <t>26</t>
  </si>
  <si>
    <t>154 Цех - Дизайнеры (Tumar Felt)</t>
  </si>
  <si>
    <t>27</t>
  </si>
  <si>
    <t>155 Цех - Магазин Сырья (Назгуль)</t>
  </si>
  <si>
    <t>28</t>
  </si>
  <si>
    <t>156 Цех - Шырдак (Шамбубу)</t>
  </si>
  <si>
    <t>29</t>
  </si>
  <si>
    <t>159 Цех - Листовой войлок, шерсть</t>
  </si>
  <si>
    <t>ИТОГО</t>
  </si>
  <si>
    <t>Сумма прихода (ширдак)</t>
  </si>
  <si>
    <t>Сумма продажи (ширдак)</t>
  </si>
  <si>
    <t>Данные по складу сырья остаток на начало</t>
  </si>
  <si>
    <t>Приход</t>
  </si>
  <si>
    <t>Расход</t>
  </si>
  <si>
    <t>Касса СС</t>
  </si>
  <si>
    <t>Остаток на конец</t>
  </si>
  <si>
    <t>Данные по оптовым поставщикам</t>
  </si>
  <si>
    <t>Снабженцы</t>
  </si>
  <si>
    <t>Долг на
 начало</t>
  </si>
  <si>
    <t>Долг на
 конец</t>
  </si>
  <si>
    <t>Салон Тумар</t>
  </si>
  <si>
    <t>Примечание:</t>
  </si>
  <si>
    <t>Взаиморасчеты по войлоку: 159му</t>
  </si>
  <si>
    <t>взаиморасчет по 101</t>
  </si>
  <si>
    <t>взаиморасчет по 109</t>
  </si>
  <si>
    <t>взаиморасчет по 111</t>
  </si>
  <si>
    <t>взаиморасчет по 112 (Айжамал)</t>
  </si>
  <si>
    <t>взаиморасчет по 139</t>
  </si>
  <si>
    <t>взаиморасчет по 120</t>
  </si>
  <si>
    <t>взаиморасчет по 132</t>
  </si>
  <si>
    <t>взаиморасчет по 143 (Гуля)</t>
  </si>
  <si>
    <t>взаиморасчет по 145</t>
  </si>
  <si>
    <t>взаиморасчет по 155</t>
  </si>
  <si>
    <t>взаиморасчет по 156 (Шамбубу)</t>
  </si>
  <si>
    <t>Итого:</t>
  </si>
  <si>
    <t>взаиморасчет: 109-111му</t>
  </si>
  <si>
    <t>взаиморасчет: 109-145му</t>
  </si>
  <si>
    <t>взаиморасчет: 111-109му</t>
  </si>
  <si>
    <t>взаиморасчет: 145-109му</t>
  </si>
  <si>
    <t>взаиморасчет: 105-109му</t>
  </si>
  <si>
    <t>взаиморасчет: 107-109му</t>
  </si>
  <si>
    <t>взаиморасчет: 112-109му</t>
  </si>
  <si>
    <t>взаиморасчет: 143-109му</t>
  </si>
  <si>
    <t>взаиморасчет: 156-109му</t>
  </si>
  <si>
    <t>взаиморасчет: 159-109му</t>
  </si>
  <si>
    <t>Сальдо
 начальное, тенге</t>
  </si>
  <si>
    <t>Оплата, 
тенге</t>
  </si>
  <si>
    <t>Сальдо 
конечное тенге</t>
  </si>
  <si>
    <t xml:space="preserve">Ведомость по комитентам за период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</si>
</sst>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0.5"/>
      <name val="Arial"/>
      <family val="2"/>
      <charset val="204"/>
    </font>
    <font>
      <sz val="11"/>
      <color indexed="10"/>
      <name val="Arial"/>
      <family val="2"/>
      <charset val="204"/>
    </font>
    <font>
      <sz val="8"/>
      <color indexed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horizontal="left"/>
    </xf>
  </cellStyleXfs>
  <cellXfs count="36">
    <xf numFmtId="0" fontId="0" fillId="0" borderId="0" xfId="0" applyAlignment="1"/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/>
    <xf numFmtId="4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Alignment="1"/>
    <xf numFmtId="4" fontId="5" fillId="2" borderId="0" xfId="0" applyNumberFormat="1" applyFont="1" applyFill="1" applyAlignment="1">
      <alignment vertical="center"/>
    </xf>
    <xf numFmtId="0" fontId="3" fillId="0" borderId="0" xfId="0" applyFont="1" applyAlignment="1"/>
    <xf numFmtId="0" fontId="4" fillId="0" borderId="0" xfId="0" applyFont="1" applyAlignment="1"/>
    <xf numFmtId="4" fontId="4" fillId="0" borderId="0" xfId="0" applyNumberFormat="1" applyFont="1" applyAlignment="1"/>
    <xf numFmtId="4" fontId="6" fillId="0" borderId="0" xfId="0" applyNumberFormat="1" applyFont="1" applyAlignment="1"/>
    <xf numFmtId="4" fontId="3" fillId="0" borderId="0" xfId="0" applyNumberFormat="1" applyFont="1" applyAlignment="1"/>
    <xf numFmtId="0" fontId="6" fillId="0" borderId="0" xfId="0" applyFont="1" applyAlignment="1"/>
    <xf numFmtId="0" fontId="7" fillId="0" borderId="0" xfId="0" applyFont="1" applyAlignment="1"/>
    <xf numFmtId="4" fontId="2" fillId="0" borderId="1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89"/>
  <sheetViews>
    <sheetView tabSelected="1" topLeftCell="F2" workbookViewId="0">
      <selection activeCell="C3" sqref="C3"/>
    </sheetView>
  </sheetViews>
  <sheetFormatPr defaultColWidth="10.33203125" defaultRowHeight="11.25" x14ac:dyDescent="0.2"/>
  <cols>
    <col min="1" max="1" width="3.6640625" customWidth="1"/>
    <col min="2" max="2" width="7.6640625" customWidth="1"/>
    <col min="3" max="3" width="46.6640625" customWidth="1"/>
    <col min="4" max="4" width="17.5" customWidth="1"/>
    <col min="5" max="5" width="14" customWidth="1"/>
    <col min="6" max="6" width="14.33203125" customWidth="1"/>
    <col min="7" max="7" width="15.33203125" customWidth="1"/>
    <col min="8" max="8" width="17.6640625" customWidth="1"/>
    <col min="9" max="10" width="20.33203125" customWidth="1"/>
    <col min="11" max="11" width="17.5" customWidth="1"/>
    <col min="12" max="12" width="15.83203125" customWidth="1"/>
    <col min="13" max="13" width="15" customWidth="1"/>
    <col min="14" max="14" width="23" customWidth="1"/>
    <col min="15" max="15" width="17" customWidth="1"/>
    <col min="16" max="16" width="15.83203125" customWidth="1"/>
  </cols>
  <sheetData>
    <row r="2" spans="2:16" ht="12.75" x14ac:dyDescent="0.2">
      <c r="B2" s="1" t="s">
        <v>111</v>
      </c>
    </row>
    <row r="5" spans="2:16" ht="39.75" customHeight="1" x14ac:dyDescent="0.2">
      <c r="B5" s="2" t="s">
        <v>0</v>
      </c>
      <c r="C5" s="2" t="s">
        <v>1</v>
      </c>
      <c r="D5" s="3" t="s">
        <v>108</v>
      </c>
      <c r="E5" s="3" t="s">
        <v>2</v>
      </c>
      <c r="F5" s="3" t="s">
        <v>3</v>
      </c>
      <c r="G5" s="3" t="s">
        <v>4</v>
      </c>
      <c r="H5" s="3" t="s">
        <v>109</v>
      </c>
      <c r="I5" s="3" t="s">
        <v>5</v>
      </c>
      <c r="J5" s="3" t="s">
        <v>6</v>
      </c>
      <c r="K5" s="4" t="s">
        <v>7</v>
      </c>
      <c r="L5" s="3" t="s">
        <v>110</v>
      </c>
      <c r="M5" s="2" t="s">
        <v>8</v>
      </c>
      <c r="N5" s="5" t="s">
        <v>9</v>
      </c>
      <c r="O5" s="6" t="s">
        <v>10</v>
      </c>
      <c r="P5" s="6" t="s">
        <v>11</v>
      </c>
    </row>
    <row r="6" spans="2:16" ht="12.75" customHeight="1" x14ac:dyDescent="0.2">
      <c r="B6" s="2" t="s">
        <v>12</v>
      </c>
      <c r="C6" s="7" t="s">
        <v>13</v>
      </c>
      <c r="D6" s="8">
        <v>3499842.08</v>
      </c>
      <c r="E6" s="8">
        <v>48955</v>
      </c>
      <c r="F6" s="8">
        <v>48955</v>
      </c>
      <c r="G6" s="8">
        <v>1767</v>
      </c>
      <c r="H6" s="8">
        <v>91000</v>
      </c>
      <c r="I6" s="9"/>
      <c r="J6" s="9"/>
      <c r="K6" s="9" t="s">
        <v>14</v>
      </c>
      <c r="L6" s="8">
        <v>3456030.08</v>
      </c>
      <c r="M6" s="8">
        <v>77783</v>
      </c>
      <c r="N6" s="8">
        <v>1046044</v>
      </c>
      <c r="O6" s="8">
        <v>2409986.08</v>
      </c>
      <c r="P6" s="9" t="s">
        <v>14</v>
      </c>
    </row>
    <row r="7" spans="2:16" ht="12.75" customHeight="1" x14ac:dyDescent="0.2">
      <c r="B7" s="2" t="s">
        <v>15</v>
      </c>
      <c r="C7" s="7" t="s">
        <v>16</v>
      </c>
      <c r="D7" s="8">
        <v>29224.77</v>
      </c>
      <c r="E7" s="9" t="s">
        <v>14</v>
      </c>
      <c r="F7" s="9"/>
      <c r="G7" s="9" t="s">
        <v>14</v>
      </c>
      <c r="H7" s="9" t="s">
        <v>14</v>
      </c>
      <c r="I7" s="9"/>
      <c r="J7" s="9"/>
      <c r="K7" s="9" t="s">
        <v>14</v>
      </c>
      <c r="L7" s="8">
        <v>29224.77</v>
      </c>
      <c r="M7" s="10">
        <v>320</v>
      </c>
      <c r="N7" s="8">
        <v>68760</v>
      </c>
      <c r="O7" s="9" t="s">
        <v>14</v>
      </c>
      <c r="P7" s="8">
        <v>39535.230000000003</v>
      </c>
    </row>
    <row r="8" spans="2:16" ht="12.75" customHeight="1" x14ac:dyDescent="0.2">
      <c r="B8" s="2" t="s">
        <v>17</v>
      </c>
      <c r="C8" s="7" t="s">
        <v>18</v>
      </c>
      <c r="D8" s="8">
        <v>237377</v>
      </c>
      <c r="E8" s="8">
        <v>121780</v>
      </c>
      <c r="F8" s="8">
        <v>121780</v>
      </c>
      <c r="G8" s="9" t="s">
        <v>14</v>
      </c>
      <c r="H8" s="8">
        <v>20000</v>
      </c>
      <c r="I8" s="9"/>
      <c r="J8" s="9"/>
      <c r="K8" s="9" t="s">
        <v>14</v>
      </c>
      <c r="L8" s="8">
        <v>339157</v>
      </c>
      <c r="M8" s="8">
        <v>10065</v>
      </c>
      <c r="N8" s="8">
        <v>349109</v>
      </c>
      <c r="O8" s="9" t="s">
        <v>14</v>
      </c>
      <c r="P8" s="8">
        <v>9952</v>
      </c>
    </row>
    <row r="9" spans="2:16" ht="12.75" customHeight="1" x14ac:dyDescent="0.2">
      <c r="B9" s="2" t="s">
        <v>19</v>
      </c>
      <c r="C9" s="7" t="s">
        <v>20</v>
      </c>
      <c r="D9" s="8">
        <v>6507</v>
      </c>
      <c r="E9" s="9" t="s">
        <v>14</v>
      </c>
      <c r="F9" s="9"/>
      <c r="G9" s="9" t="s">
        <v>14</v>
      </c>
      <c r="H9" s="9" t="s">
        <v>14</v>
      </c>
      <c r="I9" s="9"/>
      <c r="J9" s="9"/>
      <c r="K9" s="8">
        <v>1600</v>
      </c>
      <c r="L9" s="8">
        <v>4907</v>
      </c>
      <c r="M9" s="9" t="s">
        <v>14</v>
      </c>
      <c r="N9" s="8">
        <v>58285</v>
      </c>
      <c r="O9" s="9" t="s">
        <v>14</v>
      </c>
      <c r="P9" s="8">
        <v>53378</v>
      </c>
    </row>
    <row r="10" spans="2:16" ht="12.75" customHeight="1" x14ac:dyDescent="0.2">
      <c r="B10" s="2" t="s">
        <v>21</v>
      </c>
      <c r="C10" s="7" t="s">
        <v>22</v>
      </c>
      <c r="D10" s="8">
        <v>17965</v>
      </c>
      <c r="E10" s="9" t="s">
        <v>14</v>
      </c>
      <c r="F10" s="9"/>
      <c r="G10" s="9" t="s">
        <v>14</v>
      </c>
      <c r="H10" s="9" t="s">
        <v>14</v>
      </c>
      <c r="I10" s="9"/>
      <c r="J10" s="9"/>
      <c r="K10" s="9" t="s">
        <v>14</v>
      </c>
      <c r="L10" s="8">
        <v>17965</v>
      </c>
      <c r="M10" s="9" t="s">
        <v>14</v>
      </c>
      <c r="N10" s="8">
        <v>4885</v>
      </c>
      <c r="O10" s="8">
        <v>13080</v>
      </c>
      <c r="P10" s="9" t="s">
        <v>14</v>
      </c>
    </row>
    <row r="11" spans="2:16" ht="12.75" customHeight="1" x14ac:dyDescent="0.2">
      <c r="B11" s="2" t="s">
        <v>23</v>
      </c>
      <c r="C11" s="7" t="s">
        <v>24</v>
      </c>
      <c r="D11" s="8">
        <v>98867.4</v>
      </c>
      <c r="E11" s="9" t="s">
        <v>14</v>
      </c>
      <c r="F11" s="9"/>
      <c r="G11" s="9" t="s">
        <v>14</v>
      </c>
      <c r="H11" s="9" t="s">
        <v>14</v>
      </c>
      <c r="I11" s="9"/>
      <c r="J11" s="9"/>
      <c r="K11" s="8">
        <v>2800</v>
      </c>
      <c r="L11" s="8">
        <v>96067.4</v>
      </c>
      <c r="M11" s="8">
        <v>6338</v>
      </c>
      <c r="N11" s="8">
        <v>128554</v>
      </c>
      <c r="O11" s="9" t="s">
        <v>14</v>
      </c>
      <c r="P11" s="8">
        <v>32486.6</v>
      </c>
    </row>
    <row r="12" spans="2:16" ht="12.75" customHeight="1" x14ac:dyDescent="0.2">
      <c r="B12" s="2" t="s">
        <v>25</v>
      </c>
      <c r="C12" s="7" t="s">
        <v>26</v>
      </c>
      <c r="D12" s="8">
        <v>2558743.67</v>
      </c>
      <c r="E12" s="8">
        <v>428090</v>
      </c>
      <c r="F12" s="8">
        <v>428090</v>
      </c>
      <c r="G12" s="8">
        <v>2160</v>
      </c>
      <c r="H12" s="8">
        <v>214510</v>
      </c>
      <c r="I12" s="9" t="s">
        <v>14</v>
      </c>
      <c r="J12" s="8">
        <v>27469.98</v>
      </c>
      <c r="K12" s="8">
        <v>21015</v>
      </c>
      <c r="L12" s="8">
        <v>2721678.69</v>
      </c>
      <c r="M12" s="8">
        <v>418250</v>
      </c>
      <c r="N12" s="8">
        <v>1728145</v>
      </c>
      <c r="O12" s="8">
        <v>993533.69</v>
      </c>
      <c r="P12" s="9" t="s">
        <v>14</v>
      </c>
    </row>
    <row r="13" spans="2:16" ht="12.75" customHeight="1" x14ac:dyDescent="0.2">
      <c r="B13" s="2" t="s">
        <v>27</v>
      </c>
      <c r="C13" s="7" t="s">
        <v>28</v>
      </c>
      <c r="D13" s="8">
        <v>33125.35</v>
      </c>
      <c r="E13" s="9" t="s">
        <v>14</v>
      </c>
      <c r="F13" s="9"/>
      <c r="G13" s="9" t="s">
        <v>14</v>
      </c>
      <c r="H13" s="9" t="s">
        <v>14</v>
      </c>
      <c r="I13" s="9"/>
      <c r="J13" s="9"/>
      <c r="K13" s="9" t="s">
        <v>14</v>
      </c>
      <c r="L13" s="8">
        <v>33125.35</v>
      </c>
      <c r="M13" s="9" t="s">
        <v>14</v>
      </c>
      <c r="N13" s="8">
        <v>2445</v>
      </c>
      <c r="O13" s="8">
        <v>30680.35</v>
      </c>
      <c r="P13" s="9" t="s">
        <v>14</v>
      </c>
    </row>
    <row r="14" spans="2:16" ht="12.75" customHeight="1" x14ac:dyDescent="0.2">
      <c r="B14" s="2" t="s">
        <v>29</v>
      </c>
      <c r="C14" s="7" t="s">
        <v>30</v>
      </c>
      <c r="D14" s="8">
        <v>4674885</v>
      </c>
      <c r="E14" s="8">
        <v>528982</v>
      </c>
      <c r="F14" s="8">
        <v>528982</v>
      </c>
      <c r="G14" s="8">
        <v>3070</v>
      </c>
      <c r="H14" s="8">
        <v>280890</v>
      </c>
      <c r="I14" s="9" t="s">
        <v>14</v>
      </c>
      <c r="J14" s="8">
        <v>10725.4</v>
      </c>
      <c r="K14" s="8">
        <v>187630</v>
      </c>
      <c r="L14" s="8">
        <v>4721551.5999999996</v>
      </c>
      <c r="M14" s="8">
        <v>177464</v>
      </c>
      <c r="N14" s="8">
        <v>4483208</v>
      </c>
      <c r="O14" s="8">
        <v>238343.6</v>
      </c>
      <c r="P14" s="9" t="s">
        <v>14</v>
      </c>
    </row>
    <row r="15" spans="2:16" ht="12.75" customHeight="1" x14ac:dyDescent="0.2">
      <c r="B15" s="2" t="s">
        <v>31</v>
      </c>
      <c r="C15" s="7" t="s">
        <v>32</v>
      </c>
      <c r="D15" s="8">
        <v>90827.4</v>
      </c>
      <c r="E15" s="8">
        <v>169553</v>
      </c>
      <c r="F15" s="8">
        <v>169553</v>
      </c>
      <c r="G15" s="9" t="s">
        <v>14</v>
      </c>
      <c r="H15" s="8">
        <v>26250</v>
      </c>
      <c r="I15" s="9"/>
      <c r="J15" s="9"/>
      <c r="K15" s="8">
        <v>15283</v>
      </c>
      <c r="L15" s="8">
        <v>218847.4</v>
      </c>
      <c r="M15" s="8">
        <v>23256</v>
      </c>
      <c r="N15" s="8">
        <v>372754</v>
      </c>
      <c r="O15" s="9" t="s">
        <v>14</v>
      </c>
      <c r="P15" s="8">
        <v>153906.6</v>
      </c>
    </row>
    <row r="16" spans="2:16" ht="12.75" customHeight="1" x14ac:dyDescent="0.2">
      <c r="B16" s="2" t="s">
        <v>33</v>
      </c>
      <c r="C16" s="7" t="s">
        <v>34</v>
      </c>
      <c r="D16" s="8">
        <v>-2429</v>
      </c>
      <c r="E16" s="9" t="s">
        <v>14</v>
      </c>
      <c r="F16" s="9"/>
      <c r="G16" s="9" t="s">
        <v>14</v>
      </c>
      <c r="H16" s="8">
        <v>-2429</v>
      </c>
      <c r="I16" s="9"/>
      <c r="J16" s="9"/>
      <c r="K16" s="9" t="s">
        <v>14</v>
      </c>
      <c r="L16" s="9" t="s">
        <v>14</v>
      </c>
      <c r="M16" s="9" t="s">
        <v>14</v>
      </c>
      <c r="N16" s="9" t="s">
        <v>14</v>
      </c>
      <c r="O16" s="9" t="s">
        <v>14</v>
      </c>
      <c r="P16" s="9" t="s">
        <v>14</v>
      </c>
    </row>
    <row r="17" spans="2:16" ht="12.75" customHeight="1" x14ac:dyDescent="0.2">
      <c r="B17" s="2" t="s">
        <v>35</v>
      </c>
      <c r="C17" s="7" t="s">
        <v>36</v>
      </c>
      <c r="D17" s="8">
        <v>-21692</v>
      </c>
      <c r="E17" s="9" t="s">
        <v>14</v>
      </c>
      <c r="F17" s="9"/>
      <c r="G17" s="9" t="s">
        <v>14</v>
      </c>
      <c r="H17" s="9" t="s">
        <v>14</v>
      </c>
      <c r="I17" s="9"/>
      <c r="J17" s="9"/>
      <c r="K17" s="9" t="s">
        <v>14</v>
      </c>
      <c r="L17" s="8">
        <v>-21692</v>
      </c>
      <c r="M17" s="9" t="s">
        <v>14</v>
      </c>
      <c r="N17" s="9" t="s">
        <v>14</v>
      </c>
      <c r="O17" s="9" t="s">
        <v>14</v>
      </c>
      <c r="P17" s="8">
        <v>21692</v>
      </c>
    </row>
    <row r="18" spans="2:16" ht="12.75" customHeight="1" x14ac:dyDescent="0.2">
      <c r="B18" s="2" t="s">
        <v>37</v>
      </c>
      <c r="C18" s="7" t="s">
        <v>38</v>
      </c>
      <c r="D18" s="10">
        <v>737</v>
      </c>
      <c r="E18" s="9" t="s">
        <v>14</v>
      </c>
      <c r="F18" s="9"/>
      <c r="G18" s="9" t="s">
        <v>14</v>
      </c>
      <c r="H18" s="9" t="s">
        <v>14</v>
      </c>
      <c r="I18" s="9"/>
      <c r="J18" s="9"/>
      <c r="K18" s="9" t="s">
        <v>14</v>
      </c>
      <c r="L18" s="10">
        <v>737</v>
      </c>
      <c r="M18" s="9" t="s">
        <v>14</v>
      </c>
      <c r="N18" s="9" t="s">
        <v>14</v>
      </c>
      <c r="O18" s="10">
        <v>737</v>
      </c>
      <c r="P18" s="9" t="s">
        <v>14</v>
      </c>
    </row>
    <row r="19" spans="2:16" ht="12.75" customHeight="1" x14ac:dyDescent="0.2">
      <c r="B19" s="2" t="s">
        <v>39</v>
      </c>
      <c r="C19" s="7" t="s">
        <v>40</v>
      </c>
      <c r="D19" s="8">
        <v>160068.49</v>
      </c>
      <c r="E19" s="9" t="s">
        <v>14</v>
      </c>
      <c r="F19" s="9"/>
      <c r="G19" s="9" t="s">
        <v>14</v>
      </c>
      <c r="H19" s="8">
        <v>78902</v>
      </c>
      <c r="I19" s="9"/>
      <c r="J19" s="9"/>
      <c r="K19" s="9" t="s">
        <v>14</v>
      </c>
      <c r="L19" s="8">
        <v>81166.490000000005</v>
      </c>
      <c r="M19" s="9" t="s">
        <v>14</v>
      </c>
      <c r="N19" s="9" t="s">
        <v>14</v>
      </c>
      <c r="O19" s="8">
        <v>81166.490000000005</v>
      </c>
      <c r="P19" s="9" t="s">
        <v>14</v>
      </c>
    </row>
    <row r="20" spans="2:16" ht="12.75" customHeight="1" x14ac:dyDescent="0.2">
      <c r="B20" s="2" t="s">
        <v>41</v>
      </c>
      <c r="C20" s="7" t="s">
        <v>42</v>
      </c>
      <c r="D20" s="8">
        <v>2507818.17</v>
      </c>
      <c r="E20" s="8">
        <v>797084</v>
      </c>
      <c r="F20" s="8">
        <v>789084</v>
      </c>
      <c r="G20" s="8">
        <v>21825</v>
      </c>
      <c r="H20" s="8">
        <v>210528</v>
      </c>
      <c r="I20" s="9" t="s">
        <v>14</v>
      </c>
      <c r="J20" s="8">
        <v>6416.5</v>
      </c>
      <c r="K20" s="8">
        <v>54700</v>
      </c>
      <c r="L20" s="8">
        <v>3011432.67</v>
      </c>
      <c r="M20" s="35">
        <v>156997</v>
      </c>
      <c r="N20" s="8">
        <v>2013409</v>
      </c>
      <c r="O20" s="8">
        <v>998023.67</v>
      </c>
      <c r="P20" s="9" t="s">
        <v>14</v>
      </c>
    </row>
    <row r="21" spans="2:16" ht="12.75" customHeight="1" x14ac:dyDescent="0.2">
      <c r="B21" s="2" t="s">
        <v>43</v>
      </c>
      <c r="C21" s="7" t="s">
        <v>44</v>
      </c>
      <c r="D21" s="8">
        <v>3803</v>
      </c>
      <c r="E21" s="9" t="s">
        <v>14</v>
      </c>
      <c r="F21" s="9"/>
      <c r="G21" s="9" t="s">
        <v>14</v>
      </c>
      <c r="H21" s="9" t="s">
        <v>14</v>
      </c>
      <c r="I21" s="9"/>
      <c r="J21" s="9"/>
      <c r="K21" s="9" t="s">
        <v>14</v>
      </c>
      <c r="L21" s="8">
        <v>3803</v>
      </c>
      <c r="M21" s="9" t="s">
        <v>14</v>
      </c>
      <c r="N21" s="8">
        <v>2518</v>
      </c>
      <c r="O21" s="8">
        <v>1285</v>
      </c>
      <c r="P21" s="9" t="s">
        <v>14</v>
      </c>
    </row>
    <row r="22" spans="2:16" ht="12.75" customHeight="1" x14ac:dyDescent="0.2">
      <c r="B22" s="2" t="s">
        <v>45</v>
      </c>
      <c r="C22" s="7" t="s">
        <v>46</v>
      </c>
      <c r="D22" s="8">
        <v>145542</v>
      </c>
      <c r="E22" s="9" t="s">
        <v>14</v>
      </c>
      <c r="F22" s="9"/>
      <c r="G22" s="9" t="s">
        <v>14</v>
      </c>
      <c r="H22" s="9" t="s">
        <v>14</v>
      </c>
      <c r="I22" s="9"/>
      <c r="J22" s="9"/>
      <c r="K22" s="9" t="s">
        <v>14</v>
      </c>
      <c r="L22" s="8">
        <v>145542</v>
      </c>
      <c r="M22" s="8">
        <v>2700</v>
      </c>
      <c r="N22" s="8">
        <v>91852</v>
      </c>
      <c r="O22" s="8">
        <v>53690</v>
      </c>
      <c r="P22" s="9" t="s">
        <v>14</v>
      </c>
    </row>
    <row r="23" spans="2:16" ht="12.75" customHeight="1" x14ac:dyDescent="0.2">
      <c r="B23" s="2" t="s">
        <v>47</v>
      </c>
      <c r="C23" s="7" t="s">
        <v>48</v>
      </c>
      <c r="D23" s="8">
        <v>28700</v>
      </c>
      <c r="E23" s="9" t="s">
        <v>14</v>
      </c>
      <c r="F23" s="9"/>
      <c r="G23" s="9" t="s">
        <v>14</v>
      </c>
      <c r="H23" s="9" t="s">
        <v>14</v>
      </c>
      <c r="I23" s="9"/>
      <c r="J23" s="9"/>
      <c r="K23" s="9" t="s">
        <v>14</v>
      </c>
      <c r="L23" s="8">
        <v>28700</v>
      </c>
      <c r="M23" s="9" t="s">
        <v>14</v>
      </c>
      <c r="N23" s="8">
        <v>3800</v>
      </c>
      <c r="O23" s="8">
        <v>24900</v>
      </c>
      <c r="P23" s="9" t="s">
        <v>14</v>
      </c>
    </row>
    <row r="24" spans="2:16" ht="12.75" customHeight="1" x14ac:dyDescent="0.2">
      <c r="B24" s="2" t="s">
        <v>49</v>
      </c>
      <c r="C24" s="7" t="s">
        <v>50</v>
      </c>
      <c r="D24" s="8">
        <v>3757053.82</v>
      </c>
      <c r="E24" s="8">
        <v>286130</v>
      </c>
      <c r="F24" s="8">
        <v>286130</v>
      </c>
      <c r="G24" s="8">
        <v>3642</v>
      </c>
      <c r="H24" s="8">
        <v>299905</v>
      </c>
      <c r="I24" s="9" t="s">
        <v>14</v>
      </c>
      <c r="J24" s="8">
        <v>4500</v>
      </c>
      <c r="K24" s="8">
        <v>81670</v>
      </c>
      <c r="L24" s="8">
        <v>3653466.82</v>
      </c>
      <c r="M24" s="8">
        <v>277582</v>
      </c>
      <c r="N24" s="8">
        <v>3281130</v>
      </c>
      <c r="O24" s="8">
        <v>372336.82</v>
      </c>
      <c r="P24" s="9" t="s">
        <v>14</v>
      </c>
    </row>
    <row r="25" spans="2:16" ht="12.75" customHeight="1" x14ac:dyDescent="0.2">
      <c r="B25" s="2" t="s">
        <v>51</v>
      </c>
      <c r="C25" s="7" t="s">
        <v>52</v>
      </c>
      <c r="D25" s="8">
        <v>325986.63</v>
      </c>
      <c r="E25" s="9" t="s">
        <v>14</v>
      </c>
      <c r="F25" s="9"/>
      <c r="G25" s="9" t="s">
        <v>14</v>
      </c>
      <c r="H25" s="9" t="s">
        <v>14</v>
      </c>
      <c r="I25" s="9" t="s">
        <v>14</v>
      </c>
      <c r="J25" s="8">
        <v>3378</v>
      </c>
      <c r="K25" s="8">
        <v>42235</v>
      </c>
      <c r="L25" s="8">
        <v>280373.63</v>
      </c>
      <c r="M25" s="8">
        <v>6140</v>
      </c>
      <c r="N25" s="8">
        <v>168720</v>
      </c>
      <c r="O25" s="8">
        <v>111653.63</v>
      </c>
      <c r="P25" s="9" t="s">
        <v>14</v>
      </c>
    </row>
    <row r="26" spans="2:16" ht="12.75" customHeight="1" x14ac:dyDescent="0.2">
      <c r="B26" s="2" t="s">
        <v>53</v>
      </c>
      <c r="C26" s="7" t="s">
        <v>54</v>
      </c>
      <c r="D26" s="8">
        <v>163880</v>
      </c>
      <c r="E26" s="9" t="s">
        <v>14</v>
      </c>
      <c r="F26" s="9"/>
      <c r="G26" s="9" t="s">
        <v>14</v>
      </c>
      <c r="H26" s="9" t="s">
        <v>14</v>
      </c>
      <c r="I26" s="9"/>
      <c r="J26" s="9"/>
      <c r="K26" s="9" t="s">
        <v>14</v>
      </c>
      <c r="L26" s="8">
        <v>163880</v>
      </c>
      <c r="M26" s="8">
        <v>2680</v>
      </c>
      <c r="N26" s="8">
        <v>6600</v>
      </c>
      <c r="O26" s="8">
        <v>157280</v>
      </c>
      <c r="P26" s="9" t="s">
        <v>14</v>
      </c>
    </row>
    <row r="27" spans="2:16" ht="12.75" customHeight="1" x14ac:dyDescent="0.2">
      <c r="B27" s="2" t="s">
        <v>55</v>
      </c>
      <c r="C27" s="7" t="s">
        <v>56</v>
      </c>
      <c r="D27" s="8">
        <v>286401.40000000002</v>
      </c>
      <c r="E27" s="8">
        <v>94548</v>
      </c>
      <c r="F27" s="8">
        <v>94548</v>
      </c>
      <c r="G27" s="9" t="s">
        <v>14</v>
      </c>
      <c r="H27" s="8">
        <v>28263</v>
      </c>
      <c r="I27" s="9"/>
      <c r="J27" s="9"/>
      <c r="K27" s="8">
        <v>23784</v>
      </c>
      <c r="L27" s="8">
        <v>328902.40000000002</v>
      </c>
      <c r="M27" s="8">
        <v>43189</v>
      </c>
      <c r="N27" s="8">
        <v>367855</v>
      </c>
      <c r="O27" s="9" t="s">
        <v>14</v>
      </c>
      <c r="P27" s="8">
        <v>38952.6</v>
      </c>
    </row>
    <row r="28" spans="2:16" ht="12.75" customHeight="1" x14ac:dyDescent="0.2">
      <c r="B28" s="2" t="s">
        <v>57</v>
      </c>
      <c r="C28" s="7" t="s">
        <v>58</v>
      </c>
      <c r="D28" s="8">
        <v>3329</v>
      </c>
      <c r="E28" s="9" t="s">
        <v>14</v>
      </c>
      <c r="F28" s="9"/>
      <c r="G28" s="9" t="s">
        <v>14</v>
      </c>
      <c r="H28" s="9" t="s">
        <v>14</v>
      </c>
      <c r="I28" s="9"/>
      <c r="J28" s="9"/>
      <c r="K28" s="9" t="s">
        <v>14</v>
      </c>
      <c r="L28" s="8">
        <v>3329</v>
      </c>
      <c r="M28" s="9" t="s">
        <v>14</v>
      </c>
      <c r="N28" s="8">
        <v>1736</v>
      </c>
      <c r="O28" s="8">
        <v>1593</v>
      </c>
      <c r="P28" s="9" t="s">
        <v>14</v>
      </c>
    </row>
    <row r="29" spans="2:16" ht="12.75" customHeight="1" x14ac:dyDescent="0.2">
      <c r="B29" s="2" t="s">
        <v>59</v>
      </c>
      <c r="C29" s="7" t="s">
        <v>60</v>
      </c>
      <c r="D29" s="8">
        <v>75657.27</v>
      </c>
      <c r="E29" s="8">
        <v>146343</v>
      </c>
      <c r="F29" s="8">
        <v>146343</v>
      </c>
      <c r="G29" s="8">
        <v>3110</v>
      </c>
      <c r="H29" s="8">
        <v>106670</v>
      </c>
      <c r="I29" s="9" t="s">
        <v>14</v>
      </c>
      <c r="J29" s="8">
        <v>46599.5</v>
      </c>
      <c r="K29" s="9" t="s">
        <v>14</v>
      </c>
      <c r="L29" s="8">
        <v>65620.77</v>
      </c>
      <c r="M29" s="8">
        <v>76530</v>
      </c>
      <c r="N29" s="8">
        <v>387790</v>
      </c>
      <c r="O29" s="9" t="s">
        <v>14</v>
      </c>
      <c r="P29" s="8">
        <v>322169.23</v>
      </c>
    </row>
    <row r="30" spans="2:16" ht="12.75" customHeight="1" x14ac:dyDescent="0.2">
      <c r="B30" s="2" t="s">
        <v>61</v>
      </c>
      <c r="C30" s="7" t="s">
        <v>62</v>
      </c>
      <c r="D30" s="8">
        <v>29227</v>
      </c>
      <c r="E30" s="9" t="s">
        <v>14</v>
      </c>
      <c r="F30" s="9"/>
      <c r="G30" s="9" t="s">
        <v>14</v>
      </c>
      <c r="H30" s="9" t="s">
        <v>14</v>
      </c>
      <c r="I30" s="9"/>
      <c r="J30" s="9"/>
      <c r="K30" s="9" t="s">
        <v>14</v>
      </c>
      <c r="L30" s="8">
        <v>29227</v>
      </c>
      <c r="M30" s="9" t="s">
        <v>14</v>
      </c>
      <c r="N30" s="8">
        <v>5562</v>
      </c>
      <c r="O30" s="8">
        <v>23665</v>
      </c>
      <c r="P30" s="9" t="s">
        <v>14</v>
      </c>
    </row>
    <row r="31" spans="2:16" ht="12.75" customHeight="1" x14ac:dyDescent="0.2">
      <c r="B31" s="2" t="s">
        <v>63</v>
      </c>
      <c r="C31" s="7" t="s">
        <v>64</v>
      </c>
      <c r="D31" s="8">
        <v>381323</v>
      </c>
      <c r="E31" s="9" t="s">
        <v>14</v>
      </c>
      <c r="F31" s="9"/>
      <c r="G31" s="9" t="s">
        <v>14</v>
      </c>
      <c r="H31" s="9" t="s">
        <v>14</v>
      </c>
      <c r="I31" s="9"/>
      <c r="J31" s="9"/>
      <c r="K31" s="9" t="s">
        <v>14</v>
      </c>
      <c r="L31" s="8">
        <v>381323</v>
      </c>
      <c r="M31" s="8">
        <v>12052</v>
      </c>
      <c r="N31" s="8">
        <v>159207</v>
      </c>
      <c r="O31" s="8">
        <v>222116</v>
      </c>
      <c r="P31" s="9" t="s">
        <v>14</v>
      </c>
    </row>
    <row r="32" spans="2:16" ht="12.75" customHeight="1" x14ac:dyDescent="0.2">
      <c r="B32" s="2" t="s">
        <v>65</v>
      </c>
      <c r="C32" s="7" t="s">
        <v>66</v>
      </c>
      <c r="D32" s="8">
        <v>-40842.42</v>
      </c>
      <c r="E32" s="9" t="s">
        <v>14</v>
      </c>
      <c r="F32" s="9"/>
      <c r="G32" s="9" t="s">
        <v>14</v>
      </c>
      <c r="H32" s="8">
        <v>36787</v>
      </c>
      <c r="I32" s="8">
        <v>72855.8</v>
      </c>
      <c r="J32" s="8">
        <v>2600</v>
      </c>
      <c r="K32" s="8">
        <v>11872</v>
      </c>
      <c r="L32" s="8">
        <v>-19245.62</v>
      </c>
      <c r="M32" s="9" t="s">
        <v>14</v>
      </c>
      <c r="N32" s="9" t="s">
        <v>14</v>
      </c>
      <c r="O32" s="9" t="s">
        <v>14</v>
      </c>
      <c r="P32" s="8">
        <v>19245.62</v>
      </c>
    </row>
    <row r="33" spans="2:16" ht="12.75" customHeight="1" x14ac:dyDescent="0.2">
      <c r="B33" s="2" t="s">
        <v>67</v>
      </c>
      <c r="C33" s="7" t="s">
        <v>68</v>
      </c>
      <c r="D33" s="8">
        <v>675939.7</v>
      </c>
      <c r="E33" s="8">
        <v>157854</v>
      </c>
      <c r="F33" s="8">
        <v>157854</v>
      </c>
      <c r="G33" s="9" t="s">
        <v>14</v>
      </c>
      <c r="H33" s="8">
        <v>54591</v>
      </c>
      <c r="I33" s="9"/>
      <c r="J33" s="9"/>
      <c r="K33" s="8">
        <v>27684</v>
      </c>
      <c r="L33" s="8">
        <v>751518.7</v>
      </c>
      <c r="M33" s="8">
        <v>78312</v>
      </c>
      <c r="N33" s="8">
        <v>680502</v>
      </c>
      <c r="O33" s="8">
        <v>71016.7</v>
      </c>
      <c r="P33" s="9" t="s">
        <v>14</v>
      </c>
    </row>
    <row r="34" spans="2:16" ht="12.75" customHeight="1" x14ac:dyDescent="0.2">
      <c r="B34" s="2" t="s">
        <v>69</v>
      </c>
      <c r="C34" s="7" t="s">
        <v>70</v>
      </c>
      <c r="D34" s="8">
        <v>-2950385.58</v>
      </c>
      <c r="E34" s="8">
        <v>337079</v>
      </c>
      <c r="F34" s="8">
        <v>337079</v>
      </c>
      <c r="G34" s="9" t="s">
        <v>14</v>
      </c>
      <c r="H34" s="8">
        <v>505720</v>
      </c>
      <c r="I34" s="9" t="s">
        <v>14</v>
      </c>
      <c r="J34" s="8">
        <v>53545.75</v>
      </c>
      <c r="K34" s="8">
        <v>-470273</v>
      </c>
      <c r="L34" s="8">
        <v>-2702299.33</v>
      </c>
      <c r="M34" s="8">
        <v>26447</v>
      </c>
      <c r="N34" s="8">
        <v>601080</v>
      </c>
      <c r="O34" s="9" t="s">
        <v>14</v>
      </c>
      <c r="P34" s="8">
        <v>3303379.33</v>
      </c>
    </row>
    <row r="35" spans="2:16" ht="12.75" x14ac:dyDescent="0.2">
      <c r="B35" s="11"/>
      <c r="C35" s="12" t="s">
        <v>71</v>
      </c>
      <c r="D35" s="13">
        <v>16777482.149999999</v>
      </c>
      <c r="E35" s="13">
        <v>3116398</v>
      </c>
      <c r="F35" s="13"/>
      <c r="G35" s="13">
        <v>35574</v>
      </c>
      <c r="H35" s="13">
        <v>1951587</v>
      </c>
      <c r="I35" s="13">
        <v>72855.8</v>
      </c>
      <c r="J35" s="13">
        <v>155235.13</v>
      </c>
      <c r="K35" s="14" t="s">
        <v>14</v>
      </c>
      <c r="L35" s="13">
        <v>17824339.82</v>
      </c>
      <c r="M35" s="13">
        <v>1396105</v>
      </c>
      <c r="N35" s="13">
        <v>16013950</v>
      </c>
      <c r="O35" s="13">
        <v>5805087.0300000003</v>
      </c>
      <c r="P35" s="13">
        <v>3994697.21</v>
      </c>
    </row>
    <row r="37" spans="2:16" ht="15" customHeight="1" x14ac:dyDescent="0.2">
      <c r="C37" s="25" t="s">
        <v>72</v>
      </c>
      <c r="D37" s="26"/>
      <c r="E37" s="27">
        <f>E15+E27+E33</f>
        <v>421955</v>
      </c>
      <c r="F37" s="27">
        <f>F15+F27+F33</f>
        <v>421955</v>
      </c>
      <c r="K37" s="25" t="s">
        <v>73</v>
      </c>
      <c r="L37" s="26"/>
      <c r="M37" s="27">
        <f>M11+M15+M27+M33</f>
        <v>151095</v>
      </c>
    </row>
    <row r="38" spans="2:16" ht="15" customHeight="1" x14ac:dyDescent="0.2"/>
    <row r="39" spans="2:16" ht="12.75" x14ac:dyDescent="0.2">
      <c r="C39" s="15" t="s">
        <v>74</v>
      </c>
      <c r="D39" s="16">
        <v>1903837.33</v>
      </c>
      <c r="E39" s="15"/>
      <c r="F39" s="15"/>
      <c r="G39" s="15"/>
      <c r="H39" s="15"/>
    </row>
    <row r="40" spans="2:16" ht="12.75" x14ac:dyDescent="0.2">
      <c r="C40" s="15"/>
      <c r="D40" s="15"/>
      <c r="E40" s="15"/>
      <c r="F40" s="15"/>
      <c r="G40" s="15"/>
      <c r="H40" s="15"/>
    </row>
    <row r="41" spans="2:16" ht="12.75" x14ac:dyDescent="0.2">
      <c r="B41" s="17" t="s">
        <v>0</v>
      </c>
      <c r="C41" s="2" t="s">
        <v>1</v>
      </c>
      <c r="D41" s="2" t="s">
        <v>75</v>
      </c>
      <c r="E41" s="2" t="s">
        <v>76</v>
      </c>
      <c r="F41" s="22"/>
    </row>
    <row r="42" spans="2:16" ht="12.75" x14ac:dyDescent="0.2">
      <c r="B42" s="2" t="s">
        <v>12</v>
      </c>
      <c r="C42" s="18" t="s">
        <v>26</v>
      </c>
      <c r="D42" s="19" t="s">
        <v>14</v>
      </c>
      <c r="E42" s="20">
        <v>27469.98</v>
      </c>
      <c r="F42" s="23"/>
    </row>
    <row r="43" spans="2:16" ht="12.75" x14ac:dyDescent="0.2">
      <c r="B43" s="2" t="s">
        <v>15</v>
      </c>
      <c r="C43" s="18" t="s">
        <v>30</v>
      </c>
      <c r="D43" s="19" t="s">
        <v>14</v>
      </c>
      <c r="E43" s="20">
        <v>10725.4</v>
      </c>
      <c r="F43" s="23"/>
    </row>
    <row r="44" spans="2:16" ht="12.75" x14ac:dyDescent="0.2">
      <c r="B44" s="2" t="s">
        <v>17</v>
      </c>
      <c r="C44" s="18" t="s">
        <v>42</v>
      </c>
      <c r="D44" s="19" t="s">
        <v>14</v>
      </c>
      <c r="E44" s="20">
        <v>6416.5</v>
      </c>
      <c r="F44" s="23"/>
    </row>
    <row r="45" spans="2:16" ht="12.75" x14ac:dyDescent="0.2">
      <c r="B45" s="2" t="s">
        <v>19</v>
      </c>
      <c r="C45" s="18" t="s">
        <v>50</v>
      </c>
      <c r="D45" s="19" t="s">
        <v>14</v>
      </c>
      <c r="E45" s="20">
        <v>4500</v>
      </c>
      <c r="F45" s="23"/>
    </row>
    <row r="46" spans="2:16" ht="12.75" x14ac:dyDescent="0.2">
      <c r="B46" s="2" t="s">
        <v>21</v>
      </c>
      <c r="C46" s="18" t="s">
        <v>52</v>
      </c>
      <c r="D46" s="19" t="s">
        <v>14</v>
      </c>
      <c r="E46" s="20">
        <v>3378</v>
      </c>
      <c r="F46" s="23"/>
    </row>
    <row r="47" spans="2:16" ht="12.75" x14ac:dyDescent="0.2">
      <c r="B47" s="2" t="s">
        <v>23</v>
      </c>
      <c r="C47" s="18" t="s">
        <v>60</v>
      </c>
      <c r="D47" s="19" t="s">
        <v>14</v>
      </c>
      <c r="E47" s="20">
        <v>46599.5</v>
      </c>
      <c r="F47" s="23"/>
    </row>
    <row r="48" spans="2:16" ht="12.75" x14ac:dyDescent="0.2">
      <c r="B48" s="2" t="s">
        <v>25</v>
      </c>
      <c r="C48" s="18" t="s">
        <v>66</v>
      </c>
      <c r="D48" s="20">
        <v>72855.8</v>
      </c>
      <c r="E48" s="20">
        <v>2600</v>
      </c>
      <c r="F48" s="23"/>
    </row>
    <row r="49" spans="2:8" ht="12.75" x14ac:dyDescent="0.2">
      <c r="B49" s="2" t="s">
        <v>27</v>
      </c>
      <c r="C49" s="18" t="s">
        <v>70</v>
      </c>
      <c r="D49" s="19" t="s">
        <v>14</v>
      </c>
      <c r="E49" s="20">
        <v>53545.75</v>
      </c>
      <c r="F49" s="23"/>
    </row>
    <row r="50" spans="2:8" ht="12.75" x14ac:dyDescent="0.2">
      <c r="B50" s="2" t="s">
        <v>29</v>
      </c>
      <c r="C50" s="18" t="s">
        <v>77</v>
      </c>
      <c r="D50" s="20">
        <v>49500</v>
      </c>
      <c r="E50" s="21">
        <v>540</v>
      </c>
      <c r="F50" s="24"/>
    </row>
    <row r="51" spans="2:8" ht="12.75" x14ac:dyDescent="0.2">
      <c r="C51" s="15" t="s">
        <v>78</v>
      </c>
      <c r="D51" s="16">
        <v>1870418</v>
      </c>
    </row>
    <row r="54" spans="2:8" ht="12.75" x14ac:dyDescent="0.2">
      <c r="C54" s="15" t="s">
        <v>79</v>
      </c>
      <c r="D54" s="16">
        <v>23843.99</v>
      </c>
      <c r="E54" s="15"/>
      <c r="F54" s="15"/>
      <c r="G54" s="15"/>
      <c r="H54" s="15"/>
    </row>
    <row r="55" spans="2:8" ht="12.75" x14ac:dyDescent="0.2">
      <c r="C55" s="15"/>
      <c r="D55" s="15"/>
      <c r="E55" s="15"/>
      <c r="F55" s="15"/>
      <c r="G55" s="15"/>
      <c r="H55" s="15"/>
    </row>
    <row r="56" spans="2:8" ht="25.5" x14ac:dyDescent="0.2">
      <c r="B56" s="17" t="s">
        <v>0</v>
      </c>
      <c r="C56" s="2" t="s">
        <v>80</v>
      </c>
      <c r="D56" s="5" t="s">
        <v>81</v>
      </c>
      <c r="E56" s="2" t="s">
        <v>75</v>
      </c>
      <c r="F56" s="2" t="s">
        <v>76</v>
      </c>
      <c r="G56" s="5" t="s">
        <v>82</v>
      </c>
    </row>
    <row r="57" spans="2:8" ht="12.75" x14ac:dyDescent="0.2">
      <c r="B57" s="2" t="s">
        <v>12</v>
      </c>
      <c r="C57" s="18" t="s">
        <v>77</v>
      </c>
      <c r="D57" s="21">
        <v>500</v>
      </c>
      <c r="E57" s="20">
        <v>50040</v>
      </c>
      <c r="F57" s="20">
        <v>50040</v>
      </c>
      <c r="G57" s="21">
        <v>500</v>
      </c>
    </row>
    <row r="58" spans="2:8" ht="12.75" x14ac:dyDescent="0.2">
      <c r="B58" s="2" t="s">
        <v>15</v>
      </c>
      <c r="C58" s="18" t="s">
        <v>83</v>
      </c>
      <c r="D58" s="20">
        <v>23343.99</v>
      </c>
      <c r="E58" s="19" t="s">
        <v>14</v>
      </c>
      <c r="F58" s="19" t="s">
        <v>14</v>
      </c>
      <c r="G58" s="20">
        <v>23343.99</v>
      </c>
    </row>
    <row r="59" spans="2:8" ht="12.75" x14ac:dyDescent="0.2">
      <c r="C59" s="15" t="s">
        <v>78</v>
      </c>
      <c r="D59" s="16">
        <v>23843.99</v>
      </c>
    </row>
    <row r="62" spans="2:8" ht="15" x14ac:dyDescent="0.25">
      <c r="C62" s="28" t="s">
        <v>84</v>
      </c>
    </row>
    <row r="64" spans="2:8" ht="14.25" x14ac:dyDescent="0.2">
      <c r="C64" s="29" t="s">
        <v>85</v>
      </c>
      <c r="D64" s="29"/>
    </row>
    <row r="65" spans="3:4" ht="14.25" x14ac:dyDescent="0.2">
      <c r="C65" s="29" t="s">
        <v>86</v>
      </c>
      <c r="D65" s="30">
        <v>0</v>
      </c>
    </row>
    <row r="66" spans="3:4" ht="14.25" x14ac:dyDescent="0.2">
      <c r="C66" s="29" t="s">
        <v>87</v>
      </c>
      <c r="D66" s="30">
        <v>41500</v>
      </c>
    </row>
    <row r="67" spans="3:4" ht="14.25" x14ac:dyDescent="0.2">
      <c r="C67" s="29" t="s">
        <v>88</v>
      </c>
      <c r="D67" s="30">
        <v>186630</v>
      </c>
    </row>
    <row r="68" spans="3:4" ht="14.25" x14ac:dyDescent="0.2">
      <c r="C68" s="29" t="s">
        <v>89</v>
      </c>
      <c r="D68" s="30">
        <v>13883</v>
      </c>
    </row>
    <row r="69" spans="3:4" ht="14.25" x14ac:dyDescent="0.2">
      <c r="C69" s="29" t="s">
        <v>90</v>
      </c>
      <c r="D69" s="30">
        <v>42235</v>
      </c>
    </row>
    <row r="70" spans="3:4" ht="14.25" x14ac:dyDescent="0.2">
      <c r="C70" s="29" t="s">
        <v>91</v>
      </c>
      <c r="D70" s="30">
        <v>54700</v>
      </c>
    </row>
    <row r="71" spans="3:4" ht="14.25" x14ac:dyDescent="0.2">
      <c r="C71" s="29" t="s">
        <v>92</v>
      </c>
      <c r="D71" s="30">
        <v>81670</v>
      </c>
    </row>
    <row r="72" spans="3:4" ht="14.25" x14ac:dyDescent="0.2">
      <c r="C72" s="29" t="s">
        <v>93</v>
      </c>
      <c r="D72" s="30">
        <v>20584</v>
      </c>
    </row>
    <row r="73" spans="3:4" ht="14.25" x14ac:dyDescent="0.2">
      <c r="C73" s="29" t="s">
        <v>94</v>
      </c>
      <c r="D73" s="30">
        <v>0</v>
      </c>
    </row>
    <row r="74" spans="3:4" ht="14.25" x14ac:dyDescent="0.2">
      <c r="C74" s="29" t="s">
        <v>95</v>
      </c>
      <c r="D74" s="30">
        <v>11872</v>
      </c>
    </row>
    <row r="75" spans="3:4" ht="14.25" x14ac:dyDescent="0.2">
      <c r="C75" s="29" t="s">
        <v>96</v>
      </c>
      <c r="D75" s="30">
        <v>24084</v>
      </c>
    </row>
    <row r="76" spans="3:4" ht="14.25" x14ac:dyDescent="0.2">
      <c r="C76" s="29"/>
      <c r="D76" s="31"/>
    </row>
    <row r="77" spans="3:4" ht="15" x14ac:dyDescent="0.25">
      <c r="C77" s="28" t="s">
        <v>97</v>
      </c>
      <c r="D77" s="32">
        <f>SUM(D65:D76)</f>
        <v>477158</v>
      </c>
    </row>
    <row r="78" spans="3:4" ht="14.25" x14ac:dyDescent="0.2">
      <c r="C78" s="29"/>
      <c r="D78" s="33"/>
    </row>
    <row r="79" spans="3:4" ht="14.25" x14ac:dyDescent="0.2">
      <c r="C79" s="29" t="s">
        <v>98</v>
      </c>
      <c r="D79" s="30">
        <v>0</v>
      </c>
    </row>
    <row r="80" spans="3:4" ht="14.25" x14ac:dyDescent="0.2">
      <c r="C80" s="29" t="s">
        <v>99</v>
      </c>
      <c r="D80" s="30">
        <v>2000</v>
      </c>
    </row>
    <row r="81" spans="3:4" ht="14.25" x14ac:dyDescent="0.2">
      <c r="C81" s="29" t="s">
        <v>100</v>
      </c>
      <c r="D81" s="30">
        <v>1000</v>
      </c>
    </row>
    <row r="82" spans="3:4" ht="14.25" x14ac:dyDescent="0.2">
      <c r="C82" s="29" t="s">
        <v>101</v>
      </c>
      <c r="D82" s="30">
        <v>1000</v>
      </c>
    </row>
    <row r="83" spans="3:4" ht="14.25" x14ac:dyDescent="0.2">
      <c r="C83" s="29" t="s">
        <v>102</v>
      </c>
      <c r="D83" s="30">
        <v>1600</v>
      </c>
    </row>
    <row r="84" spans="3:4" ht="14.25" x14ac:dyDescent="0.2">
      <c r="C84" s="29" t="s">
        <v>103</v>
      </c>
      <c r="D84" s="30">
        <v>2800</v>
      </c>
    </row>
    <row r="85" spans="3:4" ht="14.25" x14ac:dyDescent="0.2">
      <c r="C85" s="29" t="s">
        <v>104</v>
      </c>
      <c r="D85" s="30">
        <v>1400</v>
      </c>
    </row>
    <row r="86" spans="3:4" ht="14.25" x14ac:dyDescent="0.2">
      <c r="C86" s="29" t="s">
        <v>105</v>
      </c>
      <c r="D86" s="30">
        <v>3200</v>
      </c>
    </row>
    <row r="87" spans="3:4" ht="14.25" x14ac:dyDescent="0.2">
      <c r="C87" s="29" t="s">
        <v>106</v>
      </c>
      <c r="D87" s="30">
        <v>3600</v>
      </c>
    </row>
    <row r="88" spans="3:4" ht="14.25" x14ac:dyDescent="0.2">
      <c r="C88" s="29" t="s">
        <v>107</v>
      </c>
      <c r="D88" s="30">
        <v>6885</v>
      </c>
    </row>
    <row r="89" spans="3:4" x14ac:dyDescent="0.2">
      <c r="D89" s="34"/>
    </row>
  </sheetData>
  <pageMargins left="0.75" right="0.75" top="1" bottom="1" header="0.5" footer="0.5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IDEA</cp:lastModifiedBy>
  <dcterms:created xsi:type="dcterms:W3CDTF">2016-07-12T08:46:23Z</dcterms:created>
  <dcterms:modified xsi:type="dcterms:W3CDTF">2016-07-19T09:22:16Z</dcterms:modified>
</cp:coreProperties>
</file>