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7400" windowHeight="9345" activeTab="1"/>
  </bookViews>
  <sheets>
    <sheet name="УПРОЩЕННЫЙ БАЛАНС" sheetId="3" r:id="rId1"/>
    <sheet name="ОПиУ  мес" sheetId="1" r:id="rId2"/>
  </sheets>
  <calcPr calcId="125725"/>
</workbook>
</file>

<file path=xl/calcChain.xml><?xml version="1.0" encoding="utf-8"?>
<calcChain xmlns="http://schemas.openxmlformats.org/spreadsheetml/2006/main">
  <c r="K15" i="1"/>
  <c r="L15" s="1"/>
  <c r="M15" s="1"/>
  <c r="N15" s="1"/>
  <c r="J15"/>
  <c r="I15"/>
  <c r="H15"/>
  <c r="G15"/>
  <c r="F15"/>
  <c r="E15"/>
  <c r="D15"/>
  <c r="C8"/>
  <c r="C4"/>
  <c r="E23" i="3"/>
  <c r="E24"/>
  <c r="E18"/>
  <c r="E17"/>
  <c r="E13"/>
  <c r="E9"/>
  <c r="B23"/>
  <c r="B17"/>
  <c r="B13"/>
  <c r="B9"/>
  <c r="D2" i="1"/>
  <c r="E2" s="1"/>
  <c r="F2" s="1"/>
  <c r="G2" s="1"/>
  <c r="H2" s="1"/>
  <c r="I2" s="1"/>
  <c r="J2" s="1"/>
  <c r="K2" s="1"/>
  <c r="L2" s="1"/>
  <c r="M2" s="1"/>
  <c r="N2" s="1"/>
  <c r="C12" l="1"/>
  <c r="C16"/>
  <c r="C13" s="1"/>
  <c r="B18" i="3"/>
  <c r="B24" s="1"/>
  <c r="D13" i="1"/>
  <c r="E13"/>
  <c r="F13"/>
  <c r="G13"/>
  <c r="H13"/>
  <c r="I13"/>
  <c r="J13"/>
  <c r="K13"/>
  <c r="D8"/>
  <c r="E8"/>
  <c r="F8"/>
  <c r="G8"/>
  <c r="H8"/>
  <c r="I8"/>
  <c r="J8"/>
  <c r="K8"/>
  <c r="D4"/>
  <c r="E4"/>
  <c r="F4"/>
  <c r="G4"/>
  <c r="H4"/>
  <c r="I4"/>
  <c r="J4"/>
  <c r="K4"/>
  <c r="N13"/>
  <c r="M13"/>
  <c r="L13"/>
  <c r="N8"/>
  <c r="M8"/>
  <c r="L8"/>
  <c r="N4"/>
  <c r="M4"/>
  <c r="L4"/>
  <c r="F12" l="1"/>
  <c r="F23" s="1"/>
  <c r="F26" s="1"/>
  <c r="E12"/>
  <c r="E23" s="1"/>
  <c r="E26" s="1"/>
  <c r="D12"/>
  <c r="D23" s="1"/>
  <c r="D26" s="1"/>
  <c r="N12"/>
  <c r="N23" s="1"/>
  <c r="N26" s="1"/>
  <c r="M12"/>
  <c r="M23" s="1"/>
  <c r="M28" s="1"/>
  <c r="M32" s="1"/>
  <c r="L12"/>
  <c r="L23" s="1"/>
  <c r="L28" s="1"/>
  <c r="L32" s="1"/>
  <c r="K12"/>
  <c r="K23" s="1"/>
  <c r="K28" s="1"/>
  <c r="K32" s="1"/>
  <c r="J12"/>
  <c r="J23" s="1"/>
  <c r="J28" s="1"/>
  <c r="J32" s="1"/>
  <c r="I12"/>
  <c r="I23" s="1"/>
  <c r="I28" s="1"/>
  <c r="I32" s="1"/>
  <c r="H12"/>
  <c r="H23" s="1"/>
  <c r="H28" s="1"/>
  <c r="H32" s="1"/>
  <c r="G12"/>
  <c r="G23" s="1"/>
  <c r="G26" s="1"/>
  <c r="N28" l="1"/>
  <c r="N32" s="1"/>
  <c r="L26"/>
  <c r="E28"/>
  <c r="E32" s="1"/>
  <c r="M26"/>
  <c r="H26"/>
  <c r="F28"/>
  <c r="F32" s="1"/>
  <c r="D28"/>
  <c r="D32" s="1"/>
  <c r="K26"/>
  <c r="J26"/>
  <c r="I26"/>
  <c r="G28"/>
  <c r="G32" s="1"/>
</calcChain>
</file>

<file path=xl/sharedStrings.xml><?xml version="1.0" encoding="utf-8"?>
<sst xmlns="http://schemas.openxmlformats.org/spreadsheetml/2006/main" count="118" uniqueCount="100">
  <si>
    <t>СТАТЬИ</t>
  </si>
  <si>
    <t>период с первого числа месяца, по текущую дату</t>
  </si>
  <si>
    <t>РУБ.</t>
  </si>
  <si>
    <t>1</t>
  </si>
  <si>
    <t>ВЫРУЧКА ОТ РЕАЛИЗАЦИИ (ПО ВИДАМ ДЕЯТЕЛЬНОСТИ):</t>
  </si>
  <si>
    <t>1А</t>
  </si>
  <si>
    <t>Оптовая торговля</t>
  </si>
  <si>
    <t>1Б</t>
  </si>
  <si>
    <t>Розничная торговля</t>
  </si>
  <si>
    <t>1В</t>
  </si>
  <si>
    <t>Услуги\Аренда</t>
  </si>
  <si>
    <t>2</t>
  </si>
  <si>
    <t>СЕБЕСТОИМОСТЬ РЕАЛИЗОВАННЫХ ТОВАРОВ, ПРОДУКЦИИ И УСЛУГ (ПО ВИДАМ ДЕЯТЕЛЬНОСТИ)</t>
  </si>
  <si>
    <t>2А</t>
  </si>
  <si>
    <t>2Б</t>
  </si>
  <si>
    <t>2В</t>
  </si>
  <si>
    <t>3</t>
  </si>
  <si>
    <t>ВАЛОВАЯ ПРИБЫЛЬ (1 – 2)</t>
  </si>
  <si>
    <t>4</t>
  </si>
  <si>
    <t>ОБЩИЕ РАСХОДЫ:</t>
  </si>
  <si>
    <t>- ЗАРПЛАТА С НАЧИСЛЕНИЯМИ</t>
  </si>
  <si>
    <t>- АРЕНДА И КОММУНАЛЬНЫЕ</t>
  </si>
  <si>
    <t>- ТРАНСПОРТНЫЕ</t>
  </si>
  <si>
    <t>- РЕКЛАМА И МАРКЕТИНГ</t>
  </si>
  <si>
    <t>- СВЯЗЬ, АДМИНИСТРАТИВНЫЕ</t>
  </si>
  <si>
    <t>- НАЛОГИ</t>
  </si>
  <si>
    <t>- ВЫПЛАТЫ % ПО КРЕДИТАМ, ЗАЙМАМ</t>
  </si>
  <si>
    <t>- ОХРАНА</t>
  </si>
  <si>
    <t>- ПРОЧИЕ</t>
  </si>
  <si>
    <t>5</t>
  </si>
  <si>
    <t>РЕЗУЛЬТАТ ОТ ОСНОВНОЙ ДЕЯТЕЛЬНОСТИ (3 – 4)</t>
  </si>
  <si>
    <t>- ПРОЧИЕ ДОХОДЫ</t>
  </si>
  <si>
    <t>- ПРОЧИЕ РАСХОДЫ</t>
  </si>
  <si>
    <t>6</t>
  </si>
  <si>
    <t>ПРИБЫЛЬ ДО НАЛОГООБЛОЖЕНИЯ</t>
  </si>
  <si>
    <t>- НАЛОГ НА ПРИБЫЛЬ /  ЕНВД</t>
  </si>
  <si>
    <t>7</t>
  </si>
  <si>
    <t>ЧИСТАЯ ПРИБЫЛЬ</t>
  </si>
  <si>
    <t>- ПОГАШЕНИЕ ОСНОВНОГО ДОЛГА ПО КРЕДИТАМ СБЕРБАНКА РОССИИ, В Т.Ч. ПОТРЕБИТЕЛЬСКИХ КРЕДИТОВ СОБСТВЕННИКОВ БИЗНЕСА</t>
  </si>
  <si>
    <t>- ПОГАШЕНИЕ ОСНОВНОГО ДОЛГА ПО КРЕДИТАМ ДРУГИХ БАНКОВ, В Т.Ч. ПОТРЕБИТЕЛЬСКИХ КРЕДИТОВ СОБСТВЕННИКОВ БИЗНЕСА</t>
  </si>
  <si>
    <t>- РАСХОДЫ НА ЛИЧНЫЕ НУЖДЫ СОБСТВЕННИКОВ БИЗНЕСА</t>
  </si>
  <si>
    <t>8</t>
  </si>
  <si>
    <t>СВОБОДНЫЙ ОСТАТОК ДЕНЕЖНЫХ СРЕДСТВ</t>
  </si>
  <si>
    <t xml:space="preserve">Упрощенная форма баланса              </t>
  </si>
  <si>
    <t>АКТИВ</t>
  </si>
  <si>
    <t>ПАССИВ</t>
  </si>
  <si>
    <t>НАИМЕНОВАНИЕ ПОКАЗАТЕЛЯ</t>
  </si>
  <si>
    <t>КАССА</t>
  </si>
  <si>
    <t>РАСЧЕТЫ С БЮДЖЕТОМ</t>
  </si>
  <si>
    <t>БАНКОВСКИЙ СЧЕТ</t>
  </si>
  <si>
    <t>ЗАДОЛЖЕННОСТЬ ПО ЗАРАБОТНОЙ ПЛАТЕ</t>
  </si>
  <si>
    <t>ФИНАНСОВЫЕ ВЛОЖЕНИЯ В ЦЕННЫЕ БУМАГИ</t>
  </si>
  <si>
    <t>АРЕНДА И КОММУНАЛЬНЫЕ ПЛАТЕЖИ</t>
  </si>
  <si>
    <t>ПРОЧИЕ КРАТКОСРОЧНЫЕ АКТИВЫ</t>
  </si>
  <si>
    <t>ПРОЧАЯ КРАТКОСРОЧНАЯ ЗАДОЛЖЕННОСТЬ</t>
  </si>
  <si>
    <t>ВСЕГО ЛИКВИДНЫХ СРЕДСТВ</t>
  </si>
  <si>
    <t>ВСЕГО КРАТКОСРОЧНОЙ ЗАДОЛЖЕННОСТИ</t>
  </si>
  <si>
    <t>СЧЕТА К ПОЛУЧЕНИЮ</t>
  </si>
  <si>
    <t>СЧЕТА К ОПЛАТЕ</t>
  </si>
  <si>
    <t xml:space="preserve">ПРЕДОПЛАТА </t>
  </si>
  <si>
    <t>ПРЕДОПЛАТА КЛИЕНТАМИ</t>
  </si>
  <si>
    <t>ТОВАРНЫЙ КРЕДИТ</t>
  </si>
  <si>
    <t>ВСЕГО ДЕБИТОРСКОЙ ЗАДОЛЖЕННОСТИ</t>
  </si>
  <si>
    <t>ВСЕГО РАСЧЕТЫ С КОНТРАГЕНТАМИ</t>
  </si>
  <si>
    <t>СЫРЬЕ И ПОЛУФАБРИКАТЫ</t>
  </si>
  <si>
    <t>ЗАЙМЫ</t>
  </si>
  <si>
    <t>ГОТОВАЯ ПРОДУКЦИЯ</t>
  </si>
  <si>
    <t>БАНКОВСКИЕ КРЕДИТЫ </t>
  </si>
  <si>
    <t>ТОВАРЫ</t>
  </si>
  <si>
    <t>ВСЕГО ТМЗ</t>
  </si>
  <si>
    <t>ВСЕГО КРАТКОСРОЧНЫХ КРЕДИТОВ И ЗАЙМОВ</t>
  </si>
  <si>
    <t>ВСЕГО ТЕКУЩИХ АКТИВОВ</t>
  </si>
  <si>
    <t>ВСЕГО ТЕКУЩЕЙ ЗАДОЛЖЕННОСТИ</t>
  </si>
  <si>
    <t>ОБОРУДОВАНИЕ И МЕБЕЛЬ</t>
  </si>
  <si>
    <t>ДОЛГОСРОЧНЫЕ КРЕДИТЫ</t>
  </si>
  <si>
    <t>ТРАНСПОРТНЫЕ СРЕДСТВА</t>
  </si>
  <si>
    <t>ЗАЙМЫ и ПРОЧИЕ ОБЯЗАТЕЛЬСТВА</t>
  </si>
  <si>
    <t>НЕДВИЖИМОСТЬ</t>
  </si>
  <si>
    <t>ВСЕГО ДОЛГОСРОЧНЫХ ОБЯЗАТЕЛЬСТВ</t>
  </si>
  <si>
    <t>ПРОЧИЕ ПОСТ. АКТИВЫ</t>
  </si>
  <si>
    <t>ВСЕГО ПОСТОЯННЫХ АКТИВОВ</t>
  </si>
  <si>
    <t>СОБСТВЕННЫЙ КАПИТАЛ</t>
  </si>
  <si>
    <t>ВСЕГО:</t>
  </si>
  <si>
    <t>Отчет о прибылях и убытках за последние 12 мес (заполняется по отгрузке)</t>
  </si>
  <si>
    <t>Прочая дебиторская задолженность</t>
  </si>
  <si>
    <t>Генеральный директор</t>
  </si>
  <si>
    <t xml:space="preserve">Упрощенный баланс составляется на основании данных управленческой отчетности  на текущую  дату.                                                                                                                                                 Если сумма кредита  более 10 млн.руб и\или имеется сильно выраженная сезонность, то данные  заполняются на две даты:                                                                                                                                                                                        Дата 1. - отчетная дата, отстающая от даты проведения текущего анализа не менее, чем на 6 месяцев, 
Дата 2. -  дата проведения текущего анализа ФХД Заемщика;                                                                                                                            </t>
  </si>
  <si>
    <t>Д50</t>
  </si>
  <si>
    <t>Д51</t>
  </si>
  <si>
    <t>Д62.01</t>
  </si>
  <si>
    <t>Д60.02</t>
  </si>
  <si>
    <t>Д41.01</t>
  </si>
  <si>
    <t>Д01.01</t>
  </si>
  <si>
    <t>Д68+Д69+Д76</t>
  </si>
  <si>
    <t>К68+К69</t>
  </si>
  <si>
    <t>К70</t>
  </si>
  <si>
    <t>К60.1</t>
  </si>
  <si>
    <t>К62.02</t>
  </si>
  <si>
    <t>КО90.01</t>
  </si>
  <si>
    <t>КО90.02</t>
  </si>
</sst>
</file>

<file path=xl/styles.xml><?xml version="1.0" encoding="utf-8"?>
<styleSheet xmlns="http://schemas.openxmlformats.org/spreadsheetml/2006/main">
  <numFmts count="1">
    <numFmt numFmtId="164" formatCode="[$-419]mmmm\ yyyy;@"/>
  </numFmts>
  <fonts count="12"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Calibri"/>
      <family val="2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vertical="top" wrapText="1"/>
    </xf>
    <xf numFmtId="4" fontId="6" fillId="0" borderId="3" xfId="0" applyNumberFormat="1" applyFont="1" applyBorder="1" applyAlignment="1">
      <alignment horizontal="right" vertical="top" wrapText="1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4" fontId="4" fillId="0" borderId="3" xfId="0" applyNumberFormat="1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4" fontId="6" fillId="0" borderId="3" xfId="0" applyNumberFormat="1" applyFont="1" applyFill="1" applyBorder="1" applyAlignment="1">
      <alignment vertical="top" wrapText="1"/>
    </xf>
    <xf numFmtId="4" fontId="6" fillId="0" borderId="3" xfId="0" applyNumberFormat="1" applyFont="1" applyFill="1" applyBorder="1" applyAlignment="1">
      <alignment horizontal="right" vertical="top" wrapText="1"/>
    </xf>
    <xf numFmtId="49" fontId="5" fillId="0" borderId="3" xfId="0" applyNumberFormat="1" applyFont="1" applyFill="1" applyBorder="1" applyAlignment="1">
      <alignment vertical="top" wrapText="1"/>
    </xf>
    <xf numFmtId="4" fontId="4" fillId="0" borderId="3" xfId="0" applyNumberFormat="1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wrapText="1"/>
    </xf>
    <xf numFmtId="0" fontId="0" fillId="0" borderId="0" xfId="0" applyAlignment="1">
      <alignment vertical="center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4" fontId="10" fillId="0" borderId="3" xfId="0" applyNumberFormat="1" applyFont="1" applyBorder="1" applyAlignment="1">
      <alignment vertical="center" wrapText="1"/>
    </xf>
    <xf numFmtId="0" fontId="10" fillId="0" borderId="3" xfId="0" applyFont="1" applyFill="1" applyBorder="1" applyAlignment="1">
      <alignment vertical="center"/>
    </xf>
    <xf numFmtId="0" fontId="0" fillId="0" borderId="0" xfId="0" applyBorder="1"/>
    <xf numFmtId="0" fontId="5" fillId="0" borderId="0" xfId="0" applyFont="1" applyFill="1" applyBorder="1" applyAlignment="1">
      <alignment vertical="top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7" xfId="0" applyFont="1" applyBorder="1" applyAlignment="1">
      <alignment vertical="center"/>
    </xf>
    <xf numFmtId="0" fontId="0" fillId="0" borderId="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0" fontId="1" fillId="0" borderId="0" xfId="0" applyFont="1" applyBorder="1" applyAlignment="1"/>
    <xf numFmtId="0" fontId="8" fillId="0" borderId="10" xfId="0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9" fillId="0" borderId="1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wrapText="1"/>
    </xf>
    <xf numFmtId="0" fontId="9" fillId="2" borderId="3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3" xfId="0" applyFont="1" applyFill="1" applyBorder="1" applyAlignment="1">
      <alignment vertical="center"/>
    </xf>
    <xf numFmtId="4" fontId="4" fillId="2" borderId="3" xfId="0" applyNumberFormat="1" applyFont="1" applyFill="1" applyBorder="1" applyAlignment="1">
      <alignment vertical="top" wrapText="1"/>
    </xf>
    <xf numFmtId="4" fontId="5" fillId="0" borderId="3" xfId="0" applyNumberFormat="1" applyFont="1" applyFill="1" applyBorder="1" applyAlignment="1">
      <alignment wrapText="1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vertical="top" wrapText="1"/>
    </xf>
    <xf numFmtId="4" fontId="5" fillId="2" borderId="3" xfId="0" applyNumberFormat="1" applyFont="1" applyFill="1" applyBorder="1" applyAlignment="1">
      <alignment wrapText="1"/>
    </xf>
    <xf numFmtId="14" fontId="7" fillId="0" borderId="3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11" fillId="2" borderId="2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B4" sqref="B4"/>
    </sheetView>
  </sheetViews>
  <sheetFormatPr defaultRowHeight="12.75"/>
  <cols>
    <col min="1" max="1" width="26.85546875" style="20" customWidth="1"/>
    <col min="2" max="2" width="19.42578125" style="20" customWidth="1"/>
    <col min="3" max="3" width="15.140625" style="20" customWidth="1"/>
    <col min="4" max="4" width="19.7109375" style="20" customWidth="1"/>
    <col min="5" max="5" width="18.42578125" style="20" customWidth="1"/>
    <col min="6" max="6" width="21.28515625" style="20" customWidth="1"/>
    <col min="7" max="16384" width="9.140625" style="20"/>
  </cols>
  <sheetData>
    <row r="1" spans="1:10" ht="16.5" customHeight="1">
      <c r="A1" s="41" t="s">
        <v>43</v>
      </c>
      <c r="B1" s="42"/>
      <c r="C1" s="42"/>
      <c r="D1" s="42"/>
      <c r="E1" s="42"/>
      <c r="F1" s="42"/>
    </row>
    <row r="2" spans="1:10" ht="84.75" customHeight="1">
      <c r="A2" s="43" t="s">
        <v>86</v>
      </c>
      <c r="B2" s="44"/>
      <c r="C2" s="44"/>
      <c r="D2" s="44"/>
      <c r="E2" s="44"/>
      <c r="F2" s="45"/>
    </row>
    <row r="3" spans="1:10" ht="13.5" customHeight="1" thickBot="1">
      <c r="A3" s="46" t="s">
        <v>44</v>
      </c>
      <c r="B3" s="46"/>
      <c r="C3" s="46"/>
      <c r="D3" s="47" t="s">
        <v>45</v>
      </c>
      <c r="E3" s="47"/>
      <c r="F3" s="47"/>
    </row>
    <row r="4" spans="1:10" ht="21.75" thickBot="1">
      <c r="A4" s="21" t="s">
        <v>46</v>
      </c>
      <c r="B4" s="59">
        <v>42005</v>
      </c>
      <c r="C4" s="59">
        <v>42156</v>
      </c>
      <c r="D4" s="22" t="s">
        <v>46</v>
      </c>
      <c r="E4" s="59">
        <v>42005</v>
      </c>
      <c r="F4" s="59">
        <v>42156</v>
      </c>
    </row>
    <row r="5" spans="1:10" ht="42" customHeight="1" thickBot="1">
      <c r="A5" s="23" t="s">
        <v>47</v>
      </c>
      <c r="B5" s="26" t="s">
        <v>87</v>
      </c>
      <c r="C5" s="24"/>
      <c r="D5" s="24" t="s">
        <v>48</v>
      </c>
      <c r="E5" s="24" t="s">
        <v>94</v>
      </c>
      <c r="F5" s="25"/>
      <c r="G5" s="39"/>
      <c r="H5" s="40"/>
      <c r="I5" s="40"/>
      <c r="J5" s="40"/>
    </row>
    <row r="6" spans="1:10" ht="28.5" customHeight="1" thickBot="1">
      <c r="A6" s="23" t="s">
        <v>49</v>
      </c>
      <c r="B6" s="26" t="s">
        <v>88</v>
      </c>
      <c r="C6" s="26"/>
      <c r="D6" s="24" t="s">
        <v>50</v>
      </c>
      <c r="E6" s="24" t="s">
        <v>95</v>
      </c>
      <c r="F6" s="25"/>
      <c r="G6" s="39"/>
      <c r="H6" s="40"/>
      <c r="I6" s="40"/>
      <c r="J6" s="40"/>
    </row>
    <row r="7" spans="1:10" ht="34.5" thickBot="1">
      <c r="A7" s="23" t="s">
        <v>51</v>
      </c>
      <c r="B7" s="24"/>
      <c r="C7" s="24"/>
      <c r="D7" s="24" t="s">
        <v>52</v>
      </c>
      <c r="E7" s="24"/>
      <c r="F7" s="25"/>
    </row>
    <row r="8" spans="1:10" ht="34.5" thickBot="1">
      <c r="A8" s="23" t="s">
        <v>53</v>
      </c>
      <c r="B8" s="24"/>
      <c r="C8" s="24"/>
      <c r="D8" s="24" t="s">
        <v>54</v>
      </c>
      <c r="E8" s="24"/>
      <c r="F8" s="25"/>
    </row>
    <row r="9" spans="1:10" ht="32.25" thickBot="1">
      <c r="A9" s="21" t="s">
        <v>55</v>
      </c>
      <c r="B9" s="50">
        <f>SUM(B5:B8)</f>
        <v>0</v>
      </c>
      <c r="C9" s="22"/>
      <c r="D9" s="22" t="s">
        <v>56</v>
      </c>
      <c r="E9" s="50">
        <f>SUM(E5:E8)</f>
        <v>0</v>
      </c>
      <c r="F9" s="22"/>
    </row>
    <row r="10" spans="1:10" ht="13.5" customHeight="1" thickBot="1">
      <c r="A10" s="23" t="s">
        <v>57</v>
      </c>
      <c r="B10" s="24" t="s">
        <v>89</v>
      </c>
      <c r="C10" s="24"/>
      <c r="D10" s="24" t="s">
        <v>58</v>
      </c>
      <c r="E10" s="24" t="s">
        <v>96</v>
      </c>
      <c r="F10" s="29"/>
      <c r="G10" s="39"/>
      <c r="H10" s="40"/>
      <c r="I10" s="40"/>
      <c r="J10" s="40"/>
    </row>
    <row r="11" spans="1:10" ht="23.25" customHeight="1" thickBot="1">
      <c r="A11" s="23" t="s">
        <v>59</v>
      </c>
      <c r="B11" s="24" t="s">
        <v>90</v>
      </c>
      <c r="C11" s="26"/>
      <c r="D11" s="24" t="s">
        <v>60</v>
      </c>
      <c r="E11" s="24" t="s">
        <v>97</v>
      </c>
      <c r="F11" s="25"/>
      <c r="G11" s="39"/>
      <c r="H11" s="40"/>
      <c r="I11" s="40"/>
      <c r="J11" s="40"/>
    </row>
    <row r="12" spans="1:10" ht="13.5" customHeight="1" thickBot="1">
      <c r="A12" s="23" t="s">
        <v>84</v>
      </c>
      <c r="B12" s="24" t="s">
        <v>93</v>
      </c>
      <c r="C12" s="24"/>
      <c r="D12" s="24" t="s">
        <v>61</v>
      </c>
      <c r="E12" s="24"/>
      <c r="F12" s="25"/>
      <c r="G12" s="39"/>
      <c r="H12" s="40"/>
      <c r="I12" s="40"/>
      <c r="J12" s="40"/>
    </row>
    <row r="13" spans="1:10" ht="21.75" thickBot="1">
      <c r="A13" s="21" t="s">
        <v>62</v>
      </c>
      <c r="B13" s="50">
        <f>SUM(B10:B12)</f>
        <v>0</v>
      </c>
      <c r="C13" s="22"/>
      <c r="D13" s="22" t="s">
        <v>63</v>
      </c>
      <c r="E13" s="50">
        <f>SUM(E10:E12)</f>
        <v>0</v>
      </c>
      <c r="F13" s="22"/>
    </row>
    <row r="14" spans="1:10" ht="13.5" customHeight="1" thickBot="1">
      <c r="A14" s="23" t="s">
        <v>64</v>
      </c>
      <c r="B14" s="24"/>
      <c r="C14" s="24"/>
      <c r="D14" s="24" t="s">
        <v>65</v>
      </c>
      <c r="E14" s="24"/>
      <c r="F14" s="25"/>
      <c r="G14" s="39"/>
      <c r="H14" s="40"/>
    </row>
    <row r="15" spans="1:10" ht="12.95" customHeight="1" thickBot="1">
      <c r="A15" s="23" t="s">
        <v>66</v>
      </c>
      <c r="B15" s="24"/>
      <c r="C15" s="24"/>
      <c r="D15" s="35" t="s">
        <v>67</v>
      </c>
      <c r="E15" s="36"/>
      <c r="F15" s="38"/>
      <c r="G15" s="39"/>
      <c r="H15" s="40"/>
    </row>
    <row r="16" spans="1:10" ht="13.5" thickBot="1">
      <c r="A16" s="23" t="s">
        <v>68</v>
      </c>
      <c r="B16" s="24" t="s">
        <v>91</v>
      </c>
      <c r="C16" s="28"/>
      <c r="D16" s="35"/>
      <c r="E16" s="37"/>
      <c r="F16" s="38"/>
      <c r="G16" s="39"/>
      <c r="H16" s="40"/>
    </row>
    <row r="17" spans="1:9" ht="32.25" thickBot="1">
      <c r="A17" s="21" t="s">
        <v>69</v>
      </c>
      <c r="B17" s="50">
        <f>SUM(B14:B16)</f>
        <v>0</v>
      </c>
      <c r="C17" s="22"/>
      <c r="D17" s="22" t="s">
        <v>70</v>
      </c>
      <c r="E17" s="50">
        <f>SUM(E14:E16)</f>
        <v>0</v>
      </c>
      <c r="F17" s="22"/>
    </row>
    <row r="18" spans="1:9" ht="21.75" thickBot="1">
      <c r="A18" s="21" t="s">
        <v>71</v>
      </c>
      <c r="B18" s="50">
        <f>B9+B13+B17</f>
        <v>0</v>
      </c>
      <c r="C18" s="22"/>
      <c r="D18" s="22" t="s">
        <v>72</v>
      </c>
      <c r="E18" s="50">
        <f>E9+E13+E17</f>
        <v>0</v>
      </c>
      <c r="F18" s="22"/>
    </row>
    <row r="19" spans="1:9" ht="23.25" thickBot="1">
      <c r="A19" s="23" t="s">
        <v>73</v>
      </c>
      <c r="B19" s="24" t="s">
        <v>92</v>
      </c>
      <c r="C19" s="24"/>
      <c r="D19" s="24" t="s">
        <v>74</v>
      </c>
      <c r="E19" s="24"/>
      <c r="F19" s="25"/>
    </row>
    <row r="20" spans="1:9" ht="23.25" thickBot="1">
      <c r="A20" s="23" t="s">
        <v>75</v>
      </c>
      <c r="B20" s="24"/>
      <c r="C20" s="24"/>
      <c r="D20" s="24" t="s">
        <v>76</v>
      </c>
      <c r="E20" s="24"/>
      <c r="F20" s="25"/>
    </row>
    <row r="21" spans="1:9" ht="12.95" customHeight="1" thickBot="1">
      <c r="A21" s="23" t="s">
        <v>77</v>
      </c>
      <c r="B21" s="24"/>
      <c r="C21" s="28"/>
      <c r="D21" s="32" t="s">
        <v>78</v>
      </c>
      <c r="E21" s="51">
        <v>0</v>
      </c>
      <c r="F21" s="33"/>
    </row>
    <row r="22" spans="1:9" ht="21.75" customHeight="1" thickBot="1">
      <c r="A22" s="23" t="s">
        <v>79</v>
      </c>
      <c r="B22" s="24"/>
      <c r="C22" s="24"/>
      <c r="D22" s="32"/>
      <c r="E22" s="52"/>
      <c r="F22" s="34"/>
    </row>
    <row r="23" spans="1:9" ht="28.5" customHeight="1" thickBot="1">
      <c r="A23" s="21" t="s">
        <v>80</v>
      </c>
      <c r="B23" s="50">
        <f>SUM(B19:B22)</f>
        <v>0</v>
      </c>
      <c r="C23" s="22"/>
      <c r="D23" s="22" t="s">
        <v>81</v>
      </c>
      <c r="E23" s="50">
        <f>E24-E18-E21</f>
        <v>0</v>
      </c>
      <c r="F23" s="22"/>
      <c r="G23" s="39"/>
      <c r="H23" s="40"/>
      <c r="I23" s="40"/>
    </row>
    <row r="24" spans="1:9" ht="21" customHeight="1" thickBot="1">
      <c r="A24" s="21" t="s">
        <v>82</v>
      </c>
      <c r="B24" s="50">
        <f>B18+B23</f>
        <v>0</v>
      </c>
      <c r="C24" s="22"/>
      <c r="D24" s="27" t="s">
        <v>82</v>
      </c>
      <c r="E24" s="53">
        <f>B24</f>
        <v>0</v>
      </c>
      <c r="F24" s="27"/>
    </row>
    <row r="26" spans="1:9">
      <c r="A26" s="20" t="s">
        <v>85</v>
      </c>
    </row>
  </sheetData>
  <sheetProtection selectLockedCells="1" selectUnlockedCells="1"/>
  <mergeCells count="17">
    <mergeCell ref="G23:I23"/>
    <mergeCell ref="G11:J11"/>
    <mergeCell ref="G12:J12"/>
    <mergeCell ref="G10:J10"/>
    <mergeCell ref="G6:J6"/>
    <mergeCell ref="G14:H16"/>
    <mergeCell ref="G5:J5"/>
    <mergeCell ref="A1:F1"/>
    <mergeCell ref="A2:F2"/>
    <mergeCell ref="A3:C3"/>
    <mergeCell ref="D3:F3"/>
    <mergeCell ref="D21:D22"/>
    <mergeCell ref="E21:E22"/>
    <mergeCell ref="F21:F22"/>
    <mergeCell ref="D15:D16"/>
    <mergeCell ref="E15:E16"/>
    <mergeCell ref="F15:F16"/>
  </mergeCells>
  <phoneticPr fontId="3" type="noConversion"/>
  <pageMargins left="0.39374999999999999" right="0.39374999999999999" top="0.59027777777777779" bottom="0.43" header="0.51180555555555551" footer="0.38"/>
  <pageSetup paperSize="9" scale="8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4"/>
  <sheetViews>
    <sheetView tabSelected="1" zoomScaleSheetLayoutView="100" workbookViewId="0">
      <pane xSplit="2" topLeftCell="E1" activePane="topRight" state="frozen"/>
      <selection pane="topRight" activeCell="E20" sqref="E20"/>
    </sheetView>
  </sheetViews>
  <sheetFormatPr defaultRowHeight="12.75"/>
  <cols>
    <col min="1" max="1" width="5.42578125" customWidth="1"/>
    <col min="2" max="2" width="38.140625" customWidth="1"/>
    <col min="3" max="5" width="13.42578125" customWidth="1"/>
    <col min="6" max="6" width="12.85546875" customWidth="1"/>
    <col min="7" max="7" width="13.5703125" customWidth="1"/>
    <col min="8" max="8" width="15.42578125" customWidth="1"/>
    <col min="9" max="11" width="13.140625" customWidth="1"/>
    <col min="12" max="12" width="13.42578125" customWidth="1"/>
    <col min="13" max="13" width="13.85546875" bestFit="1" customWidth="1"/>
    <col min="14" max="14" width="13.7109375" bestFit="1" customWidth="1"/>
    <col min="15" max="15" width="15.7109375" customWidth="1"/>
  </cols>
  <sheetData>
    <row r="1" spans="1:16" ht="13.5" thickBot="1">
      <c r="B1" s="1" t="s">
        <v>83</v>
      </c>
      <c r="C1" s="1"/>
      <c r="D1" s="1"/>
      <c r="E1" s="1"/>
      <c r="F1" s="1"/>
      <c r="G1" s="1"/>
      <c r="H1" s="1"/>
      <c r="I1" s="1"/>
      <c r="J1" s="1"/>
      <c r="K1" s="1"/>
    </row>
    <row r="2" spans="1:16" s="2" customFormat="1" ht="42" customHeight="1" thickBot="1">
      <c r="A2" s="48"/>
      <c r="B2" s="49" t="s">
        <v>0</v>
      </c>
      <c r="C2" s="60">
        <v>41852</v>
      </c>
      <c r="D2" s="60">
        <f>C2+31</f>
        <v>41883</v>
      </c>
      <c r="E2" s="60">
        <f>D2+31</f>
        <v>41914</v>
      </c>
      <c r="F2" s="60">
        <f>E2+31</f>
        <v>41945</v>
      </c>
      <c r="G2" s="60">
        <f>F2+31</f>
        <v>41976</v>
      </c>
      <c r="H2" s="60">
        <f>G2+31</f>
        <v>42007</v>
      </c>
      <c r="I2" s="60">
        <f>H2+31</f>
        <v>42038</v>
      </c>
      <c r="J2" s="60">
        <f>I2+31</f>
        <v>42069</v>
      </c>
      <c r="K2" s="60">
        <f>J2+31</f>
        <v>42100</v>
      </c>
      <c r="L2" s="60">
        <f>K2+31</f>
        <v>42131</v>
      </c>
      <c r="M2" s="60">
        <f>L2+31</f>
        <v>42162</v>
      </c>
      <c r="N2" s="60">
        <f>M2+31</f>
        <v>42193</v>
      </c>
      <c r="O2" s="61" t="s">
        <v>1</v>
      </c>
    </row>
    <row r="3" spans="1:16" ht="13.5" thickBot="1">
      <c r="A3" s="48"/>
      <c r="B3" s="49"/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4" t="s">
        <v>2</v>
      </c>
    </row>
    <row r="4" spans="1:16" ht="26.25" thickBot="1">
      <c r="A4" s="5" t="s">
        <v>3</v>
      </c>
      <c r="B4" s="12" t="s">
        <v>4</v>
      </c>
      <c r="C4" s="54" t="e">
        <f>C5+C6+C7</f>
        <v>#VALUE!</v>
      </c>
      <c r="D4" s="13">
        <f t="shared" ref="D4:K4" si="0">SUM(D5:D7)</f>
        <v>0</v>
      </c>
      <c r="E4" s="6">
        <f t="shared" si="0"/>
        <v>0</v>
      </c>
      <c r="F4" s="13">
        <f t="shared" si="0"/>
        <v>0</v>
      </c>
      <c r="G4" s="13">
        <f t="shared" si="0"/>
        <v>0</v>
      </c>
      <c r="H4" s="6">
        <f t="shared" si="0"/>
        <v>0</v>
      </c>
      <c r="I4" s="13">
        <f t="shared" si="0"/>
        <v>0</v>
      </c>
      <c r="J4" s="13">
        <f t="shared" si="0"/>
        <v>0</v>
      </c>
      <c r="K4" s="6">
        <f t="shared" si="0"/>
        <v>0</v>
      </c>
      <c r="L4" s="13">
        <f>SUM(L5:L7)</f>
        <v>0</v>
      </c>
      <c r="M4" s="13">
        <f>SUM(M5:M7)</f>
        <v>0</v>
      </c>
      <c r="N4" s="6">
        <f>SUM(N5:N7)</f>
        <v>0</v>
      </c>
      <c r="O4" s="6"/>
    </row>
    <row r="5" spans="1:16" ht="13.5" thickBot="1">
      <c r="A5" s="7" t="s">
        <v>5</v>
      </c>
      <c r="B5" s="14" t="s">
        <v>6</v>
      </c>
      <c r="C5" s="14" t="s">
        <v>98</v>
      </c>
      <c r="D5" s="14"/>
      <c r="E5" s="14"/>
      <c r="F5" s="14"/>
      <c r="G5" s="14"/>
      <c r="H5" s="14"/>
      <c r="I5" s="14"/>
      <c r="J5" s="14"/>
      <c r="K5" s="14"/>
      <c r="L5" s="15"/>
      <c r="M5" s="15"/>
      <c r="N5" s="8"/>
      <c r="O5" s="9"/>
    </row>
    <row r="6" spans="1:16" ht="13.5" thickBot="1">
      <c r="A6" s="7" t="s">
        <v>7</v>
      </c>
      <c r="B6" s="14" t="s">
        <v>8</v>
      </c>
      <c r="C6" s="14"/>
      <c r="D6" s="14"/>
      <c r="E6" s="14"/>
      <c r="F6" s="14"/>
      <c r="G6" s="14"/>
      <c r="H6" s="14"/>
      <c r="I6" s="14"/>
      <c r="J6" s="14"/>
      <c r="K6" s="14"/>
      <c r="L6" s="15"/>
      <c r="M6" s="15"/>
      <c r="N6" s="8"/>
      <c r="O6" s="9"/>
    </row>
    <row r="7" spans="1:16" ht="13.5" thickBot="1">
      <c r="A7" s="7" t="s">
        <v>9</v>
      </c>
      <c r="B7" s="14" t="s">
        <v>10</v>
      </c>
      <c r="C7" s="14"/>
      <c r="D7" s="14"/>
      <c r="E7" s="14"/>
      <c r="F7" s="14"/>
      <c r="G7" s="14"/>
      <c r="H7" s="14"/>
      <c r="I7" s="14"/>
      <c r="J7" s="14"/>
      <c r="K7" s="14"/>
      <c r="L7" s="15"/>
      <c r="M7" s="15"/>
      <c r="N7" s="8"/>
      <c r="O7" s="9"/>
    </row>
    <row r="8" spans="1:16" ht="45" customHeight="1" thickBot="1">
      <c r="A8" s="5" t="s">
        <v>11</v>
      </c>
      <c r="B8" s="12" t="s">
        <v>12</v>
      </c>
      <c r="C8" s="54" t="e">
        <f>C9+C10+C11</f>
        <v>#VALUE!</v>
      </c>
      <c r="D8" s="13">
        <f t="shared" ref="D8:K8" si="1">SUM(D9:D11)</f>
        <v>0</v>
      </c>
      <c r="E8" s="6">
        <f t="shared" si="1"/>
        <v>0</v>
      </c>
      <c r="F8" s="13">
        <f t="shared" si="1"/>
        <v>0</v>
      </c>
      <c r="G8" s="13">
        <f t="shared" si="1"/>
        <v>0</v>
      </c>
      <c r="H8" s="6">
        <f t="shared" si="1"/>
        <v>0</v>
      </c>
      <c r="I8" s="13">
        <f t="shared" si="1"/>
        <v>0</v>
      </c>
      <c r="J8" s="13">
        <f t="shared" si="1"/>
        <v>0</v>
      </c>
      <c r="K8" s="6">
        <f t="shared" si="1"/>
        <v>0</v>
      </c>
      <c r="L8" s="13">
        <f>SUM(L9:L11)</f>
        <v>0</v>
      </c>
      <c r="M8" s="13">
        <f>SUM(M9:M11)</f>
        <v>0</v>
      </c>
      <c r="N8" s="6">
        <f>SUM(N9:N11)</f>
        <v>0</v>
      </c>
      <c r="O8" s="6"/>
    </row>
    <row r="9" spans="1:16" ht="13.5" thickBot="1">
      <c r="A9" s="7" t="s">
        <v>13</v>
      </c>
      <c r="B9" s="14" t="s">
        <v>6</v>
      </c>
      <c r="C9" s="14" t="s">
        <v>99</v>
      </c>
      <c r="D9" s="14"/>
      <c r="E9" s="14"/>
      <c r="F9" s="14"/>
      <c r="G9" s="14"/>
      <c r="H9" s="14"/>
      <c r="I9" s="14"/>
      <c r="J9" s="14"/>
      <c r="K9" s="14"/>
      <c r="L9" s="15"/>
      <c r="M9" s="15"/>
      <c r="N9" s="8"/>
      <c r="O9" s="9"/>
    </row>
    <row r="10" spans="1:16" ht="13.5" thickBot="1">
      <c r="A10" s="7" t="s">
        <v>14</v>
      </c>
      <c r="B10" s="14" t="s">
        <v>8</v>
      </c>
      <c r="C10" s="14"/>
      <c r="D10" s="14"/>
      <c r="E10" s="14"/>
      <c r="F10" s="14"/>
      <c r="G10" s="14"/>
      <c r="H10" s="14"/>
      <c r="I10" s="14"/>
      <c r="J10" s="14"/>
      <c r="K10" s="14"/>
      <c r="L10" s="15"/>
      <c r="M10" s="15"/>
      <c r="N10" s="8"/>
      <c r="O10" s="9"/>
    </row>
    <row r="11" spans="1:16" ht="13.5" thickBot="1">
      <c r="A11" s="7" t="s">
        <v>15</v>
      </c>
      <c r="B11" s="14" t="s">
        <v>10</v>
      </c>
      <c r="C11" s="14"/>
      <c r="D11" s="14"/>
      <c r="E11" s="14"/>
      <c r="F11" s="14"/>
      <c r="G11" s="14"/>
      <c r="H11" s="14"/>
      <c r="I11" s="14"/>
      <c r="J11" s="14"/>
      <c r="K11" s="14"/>
      <c r="L11" s="15"/>
      <c r="M11" s="15"/>
      <c r="N11" s="8"/>
      <c r="O11" s="9"/>
    </row>
    <row r="12" spans="1:16" ht="13.5" thickBot="1">
      <c r="A12" s="5" t="s">
        <v>16</v>
      </c>
      <c r="B12" s="12" t="s">
        <v>17</v>
      </c>
      <c r="C12" s="54" t="e">
        <f>C4-C8</f>
        <v>#VALUE!</v>
      </c>
      <c r="D12" s="13">
        <f t="shared" ref="D12:K12" si="2">D4-D8</f>
        <v>0</v>
      </c>
      <c r="E12" s="13">
        <f t="shared" si="2"/>
        <v>0</v>
      </c>
      <c r="F12" s="13">
        <f t="shared" si="2"/>
        <v>0</v>
      </c>
      <c r="G12" s="13">
        <f t="shared" si="2"/>
        <v>0</v>
      </c>
      <c r="H12" s="13">
        <f t="shared" si="2"/>
        <v>0</v>
      </c>
      <c r="I12" s="13">
        <f t="shared" si="2"/>
        <v>0</v>
      </c>
      <c r="J12" s="13">
        <f t="shared" si="2"/>
        <v>0</v>
      </c>
      <c r="K12" s="13">
        <f t="shared" si="2"/>
        <v>0</v>
      </c>
      <c r="L12" s="13">
        <f>L4-L8</f>
        <v>0</v>
      </c>
      <c r="M12" s="13">
        <f>M4-M8</f>
        <v>0</v>
      </c>
      <c r="N12" s="6">
        <f>N4-N8</f>
        <v>0</v>
      </c>
      <c r="O12" s="6"/>
    </row>
    <row r="13" spans="1:16" ht="13.5" thickBot="1">
      <c r="A13" s="5" t="s">
        <v>18</v>
      </c>
      <c r="B13" s="12" t="s">
        <v>19</v>
      </c>
      <c r="C13" s="54" t="e">
        <f>SUM(C14:C22)</f>
        <v>#VALUE!</v>
      </c>
      <c r="D13" s="13">
        <f t="shared" ref="D13:K13" si="3">SUM(D14:D22)</f>
        <v>5000</v>
      </c>
      <c r="E13" s="13">
        <f t="shared" si="3"/>
        <v>5000</v>
      </c>
      <c r="F13" s="13">
        <f t="shared" si="3"/>
        <v>5000</v>
      </c>
      <c r="G13" s="13">
        <f t="shared" si="3"/>
        <v>5000</v>
      </c>
      <c r="H13" s="13">
        <f t="shared" si="3"/>
        <v>5000</v>
      </c>
      <c r="I13" s="13">
        <f t="shared" si="3"/>
        <v>5000</v>
      </c>
      <c r="J13" s="13">
        <f t="shared" si="3"/>
        <v>5000</v>
      </c>
      <c r="K13" s="13">
        <f t="shared" si="3"/>
        <v>5000</v>
      </c>
      <c r="L13" s="13">
        <f>SUM(L14:L22)</f>
        <v>5000</v>
      </c>
      <c r="M13" s="13">
        <f>SUM(M14:M22)</f>
        <v>5000</v>
      </c>
      <c r="N13" s="6">
        <f>SUM(N14:N22)</f>
        <v>5000</v>
      </c>
      <c r="O13" s="6"/>
    </row>
    <row r="14" spans="1:16" ht="13.5" thickBot="1">
      <c r="A14" s="7"/>
      <c r="B14" s="19" t="s">
        <v>20</v>
      </c>
      <c r="C14" s="55"/>
      <c r="D14" s="19"/>
      <c r="E14" s="19"/>
      <c r="F14" s="19"/>
      <c r="G14" s="19"/>
      <c r="H14" s="19"/>
      <c r="I14" s="19"/>
      <c r="J14" s="19"/>
      <c r="K14" s="19"/>
      <c r="L14" s="15"/>
      <c r="M14" s="15"/>
      <c r="N14" s="8"/>
      <c r="O14" s="9"/>
      <c r="P14" s="30"/>
    </row>
    <row r="15" spans="1:16" ht="13.5" thickBot="1">
      <c r="A15" s="7"/>
      <c r="B15" s="19" t="s">
        <v>21</v>
      </c>
      <c r="C15" s="58">
        <v>5000</v>
      </c>
      <c r="D15" s="58">
        <f>C15</f>
        <v>5000</v>
      </c>
      <c r="E15" s="58">
        <f>D15</f>
        <v>5000</v>
      </c>
      <c r="F15" s="58">
        <f t="shared" ref="F15:N15" si="4">E15</f>
        <v>5000</v>
      </c>
      <c r="G15" s="58">
        <f t="shared" si="4"/>
        <v>5000</v>
      </c>
      <c r="H15" s="58">
        <f t="shared" si="4"/>
        <v>5000</v>
      </c>
      <c r="I15" s="58">
        <f t="shared" si="4"/>
        <v>5000</v>
      </c>
      <c r="J15" s="58">
        <f t="shared" si="4"/>
        <v>5000</v>
      </c>
      <c r="K15" s="58">
        <f t="shared" si="4"/>
        <v>5000</v>
      </c>
      <c r="L15" s="58">
        <f t="shared" si="4"/>
        <v>5000</v>
      </c>
      <c r="M15" s="58">
        <f t="shared" si="4"/>
        <v>5000</v>
      </c>
      <c r="N15" s="58">
        <f t="shared" si="4"/>
        <v>5000</v>
      </c>
      <c r="O15" s="9"/>
    </row>
    <row r="16" spans="1:16" ht="13.5" thickBot="1">
      <c r="A16" s="7"/>
      <c r="B16" s="19" t="s">
        <v>22</v>
      </c>
      <c r="C16" s="58" t="e">
        <f>C4*0.01</f>
        <v>#VALUE!</v>
      </c>
      <c r="D16" s="19"/>
      <c r="E16" s="19"/>
      <c r="F16" s="19"/>
      <c r="G16" s="19"/>
      <c r="H16" s="19"/>
      <c r="I16" s="19"/>
      <c r="J16" s="19"/>
      <c r="K16" s="19"/>
      <c r="L16" s="15"/>
      <c r="M16" s="15"/>
      <c r="N16" s="8"/>
      <c r="O16" s="9"/>
    </row>
    <row r="17" spans="1:16" ht="13.5" thickBot="1">
      <c r="A17" s="7"/>
      <c r="B17" s="19" t="s">
        <v>23</v>
      </c>
      <c r="C17" s="55"/>
      <c r="D17" s="19"/>
      <c r="E17" s="19"/>
      <c r="F17" s="19"/>
      <c r="G17" s="19"/>
      <c r="H17" s="19"/>
      <c r="I17" s="19"/>
      <c r="J17" s="19"/>
      <c r="K17" s="19"/>
      <c r="L17" s="15"/>
      <c r="M17" s="15"/>
      <c r="N17" s="8"/>
      <c r="O17" s="9"/>
    </row>
    <row r="18" spans="1:16" ht="13.5" thickBot="1">
      <c r="A18" s="7"/>
      <c r="B18" s="10" t="s">
        <v>24</v>
      </c>
      <c r="C18" s="56"/>
      <c r="D18" s="10"/>
      <c r="E18" s="10"/>
      <c r="F18" s="10"/>
      <c r="G18" s="10"/>
      <c r="H18" s="10"/>
      <c r="I18" s="10"/>
      <c r="J18" s="10"/>
      <c r="K18" s="10"/>
      <c r="L18" s="8"/>
      <c r="M18" s="8"/>
      <c r="N18" s="8"/>
      <c r="O18" s="9"/>
    </row>
    <row r="19" spans="1:16" ht="13.5" thickBot="1">
      <c r="A19" s="7"/>
      <c r="B19" s="10" t="s">
        <v>25</v>
      </c>
      <c r="C19" s="56"/>
      <c r="D19" s="10"/>
      <c r="E19" s="10"/>
      <c r="F19" s="10"/>
      <c r="G19" s="10"/>
      <c r="H19" s="10"/>
      <c r="I19" s="10"/>
      <c r="J19" s="10"/>
      <c r="K19" s="10"/>
      <c r="L19" s="8"/>
      <c r="M19" s="8"/>
      <c r="N19" s="8"/>
      <c r="O19" s="9"/>
      <c r="P19" s="30"/>
    </row>
    <row r="20" spans="1:16" ht="13.5" thickBot="1">
      <c r="A20" s="7"/>
      <c r="B20" s="10" t="s">
        <v>26</v>
      </c>
      <c r="C20" s="56"/>
      <c r="D20" s="10"/>
      <c r="E20" s="10"/>
      <c r="F20" s="10"/>
      <c r="G20" s="10"/>
      <c r="H20" s="10"/>
      <c r="I20" s="10"/>
      <c r="J20" s="10"/>
      <c r="K20" s="10"/>
      <c r="L20" s="8"/>
      <c r="M20" s="8"/>
      <c r="N20" s="8"/>
      <c r="O20" s="9"/>
    </row>
    <row r="21" spans="1:16" ht="13.5" thickBot="1">
      <c r="A21" s="7"/>
      <c r="B21" s="10" t="s">
        <v>27</v>
      </c>
      <c r="C21" s="56"/>
      <c r="D21" s="10"/>
      <c r="E21" s="10"/>
      <c r="F21" s="10"/>
      <c r="G21" s="10"/>
      <c r="H21" s="10"/>
      <c r="I21" s="10"/>
      <c r="J21" s="10"/>
      <c r="K21" s="10"/>
      <c r="L21" s="8"/>
      <c r="M21" s="8"/>
      <c r="N21" s="8"/>
      <c r="O21" s="9"/>
    </row>
    <row r="22" spans="1:16" ht="13.5" thickBot="1">
      <c r="A22" s="7"/>
      <c r="B22" s="11" t="s">
        <v>28</v>
      </c>
      <c r="C22" s="57"/>
      <c r="D22" s="11"/>
      <c r="E22" s="11"/>
      <c r="F22" s="11"/>
      <c r="G22" s="11"/>
      <c r="H22" s="11"/>
      <c r="I22" s="11"/>
      <c r="J22" s="11"/>
      <c r="K22" s="11"/>
      <c r="L22" s="8"/>
      <c r="M22" s="8"/>
      <c r="N22" s="8"/>
      <c r="O22" s="9"/>
      <c r="P22" s="30"/>
    </row>
    <row r="23" spans="1:16" ht="26.25" thickBot="1">
      <c r="A23" s="5" t="s">
        <v>29</v>
      </c>
      <c r="B23" s="12" t="s">
        <v>30</v>
      </c>
      <c r="C23" s="54"/>
      <c r="D23" s="13">
        <f t="shared" ref="D23:K23" si="5">D12-D13</f>
        <v>-5000</v>
      </c>
      <c r="E23" s="13">
        <f t="shared" si="5"/>
        <v>-5000</v>
      </c>
      <c r="F23" s="13">
        <f t="shared" si="5"/>
        <v>-5000</v>
      </c>
      <c r="G23" s="13">
        <f t="shared" si="5"/>
        <v>-5000</v>
      </c>
      <c r="H23" s="13">
        <f t="shared" si="5"/>
        <v>-5000</v>
      </c>
      <c r="I23" s="13">
        <f t="shared" si="5"/>
        <v>-5000</v>
      </c>
      <c r="J23" s="13">
        <f t="shared" si="5"/>
        <v>-5000</v>
      </c>
      <c r="K23" s="13">
        <f t="shared" si="5"/>
        <v>-5000</v>
      </c>
      <c r="L23" s="13">
        <f>L12-L13</f>
        <v>-5000</v>
      </c>
      <c r="M23" s="13">
        <f>M12-M13</f>
        <v>-5000</v>
      </c>
      <c r="N23" s="13">
        <f>N12-N13</f>
        <v>-5000</v>
      </c>
      <c r="O23" s="13"/>
    </row>
    <row r="24" spans="1:16" ht="13.5" thickBot="1">
      <c r="A24" s="5"/>
      <c r="B24" s="14" t="s">
        <v>31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6"/>
    </row>
    <row r="25" spans="1:16" ht="13.5" thickBot="1">
      <c r="A25" s="5"/>
      <c r="B25" s="14" t="s">
        <v>32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9"/>
    </row>
    <row r="26" spans="1:16" ht="13.5" thickBot="1">
      <c r="A26" s="5" t="s">
        <v>33</v>
      </c>
      <c r="B26" s="12" t="s">
        <v>34</v>
      </c>
      <c r="C26" s="54"/>
      <c r="D26" s="13">
        <f t="shared" ref="D26:K26" si="6">D23+D24-D25</f>
        <v>-5000</v>
      </c>
      <c r="E26" s="13">
        <f t="shared" si="6"/>
        <v>-5000</v>
      </c>
      <c r="F26" s="13">
        <f t="shared" si="6"/>
        <v>-5000</v>
      </c>
      <c r="G26" s="13">
        <f t="shared" si="6"/>
        <v>-5000</v>
      </c>
      <c r="H26" s="13">
        <f t="shared" si="6"/>
        <v>-5000</v>
      </c>
      <c r="I26" s="13">
        <f t="shared" si="6"/>
        <v>-5000</v>
      </c>
      <c r="J26" s="13">
        <f t="shared" si="6"/>
        <v>-5000</v>
      </c>
      <c r="K26" s="13">
        <f t="shared" si="6"/>
        <v>-5000</v>
      </c>
      <c r="L26" s="13">
        <f>L23+L24-L25</f>
        <v>-5000</v>
      </c>
      <c r="M26" s="13">
        <f>M23+M24-M25</f>
        <v>-5000</v>
      </c>
      <c r="N26" s="13">
        <f>N23+N24-N25</f>
        <v>-5000</v>
      </c>
      <c r="O26" s="13"/>
    </row>
    <row r="27" spans="1:16" ht="13.5" thickBot="1">
      <c r="A27" s="5"/>
      <c r="B27" s="17" t="s">
        <v>35</v>
      </c>
      <c r="C27" s="18"/>
      <c r="D27" s="18">
        <v>0</v>
      </c>
      <c r="E27" s="18">
        <v>0</v>
      </c>
      <c r="F27" s="18">
        <v>0</v>
      </c>
      <c r="G27" s="18"/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9"/>
    </row>
    <row r="28" spans="1:16" ht="13.5" thickBot="1">
      <c r="A28" s="5" t="s">
        <v>36</v>
      </c>
      <c r="B28" s="12" t="s">
        <v>37</v>
      </c>
      <c r="C28" s="54"/>
      <c r="D28" s="13">
        <f t="shared" ref="D28:K28" si="7">D23-D27</f>
        <v>-5000</v>
      </c>
      <c r="E28" s="13">
        <f t="shared" si="7"/>
        <v>-5000</v>
      </c>
      <c r="F28" s="13">
        <f t="shared" si="7"/>
        <v>-5000</v>
      </c>
      <c r="G28" s="13">
        <f t="shared" si="7"/>
        <v>-5000</v>
      </c>
      <c r="H28" s="13">
        <f t="shared" si="7"/>
        <v>-5000</v>
      </c>
      <c r="I28" s="13">
        <f t="shared" si="7"/>
        <v>-5000</v>
      </c>
      <c r="J28" s="13">
        <f t="shared" si="7"/>
        <v>-5000</v>
      </c>
      <c r="K28" s="13">
        <f t="shared" si="7"/>
        <v>-5000</v>
      </c>
      <c r="L28" s="13">
        <f>L23-L27</f>
        <v>-5000</v>
      </c>
      <c r="M28" s="13">
        <f>M23-M27</f>
        <v>-5000</v>
      </c>
      <c r="N28" s="13">
        <f>N23-N27</f>
        <v>-5000</v>
      </c>
      <c r="O28" s="13"/>
    </row>
    <row r="29" spans="1:16" ht="51.75" thickBot="1">
      <c r="A29" s="5"/>
      <c r="B29" s="14" t="s">
        <v>38</v>
      </c>
      <c r="C29" s="15"/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8"/>
    </row>
    <row r="30" spans="1:16" ht="51.75" thickBot="1">
      <c r="A30" s="5"/>
      <c r="B30" s="14" t="s">
        <v>39</v>
      </c>
      <c r="C30" s="14"/>
      <c r="D30" s="14"/>
      <c r="E30" s="14"/>
      <c r="F30" s="14"/>
      <c r="G30" s="14"/>
      <c r="H30" s="14"/>
      <c r="I30" s="14"/>
      <c r="J30" s="14"/>
      <c r="K30" s="14"/>
      <c r="L30" s="15"/>
      <c r="M30" s="15"/>
      <c r="N30" s="15"/>
      <c r="O30" s="18"/>
    </row>
    <row r="31" spans="1:16" ht="26.25" thickBot="1">
      <c r="A31" s="7"/>
      <c r="B31" s="14" t="s">
        <v>40</v>
      </c>
      <c r="C31" s="14"/>
      <c r="D31" s="14"/>
      <c r="E31" s="14"/>
      <c r="F31" s="14"/>
      <c r="G31" s="14"/>
      <c r="H31" s="14"/>
      <c r="I31" s="14"/>
      <c r="J31" s="14"/>
      <c r="K31" s="14"/>
      <c r="L31" s="15"/>
      <c r="M31" s="15"/>
      <c r="N31" s="15"/>
      <c r="O31" s="18"/>
    </row>
    <row r="32" spans="1:16" ht="26.25" thickBot="1">
      <c r="A32" s="5" t="s">
        <v>41</v>
      </c>
      <c r="B32" s="12" t="s">
        <v>42</v>
      </c>
      <c r="C32" s="54"/>
      <c r="D32" s="13">
        <f t="shared" ref="D32:K32" si="8">D28</f>
        <v>-5000</v>
      </c>
      <c r="E32" s="13">
        <f t="shared" si="8"/>
        <v>-5000</v>
      </c>
      <c r="F32" s="13">
        <f t="shared" si="8"/>
        <v>-5000</v>
      </c>
      <c r="G32" s="13">
        <f t="shared" si="8"/>
        <v>-5000</v>
      </c>
      <c r="H32" s="13">
        <f t="shared" si="8"/>
        <v>-5000</v>
      </c>
      <c r="I32" s="13">
        <f t="shared" si="8"/>
        <v>-5000</v>
      </c>
      <c r="J32" s="13">
        <f t="shared" si="8"/>
        <v>-5000</v>
      </c>
      <c r="K32" s="13">
        <f t="shared" si="8"/>
        <v>-5000</v>
      </c>
      <c r="L32" s="13">
        <f>L28</f>
        <v>-5000</v>
      </c>
      <c r="M32" s="13">
        <f>M28</f>
        <v>-5000</v>
      </c>
      <c r="N32" s="13">
        <f>N28</f>
        <v>-5000</v>
      </c>
      <c r="O32" s="13"/>
    </row>
    <row r="34" spans="2:2">
      <c r="B34" s="31" t="s">
        <v>85</v>
      </c>
    </row>
  </sheetData>
  <sheetProtection selectLockedCells="1" selectUnlockedCells="1"/>
  <mergeCells count="2">
    <mergeCell ref="A2:A3"/>
    <mergeCell ref="B2:B3"/>
  </mergeCells>
  <phoneticPr fontId="3" type="noConversion"/>
  <pageMargins left="0.39374999999999999" right="0.39374999999999999" top="0.59027777777777779" bottom="0.59027777777777779" header="0.51180555555555551" footer="0.51180555555555551"/>
  <pageSetup paperSize="9" scale="4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УПРОЩЕННЫЙ БАЛАНС</vt:lpstr>
      <vt:lpstr>ОПиУ  мес</vt:lpstr>
    </vt:vector>
  </TitlesOfParts>
  <Company>БР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</dc:creator>
  <cp:lastModifiedBy>Михаил</cp:lastModifiedBy>
  <cp:lastPrinted>2015-08-21T05:01:02Z</cp:lastPrinted>
  <dcterms:created xsi:type="dcterms:W3CDTF">2012-12-10T10:30:41Z</dcterms:created>
  <dcterms:modified xsi:type="dcterms:W3CDTF">2015-08-21T06:55:21Z</dcterms:modified>
</cp:coreProperties>
</file>