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Ирина Коновалова</author>
  </authors>
  <commentList>
    <comment ref="C1" authorId="0">
      <text>
        <r>
          <rPr>
            <b/>
            <sz val="9"/>
            <rFont val="Tahoma"/>
            <family val="0"/>
          </rPr>
          <t>Ирина Коновалова:</t>
        </r>
        <r>
          <rPr>
            <sz val="9"/>
            <rFont val="Tahoma"/>
            <family val="0"/>
          </rPr>
          <t xml:space="preserve">
Можно прицепить коментарий из договора контрагента
</t>
        </r>
      </text>
    </comment>
    <comment ref="I1" authorId="0">
      <text>
        <r>
          <rPr>
            <b/>
            <sz val="9"/>
            <rFont val="Tahoma"/>
            <family val="0"/>
          </rPr>
          <t>Ирина Коновалова:</t>
        </r>
        <r>
          <rPr>
            <sz val="9"/>
            <rFont val="Tahoma"/>
            <family val="0"/>
          </rPr>
          <t xml:space="preserve">
Это документ "Реализация товаров и услуг"</t>
        </r>
      </text>
    </comment>
    <comment ref="F1" authorId="0">
      <text>
        <r>
          <rPr>
            <b/>
            <sz val="9"/>
            <rFont val="Tahoma"/>
            <family val="0"/>
          </rPr>
          <t>Ирина Коновалова:</t>
        </r>
        <r>
          <rPr>
            <sz val="9"/>
            <rFont val="Tahoma"/>
            <family val="0"/>
          </rPr>
          <t xml:space="preserve">
Это номер акта КС-3, нумерация скваоздная по договору</t>
        </r>
      </text>
    </comment>
    <comment ref="G1" authorId="0">
      <text>
        <r>
          <rPr>
            <b/>
            <sz val="9"/>
            <rFont val="Tahoma"/>
            <family val="0"/>
          </rPr>
          <t>Ирина Коновалова:</t>
        </r>
        <r>
          <rPr>
            <sz val="9"/>
            <rFont val="Tahoma"/>
            <family val="0"/>
          </rPr>
          <t xml:space="preserve">
Этот период из акта КС-3 с какого по какое проводилась работа</t>
        </r>
      </text>
    </comment>
    <comment ref="N1" authorId="0">
      <text>
        <r>
          <rPr>
            <b/>
            <sz val="9"/>
            <rFont val="Tahoma"/>
            <family val="0"/>
          </rPr>
          <t>Ирина Коновалова:</t>
        </r>
        <r>
          <rPr>
            <sz val="9"/>
            <rFont val="Tahoma"/>
            <family val="0"/>
          </rPr>
          <t xml:space="preserve">
Данная сума выплачивается после  подписания окончательного акта, т.е завершения работ по договору</t>
        </r>
      </text>
    </comment>
    <comment ref="U1" authorId="0">
      <text>
        <r>
          <rPr>
            <b/>
            <sz val="9"/>
            <rFont val="Tahoma"/>
            <family val="0"/>
          </rPr>
          <t>Ирина Коновалова:</t>
        </r>
        <r>
          <rPr>
            <sz val="9"/>
            <rFont val="Tahoma"/>
            <family val="0"/>
          </rPr>
          <t xml:space="preserve">
Ежемесячно при подписании акта (Реализация товаро и услуг) зачитывается по 25 % от суммы акта в счет оплаты</t>
        </r>
      </text>
    </comment>
  </commentList>
</comments>
</file>

<file path=xl/sharedStrings.xml><?xml version="1.0" encoding="utf-8"?>
<sst xmlns="http://schemas.openxmlformats.org/spreadsheetml/2006/main" count="45" uniqueCount="36">
  <si>
    <t>№ договора</t>
  </si>
  <si>
    <t>Основание</t>
  </si>
  <si>
    <t>Сумма по договору</t>
  </si>
  <si>
    <t>Акт №</t>
  </si>
  <si>
    <t xml:space="preserve">Период </t>
  </si>
  <si>
    <t>Сумма по акту</t>
  </si>
  <si>
    <t>Оплата</t>
  </si>
  <si>
    <t>Гарантийное удержание                                                                 (% по договору)</t>
  </si>
  <si>
    <t>Зачёт аванса</t>
  </si>
  <si>
    <t>Сумма</t>
  </si>
  <si>
    <t>Основной договор</t>
  </si>
  <si>
    <t>04.0614</t>
  </si>
  <si>
    <t>31.08.12</t>
  </si>
  <si>
    <t>01.09.12</t>
  </si>
  <si>
    <t>28.09.12</t>
  </si>
  <si>
    <t>01.10.12</t>
  </si>
  <si>
    <t>31.10.12</t>
  </si>
  <si>
    <t>01.11.12</t>
  </si>
  <si>
    <t>20.11.12</t>
  </si>
  <si>
    <t>ДС №1</t>
  </si>
  <si>
    <t>11.07.12</t>
  </si>
  <si>
    <t xml:space="preserve">Дата </t>
  </si>
  <si>
    <t>Задолженость оплаты по актам                      (за вычетом гар.удерж. и аванса)</t>
  </si>
  <si>
    <t>Дата</t>
  </si>
  <si>
    <t>Оплата гар.удержания</t>
  </si>
  <si>
    <t>Дата 
договора</t>
  </si>
  <si>
    <t>Срок 
действия</t>
  </si>
  <si>
    <t>Остаток незавершенных работ по договору</t>
  </si>
  <si>
    <t>Всего сумма гарантийного удержания</t>
  </si>
  <si>
    <t>Сумма гарантийного удержания по актам</t>
  </si>
  <si>
    <t>Задолженость Заказчика по договору</t>
  </si>
  <si>
    <t>Остаток аванса по договору</t>
  </si>
  <si>
    <t>Полученный по договору</t>
  </si>
  <si>
    <t xml:space="preserve"> Полученный аванс по договору</t>
  </si>
  <si>
    <t>%</t>
  </si>
  <si>
    <t>Контрагент заказчик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</si>
</sst>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8"/>
      <color indexed="8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13"/>
      <name val="Arial Cyr"/>
      <family val="0"/>
    </font>
    <font>
      <sz val="10"/>
      <color indexed="9"/>
      <name val="Arial Cyr"/>
      <family val="0"/>
    </font>
    <font>
      <b/>
      <sz val="12"/>
      <color indexed="36"/>
      <name val="Arial Cyr"/>
      <family val="0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FF00"/>
      <name val="Arial Cyr"/>
      <family val="0"/>
    </font>
    <font>
      <sz val="10"/>
      <color theme="0"/>
      <name val="Arial Cyr"/>
      <family val="0"/>
    </font>
    <font>
      <sz val="10"/>
      <color theme="1"/>
      <name val="Arial Cyr"/>
      <family val="0"/>
    </font>
    <font>
      <b/>
      <sz val="12"/>
      <color rgb="FF7030A0"/>
      <name val="Arial Cyr"/>
      <family val="0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164" fontId="44" fillId="33" borderId="10" xfId="52" applyNumberFormat="1" applyFont="1" applyFill="1" applyBorder="1" applyAlignment="1">
      <alignment horizontal="right" vertical="center"/>
      <protection/>
    </xf>
    <xf numFmtId="0" fontId="45" fillId="33" borderId="10" xfId="52" applyFont="1" applyFill="1" applyBorder="1" applyAlignment="1">
      <alignment horizontal="center" vertical="center"/>
      <protection/>
    </xf>
    <xf numFmtId="0" fontId="44" fillId="33" borderId="10" xfId="52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1" fontId="4" fillId="0" borderId="11" xfId="52" applyNumberFormat="1" applyFont="1" applyFill="1" applyBorder="1" applyAlignment="1">
      <alignment horizontal="center" vertical="center"/>
      <protection/>
    </xf>
    <xf numFmtId="49" fontId="4" fillId="0" borderId="10" xfId="52" applyNumberFormat="1" applyFont="1" applyBorder="1" applyAlignment="1">
      <alignment horizontal="center" vertical="center"/>
      <protection/>
    </xf>
    <xf numFmtId="164" fontId="4" fillId="0" borderId="10" xfId="52" applyNumberFormat="1" applyFont="1" applyBorder="1" applyAlignment="1">
      <alignment horizontal="right" vertical="center"/>
      <protection/>
    </xf>
    <xf numFmtId="0" fontId="5" fillId="0" borderId="10" xfId="52" applyNumberFormat="1" applyFont="1" applyBorder="1" applyAlignment="1">
      <alignment horizontal="center" vertical="center"/>
      <protection/>
    </xf>
    <xf numFmtId="1" fontId="4" fillId="0" borderId="10" xfId="52" applyNumberFormat="1" applyFont="1" applyFill="1" applyBorder="1" applyAlignment="1">
      <alignment horizontal="center" vertical="center"/>
      <protection/>
    </xf>
    <xf numFmtId="1" fontId="4" fillId="0" borderId="12" xfId="52" applyNumberFormat="1" applyFont="1" applyFill="1" applyBorder="1" applyAlignment="1">
      <alignment horizontal="center" vertical="center"/>
      <protection/>
    </xf>
    <xf numFmtId="0" fontId="44" fillId="33" borderId="13" xfId="52" applyFont="1" applyFill="1" applyBorder="1" applyAlignment="1">
      <alignment horizontal="left" vertical="center" indent="1"/>
      <protection/>
    </xf>
    <xf numFmtId="164" fontId="4" fillId="0" borderId="10" xfId="52" applyNumberFormat="1" applyFont="1" applyFill="1" applyBorder="1" applyAlignment="1">
      <alignment horizontal="right" vertical="center"/>
      <protection/>
    </xf>
    <xf numFmtId="164" fontId="4" fillId="0" borderId="11" xfId="52" applyNumberFormat="1" applyFont="1" applyBorder="1" applyAlignment="1">
      <alignment horizontal="right" vertical="center"/>
      <protection/>
    </xf>
    <xf numFmtId="0" fontId="0" fillId="0" borderId="14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5" fillId="0" borderId="11" xfId="52" applyNumberFormat="1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46" fillId="34" borderId="11" xfId="52" applyNumberFormat="1" applyFont="1" applyFill="1" applyBorder="1" applyAlignment="1">
      <alignment horizontal="center" vertical="center"/>
      <protection/>
    </xf>
    <xf numFmtId="9" fontId="0" fillId="34" borderId="14" xfId="0" applyNumberFormat="1" applyFont="1" applyFill="1" applyBorder="1" applyAlignment="1">
      <alignment horizontal="center" vertical="center"/>
    </xf>
    <xf numFmtId="9" fontId="0" fillId="34" borderId="12" xfId="0" applyNumberFormat="1" applyFont="1" applyFill="1" applyBorder="1" applyAlignment="1">
      <alignment horizontal="center" vertical="center"/>
    </xf>
    <xf numFmtId="0" fontId="44" fillId="33" borderId="15" xfId="52" applyFont="1" applyFill="1" applyBorder="1" applyAlignment="1">
      <alignment horizontal="left" vertical="center" indent="1"/>
      <protection/>
    </xf>
    <xf numFmtId="0" fontId="44" fillId="33" borderId="16" xfId="52" applyFont="1" applyFill="1" applyBorder="1" applyAlignment="1">
      <alignment horizontal="left" vertical="center" indent="1"/>
      <protection/>
    </xf>
    <xf numFmtId="0" fontId="44" fillId="33" borderId="13" xfId="52" applyFont="1" applyFill="1" applyBorder="1" applyAlignment="1">
      <alignment horizontal="left" vertical="center" indent="1"/>
      <protection/>
    </xf>
    <xf numFmtId="0" fontId="44" fillId="33" borderId="15" xfId="52" applyFont="1" applyFill="1" applyBorder="1" applyAlignment="1">
      <alignment horizontal="center" vertical="center"/>
      <protection/>
    </xf>
    <xf numFmtId="0" fontId="44" fillId="33" borderId="13" xfId="52" applyFont="1" applyFill="1" applyBorder="1" applyAlignment="1">
      <alignment horizontal="center" vertical="center"/>
      <protection/>
    </xf>
    <xf numFmtId="1" fontId="3" fillId="0" borderId="11" xfId="52" applyNumberFormat="1" applyFont="1" applyFill="1" applyBorder="1" applyAlignment="1">
      <alignment horizontal="center" vertical="center"/>
      <protection/>
    </xf>
    <xf numFmtId="1" fontId="3" fillId="0" borderId="14" xfId="52" applyNumberFormat="1" applyFont="1" applyFill="1" applyBorder="1" applyAlignment="1">
      <alignment horizontal="center" vertical="center"/>
      <protection/>
    </xf>
    <xf numFmtId="1" fontId="3" fillId="0" borderId="12" xfId="52" applyNumberFormat="1" applyFont="1" applyFill="1" applyBorder="1" applyAlignment="1">
      <alignment horizontal="center" vertical="center"/>
      <protection/>
    </xf>
    <xf numFmtId="49" fontId="4" fillId="0" borderId="11" xfId="52" applyNumberFormat="1" applyFont="1" applyBorder="1" applyAlignment="1">
      <alignment horizontal="center" vertical="center"/>
      <protection/>
    </xf>
    <xf numFmtId="49" fontId="4" fillId="0" borderId="14" xfId="52" applyNumberFormat="1" applyFont="1" applyBorder="1" applyAlignment="1">
      <alignment horizontal="center" vertical="center"/>
      <protection/>
    </xf>
    <xf numFmtId="49" fontId="4" fillId="0" borderId="12" xfId="52" applyNumberFormat="1" applyFont="1" applyBorder="1" applyAlignment="1">
      <alignment horizontal="center" vertical="center"/>
      <protection/>
    </xf>
    <xf numFmtId="0" fontId="47" fillId="35" borderId="11" xfId="52" applyFont="1" applyFill="1" applyBorder="1" applyAlignment="1">
      <alignment horizontal="center" vertical="center" wrapText="1"/>
      <protection/>
    </xf>
    <xf numFmtId="0" fontId="48" fillId="0" borderId="14" xfId="0" applyFont="1" applyBorder="1" applyAlignment="1">
      <alignment wrapText="1"/>
    </xf>
    <xf numFmtId="0" fontId="47" fillId="35" borderId="17" xfId="52" applyFont="1" applyFill="1" applyBorder="1" applyAlignment="1">
      <alignment horizontal="center" vertical="center" wrapText="1"/>
      <protection/>
    </xf>
    <xf numFmtId="0" fontId="47" fillId="35" borderId="18" xfId="52" applyFont="1" applyFill="1" applyBorder="1" applyAlignment="1">
      <alignment horizontal="center" vertical="center" wrapText="1"/>
      <protection/>
    </xf>
    <xf numFmtId="0" fontId="48" fillId="0" borderId="12" xfId="0" applyFont="1" applyBorder="1" applyAlignment="1">
      <alignment wrapText="1"/>
    </xf>
    <xf numFmtId="0" fontId="47" fillId="35" borderId="11" xfId="52" applyFont="1" applyFill="1" applyBorder="1" applyAlignment="1">
      <alignment horizontal="center" vertical="center"/>
      <protection/>
    </xf>
    <xf numFmtId="0" fontId="48" fillId="0" borderId="14" xfId="0" applyFont="1" applyBorder="1" applyAlignment="1">
      <alignment/>
    </xf>
    <xf numFmtId="0" fontId="48" fillId="0" borderId="12" xfId="0" applyFont="1" applyBorder="1" applyAlignment="1">
      <alignment/>
    </xf>
    <xf numFmtId="0" fontId="47" fillId="35" borderId="19" xfId="52" applyFont="1" applyFill="1" applyBorder="1" applyAlignment="1">
      <alignment horizontal="center" vertical="center" wrapText="1"/>
      <protection/>
    </xf>
    <xf numFmtId="0" fontId="47" fillId="35" borderId="20" xfId="52" applyFont="1" applyFill="1" applyBorder="1" applyAlignment="1">
      <alignment horizontal="center" vertical="center" wrapText="1"/>
      <protection/>
    </xf>
    <xf numFmtId="0" fontId="47" fillId="35" borderId="21" xfId="52" applyFont="1" applyFill="1" applyBorder="1" applyAlignment="1">
      <alignment horizontal="center" vertical="center" wrapText="1"/>
      <protection/>
    </xf>
    <xf numFmtId="0" fontId="47" fillId="35" borderId="22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color theme="7" tint="0.3999499976634979"/>
      </font>
    </dxf>
    <dxf>
      <font>
        <color theme="7" tint="0.5999600291252136"/>
      </font>
    </dxf>
    <dxf>
      <fill>
        <patternFill>
          <bgColor theme="7" tint="0.3999499976634979"/>
        </patternFill>
      </fill>
    </dxf>
    <dxf>
      <font>
        <color theme="7" tint="0.5999600291252136"/>
      </font>
      <border/>
    </dxf>
    <dxf>
      <font>
        <color theme="7" tint="0.399949997663497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="70" zoomScaleNormal="70" zoomScalePageLayoutView="0" workbookViewId="0" topLeftCell="A1">
      <selection activeCell="H14" sqref="H14"/>
    </sheetView>
  </sheetViews>
  <sheetFormatPr defaultColWidth="9.140625" defaultRowHeight="15"/>
  <cols>
    <col min="1" max="2" width="17.57421875" style="0" customWidth="1"/>
    <col min="3" max="4" width="18.8515625" style="0" customWidth="1"/>
    <col min="5" max="5" width="17.8515625" style="0" customWidth="1"/>
    <col min="6" max="6" width="10.140625" style="0" customWidth="1"/>
    <col min="8" max="8" width="9.7109375" style="0" customWidth="1"/>
    <col min="9" max="9" width="15.28125" style="0" customWidth="1"/>
    <col min="10" max="10" width="20.421875" style="0" customWidth="1"/>
    <col min="11" max="11" width="10.00390625" style="0" customWidth="1"/>
    <col min="13" max="13" width="20.421875" style="0" customWidth="1"/>
    <col min="14" max="14" width="10.57421875" style="0" customWidth="1"/>
    <col min="15" max="15" width="12.8515625" style="0" customWidth="1"/>
    <col min="16" max="16" width="13.421875" style="0" customWidth="1"/>
    <col min="19" max="19" width="16.28125" style="0" customWidth="1"/>
    <col min="22" max="22" width="13.28125" style="0" customWidth="1"/>
    <col min="23" max="23" width="18.421875" style="0" customWidth="1"/>
  </cols>
  <sheetData>
    <row r="1" spans="1:23" ht="38.25" customHeight="1">
      <c r="A1" s="33" t="s">
        <v>0</v>
      </c>
      <c r="B1" s="33" t="s">
        <v>25</v>
      </c>
      <c r="C1" s="33" t="s">
        <v>1</v>
      </c>
      <c r="D1" s="33" t="s">
        <v>26</v>
      </c>
      <c r="E1" s="33" t="s">
        <v>2</v>
      </c>
      <c r="F1" s="38" t="s">
        <v>3</v>
      </c>
      <c r="G1" s="35" t="s">
        <v>4</v>
      </c>
      <c r="H1" s="36"/>
      <c r="I1" s="33" t="s">
        <v>5</v>
      </c>
      <c r="J1" s="33" t="s">
        <v>27</v>
      </c>
      <c r="K1" s="35" t="s">
        <v>6</v>
      </c>
      <c r="L1" s="36"/>
      <c r="M1" s="33" t="s">
        <v>22</v>
      </c>
      <c r="N1" s="33" t="s">
        <v>7</v>
      </c>
      <c r="O1" s="33" t="s">
        <v>29</v>
      </c>
      <c r="P1" s="33" t="s">
        <v>28</v>
      </c>
      <c r="Q1" s="35" t="s">
        <v>24</v>
      </c>
      <c r="R1" s="36"/>
      <c r="S1" s="35" t="s">
        <v>33</v>
      </c>
      <c r="T1" s="36" t="s">
        <v>32</v>
      </c>
      <c r="U1" s="33" t="s">
        <v>8</v>
      </c>
      <c r="V1" s="33" t="s">
        <v>31</v>
      </c>
      <c r="W1" s="33" t="s">
        <v>30</v>
      </c>
    </row>
    <row r="2" spans="1:23" ht="15" customHeight="1">
      <c r="A2" s="34"/>
      <c r="B2" s="34"/>
      <c r="C2" s="34"/>
      <c r="D2" s="34"/>
      <c r="E2" s="34"/>
      <c r="F2" s="39"/>
      <c r="G2" s="41"/>
      <c r="H2" s="42"/>
      <c r="I2" s="34"/>
      <c r="J2" s="34"/>
      <c r="K2" s="33" t="s">
        <v>21</v>
      </c>
      <c r="L2" s="33" t="s">
        <v>9</v>
      </c>
      <c r="M2" s="34"/>
      <c r="N2" s="34"/>
      <c r="O2" s="34"/>
      <c r="P2" s="34"/>
      <c r="Q2" s="33" t="s">
        <v>23</v>
      </c>
      <c r="R2" s="33" t="s">
        <v>9</v>
      </c>
      <c r="S2" s="33" t="s">
        <v>9</v>
      </c>
      <c r="T2" s="33" t="s">
        <v>34</v>
      </c>
      <c r="U2" s="34"/>
      <c r="V2" s="34"/>
      <c r="W2" s="34"/>
    </row>
    <row r="3" spans="1:23" ht="63" customHeight="1">
      <c r="A3" s="37"/>
      <c r="B3" s="37"/>
      <c r="C3" s="37"/>
      <c r="D3" s="37"/>
      <c r="E3" s="37"/>
      <c r="F3" s="40"/>
      <c r="G3" s="43"/>
      <c r="H3" s="44"/>
      <c r="I3" s="37"/>
      <c r="J3" s="37"/>
      <c r="K3" s="34"/>
      <c r="L3" s="34"/>
      <c r="M3" s="37"/>
      <c r="N3" s="37"/>
      <c r="O3" s="37"/>
      <c r="P3" s="37"/>
      <c r="Q3" s="34"/>
      <c r="R3" s="34"/>
      <c r="S3" s="34"/>
      <c r="T3" s="34"/>
      <c r="U3" s="37"/>
      <c r="V3" s="37"/>
      <c r="W3" s="37"/>
    </row>
    <row r="4" spans="1:24" ht="15.75">
      <c r="A4" s="22" t="s">
        <v>35</v>
      </c>
      <c r="B4" s="23"/>
      <c r="C4" s="24"/>
      <c r="D4" s="11"/>
      <c r="E4" s="1">
        <f>SUBTOTAL(9,E5:E12)</f>
        <v>7836311.82</v>
      </c>
      <c r="F4" s="2"/>
      <c r="G4" s="25"/>
      <c r="H4" s="26"/>
      <c r="I4" s="3"/>
      <c r="J4" s="3"/>
      <c r="K4" s="2"/>
      <c r="L4" s="2"/>
      <c r="M4" s="3"/>
      <c r="N4" s="3"/>
      <c r="O4" s="3"/>
      <c r="P4" s="3"/>
      <c r="Q4" s="2"/>
      <c r="R4" s="2"/>
      <c r="S4" s="3"/>
      <c r="T4" s="3"/>
      <c r="U4" s="3"/>
      <c r="V4" s="3"/>
      <c r="W4" s="3"/>
      <c r="X4" s="4"/>
    </row>
    <row r="5" spans="1:23" ht="18">
      <c r="A5" s="27">
        <v>120300</v>
      </c>
      <c r="B5" s="30"/>
      <c r="C5" s="30" t="s">
        <v>10</v>
      </c>
      <c r="D5" s="12"/>
      <c r="E5" s="12">
        <v>6006380.2</v>
      </c>
      <c r="F5" s="5">
        <v>1</v>
      </c>
      <c r="G5" s="6" t="s">
        <v>11</v>
      </c>
      <c r="H5" s="6" t="s">
        <v>12</v>
      </c>
      <c r="I5" s="7">
        <v>2224404.39</v>
      </c>
      <c r="J5" s="13">
        <f>E5-I5-I6-I7-I8</f>
        <v>0</v>
      </c>
      <c r="K5" s="8"/>
      <c r="L5" s="7"/>
      <c r="M5" s="13">
        <f>L5+L6+L7+L8-O5-O6-O7-O8-U5-U6-U7-U8</f>
        <v>-111220.2195</v>
      </c>
      <c r="N5" s="19">
        <v>0.05</v>
      </c>
      <c r="O5" s="7">
        <f>I5*N5</f>
        <v>111220.2195</v>
      </c>
      <c r="P5" s="13">
        <f>O5+O6+O7+O8</f>
        <v>111220.2195</v>
      </c>
      <c r="Q5" s="16"/>
      <c r="R5" s="13"/>
      <c r="S5" s="13"/>
      <c r="T5" s="19">
        <v>0.25</v>
      </c>
      <c r="U5" s="7"/>
      <c r="V5" s="13">
        <f>S5-U5-U6-U7-U8</f>
        <v>0</v>
      </c>
      <c r="W5" s="13">
        <f>E5-L5-L6-L7-L8-R5-S5</f>
        <v>6006380.2</v>
      </c>
    </row>
    <row r="6" spans="1:23" ht="18">
      <c r="A6" s="28"/>
      <c r="B6" s="31"/>
      <c r="C6" s="31"/>
      <c r="D6" s="12"/>
      <c r="E6" s="12"/>
      <c r="F6" s="5">
        <v>2</v>
      </c>
      <c r="G6" s="6" t="s">
        <v>13</v>
      </c>
      <c r="H6" s="6" t="s">
        <v>14</v>
      </c>
      <c r="I6" s="7">
        <v>1570051.84</v>
      </c>
      <c r="J6" s="14"/>
      <c r="K6" s="8"/>
      <c r="L6" s="7"/>
      <c r="M6" s="14"/>
      <c r="N6" s="20"/>
      <c r="O6" s="7">
        <f>I6*N6</f>
        <v>0</v>
      </c>
      <c r="P6" s="14"/>
      <c r="Q6" s="17"/>
      <c r="R6" s="14"/>
      <c r="S6" s="14"/>
      <c r="T6" s="20"/>
      <c r="U6" s="7"/>
      <c r="V6" s="14"/>
      <c r="W6" s="14"/>
    </row>
    <row r="7" spans="1:23" ht="18">
      <c r="A7" s="28"/>
      <c r="B7" s="31"/>
      <c r="C7" s="31"/>
      <c r="D7" s="12"/>
      <c r="E7" s="12"/>
      <c r="F7" s="5">
        <v>3</v>
      </c>
      <c r="G7" s="6" t="s">
        <v>15</v>
      </c>
      <c r="H7" s="6" t="s">
        <v>16</v>
      </c>
      <c r="I7" s="7">
        <v>1614794.6</v>
      </c>
      <c r="J7" s="14"/>
      <c r="K7" s="8"/>
      <c r="L7" s="7"/>
      <c r="M7" s="14"/>
      <c r="N7" s="20"/>
      <c r="O7" s="7">
        <f>I7*N7</f>
        <v>0</v>
      </c>
      <c r="P7" s="14"/>
      <c r="Q7" s="17"/>
      <c r="R7" s="14"/>
      <c r="S7" s="14"/>
      <c r="T7" s="20"/>
      <c r="U7" s="7"/>
      <c r="V7" s="14"/>
      <c r="W7" s="14"/>
    </row>
    <row r="8" spans="1:23" ht="18">
      <c r="A8" s="28"/>
      <c r="B8" s="32"/>
      <c r="C8" s="32"/>
      <c r="D8" s="12"/>
      <c r="E8" s="12"/>
      <c r="F8" s="9">
        <v>4</v>
      </c>
      <c r="G8" s="6" t="s">
        <v>17</v>
      </c>
      <c r="H8" s="6" t="s">
        <v>18</v>
      </c>
      <c r="I8" s="7">
        <v>597129.37</v>
      </c>
      <c r="J8" s="15"/>
      <c r="K8" s="8"/>
      <c r="L8" s="7"/>
      <c r="M8" s="15"/>
      <c r="N8" s="21"/>
      <c r="O8" s="7">
        <f>I8*N8</f>
        <v>0</v>
      </c>
      <c r="P8" s="15"/>
      <c r="Q8" s="18"/>
      <c r="R8" s="15"/>
      <c r="S8" s="15"/>
      <c r="T8" s="21"/>
      <c r="U8" s="7"/>
      <c r="V8" s="15"/>
      <c r="W8" s="15"/>
    </row>
    <row r="9" spans="1:23" ht="18">
      <c r="A9" s="28"/>
      <c r="B9" s="30"/>
      <c r="C9" s="30" t="s">
        <v>19</v>
      </c>
      <c r="D9" s="12"/>
      <c r="E9" s="12">
        <v>1829931.62</v>
      </c>
      <c r="F9" s="9">
        <v>1</v>
      </c>
      <c r="G9" s="6" t="s">
        <v>20</v>
      </c>
      <c r="H9" s="6" t="s">
        <v>12</v>
      </c>
      <c r="I9" s="7">
        <v>398404.06</v>
      </c>
      <c r="J9" s="13">
        <f>E9-SUM(I9:I12)</f>
        <v>0</v>
      </c>
      <c r="K9" s="8"/>
      <c r="L9" s="7"/>
      <c r="M9" s="13">
        <f>H9-SUM(L9:L12)</f>
        <v>41152</v>
      </c>
      <c r="N9" s="13">
        <f>G9-SUM(M9:M12)</f>
        <v>-51</v>
      </c>
      <c r="O9" s="13">
        <f>G9-SUM(M9:M12)</f>
        <v>-51</v>
      </c>
      <c r="P9" s="13"/>
      <c r="Q9" s="8"/>
      <c r="R9" s="7"/>
      <c r="S9" s="13"/>
      <c r="T9" s="13"/>
      <c r="U9" s="13"/>
      <c r="V9" s="13"/>
      <c r="W9" s="13"/>
    </row>
    <row r="10" spans="1:23" ht="18">
      <c r="A10" s="28"/>
      <c r="B10" s="31"/>
      <c r="C10" s="31"/>
      <c r="D10" s="12"/>
      <c r="E10" s="12"/>
      <c r="F10" s="10">
        <v>2</v>
      </c>
      <c r="G10" s="6" t="s">
        <v>13</v>
      </c>
      <c r="H10" s="6" t="s">
        <v>14</v>
      </c>
      <c r="I10" s="7">
        <v>737100.77</v>
      </c>
      <c r="J10" s="14"/>
      <c r="K10" s="8"/>
      <c r="L10" s="7"/>
      <c r="M10" s="14"/>
      <c r="N10" s="14"/>
      <c r="O10" s="14"/>
      <c r="P10" s="14"/>
      <c r="Q10" s="8"/>
      <c r="R10" s="7"/>
      <c r="S10" s="14"/>
      <c r="T10" s="14"/>
      <c r="U10" s="14"/>
      <c r="V10" s="14"/>
      <c r="W10" s="14"/>
    </row>
    <row r="11" spans="1:23" ht="18">
      <c r="A11" s="28"/>
      <c r="B11" s="31"/>
      <c r="C11" s="31"/>
      <c r="D11" s="12"/>
      <c r="E11" s="12"/>
      <c r="F11" s="10">
        <v>3</v>
      </c>
      <c r="G11" s="6" t="s">
        <v>15</v>
      </c>
      <c r="H11" s="6" t="s">
        <v>16</v>
      </c>
      <c r="I11" s="7">
        <v>540135.71</v>
      </c>
      <c r="J11" s="14"/>
      <c r="K11" s="8"/>
      <c r="L11" s="7"/>
      <c r="M11" s="14"/>
      <c r="N11" s="14"/>
      <c r="O11" s="14"/>
      <c r="P11" s="14"/>
      <c r="Q11" s="8"/>
      <c r="R11" s="7"/>
      <c r="S11" s="14"/>
      <c r="T11" s="14"/>
      <c r="U11" s="14"/>
      <c r="V11" s="14"/>
      <c r="W11" s="14"/>
    </row>
    <row r="12" spans="1:23" ht="18">
      <c r="A12" s="29"/>
      <c r="B12" s="32"/>
      <c r="C12" s="32"/>
      <c r="D12" s="12"/>
      <c r="E12" s="12"/>
      <c r="F12" s="10">
        <v>4</v>
      </c>
      <c r="G12" s="6" t="s">
        <v>17</v>
      </c>
      <c r="H12" s="6" t="s">
        <v>18</v>
      </c>
      <c r="I12" s="7">
        <v>154291.08</v>
      </c>
      <c r="J12" s="15"/>
      <c r="K12" s="8"/>
      <c r="L12" s="7"/>
      <c r="M12" s="15"/>
      <c r="N12" s="15"/>
      <c r="O12" s="15"/>
      <c r="P12" s="15"/>
      <c r="Q12" s="8"/>
      <c r="R12" s="7"/>
      <c r="S12" s="15"/>
      <c r="T12" s="15"/>
      <c r="U12" s="15"/>
      <c r="V12" s="15"/>
      <c r="W12" s="15"/>
    </row>
    <row r="14" ht="42.75" customHeight="1"/>
    <row r="16" ht="15" customHeight="1"/>
    <row r="17" ht="15" customHeight="1"/>
    <row r="18" ht="15" customHeight="1"/>
  </sheetData>
  <sheetProtection/>
  <mergeCells count="56">
    <mergeCell ref="O1:O3"/>
    <mergeCell ref="P1:P3"/>
    <mergeCell ref="I1:I3"/>
    <mergeCell ref="A1:A3"/>
    <mergeCell ref="C1:C3"/>
    <mergeCell ref="E1:E3"/>
    <mergeCell ref="F1:F3"/>
    <mergeCell ref="G1:H3"/>
    <mergeCell ref="B1:B3"/>
    <mergeCell ref="D1:D3"/>
    <mergeCell ref="Q1:R1"/>
    <mergeCell ref="U1:U3"/>
    <mergeCell ref="V1:V3"/>
    <mergeCell ref="W1:W3"/>
    <mergeCell ref="S1:T1"/>
    <mergeCell ref="S2:S3"/>
    <mergeCell ref="T2:T3"/>
    <mergeCell ref="D5:D8"/>
    <mergeCell ref="C9:C12"/>
    <mergeCell ref="K2:K3"/>
    <mergeCell ref="L2:L3"/>
    <mergeCell ref="Q2:Q3"/>
    <mergeCell ref="R2:R3"/>
    <mergeCell ref="J1:J3"/>
    <mergeCell ref="K1:L1"/>
    <mergeCell ref="M1:M3"/>
    <mergeCell ref="N1:N3"/>
    <mergeCell ref="T5:T8"/>
    <mergeCell ref="V5:V8"/>
    <mergeCell ref="W5:W8"/>
    <mergeCell ref="A4:C4"/>
    <mergeCell ref="G4:H4"/>
    <mergeCell ref="A5:A12"/>
    <mergeCell ref="C5:C8"/>
    <mergeCell ref="E5:E8"/>
    <mergeCell ref="B5:B8"/>
    <mergeCell ref="B9:B12"/>
    <mergeCell ref="P9:P12"/>
    <mergeCell ref="S9:S12"/>
    <mergeCell ref="Q5:Q8"/>
    <mergeCell ref="J5:J8"/>
    <mergeCell ref="M5:M8"/>
    <mergeCell ref="N5:N8"/>
    <mergeCell ref="P5:P8"/>
    <mergeCell ref="R5:R8"/>
    <mergeCell ref="S5:S8"/>
    <mergeCell ref="D9:D12"/>
    <mergeCell ref="T9:T12"/>
    <mergeCell ref="U9:U12"/>
    <mergeCell ref="V9:V12"/>
    <mergeCell ref="W9:W12"/>
    <mergeCell ref="E9:E12"/>
    <mergeCell ref="J9:J12"/>
    <mergeCell ref="M9:M12"/>
    <mergeCell ref="N9:N12"/>
    <mergeCell ref="O9:O12"/>
  </mergeCells>
  <conditionalFormatting sqref="G9:H12 I10:I12 F6:I8 I9:J9 K6:K12 L5:L12 U5:U8 V5:W5 S9:W9 O5:O8 M5:N5 M9:P9 Q9:R12 B9:C9 A5:K5 P5:T5">
    <cfRule type="containsBlanks" priority="403" dxfId="2">
      <formula>LEN(TRIM(A5))=0</formula>
    </cfRule>
    <cfRule type="containsBlanks" priority="404" dxfId="3">
      <formula>LEN(TRIM(A5))=0</formula>
    </cfRule>
    <cfRule type="containsBlanks" priority="405" dxfId="4">
      <formula>LEN(TRIM(A5))=0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Коновалова</dc:creator>
  <cp:keywords/>
  <dc:description/>
  <cp:lastModifiedBy>Vinny</cp:lastModifiedBy>
  <dcterms:created xsi:type="dcterms:W3CDTF">2014-11-17T10:01:29Z</dcterms:created>
  <dcterms:modified xsi:type="dcterms:W3CDTF">2014-12-22T01:34:19Z</dcterms:modified>
  <cp:category/>
  <cp:version/>
  <cp:contentType/>
  <cp:contentStatus/>
</cp:coreProperties>
</file>