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0" yWindow="0" windowWidth="28725" windowHeight="16440" tabRatio="697"/>
  </bookViews>
  <sheets>
    <sheet name="отчет" sheetId="4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7" i="4" l="1"/>
  <c r="AV7" i="4"/>
  <c r="AS7" i="4"/>
  <c r="AP7" i="4"/>
  <c r="AM7" i="4"/>
  <c r="AJ7" i="4"/>
  <c r="AG7" i="4"/>
  <c r="AD7" i="4"/>
  <c r="AA7" i="4"/>
  <c r="X7" i="4"/>
  <c r="U7" i="4"/>
  <c r="O3" i="4"/>
  <c r="R3" i="4"/>
  <c r="S3" i="4"/>
  <c r="T3" i="4"/>
  <c r="R4" i="4"/>
  <c r="R7" i="4"/>
  <c r="O7" i="4"/>
  <c r="O6" i="4"/>
  <c r="P3" i="4"/>
  <c r="Q3" i="4"/>
  <c r="U3" i="4"/>
  <c r="V3" i="4"/>
  <c r="W3" i="4"/>
  <c r="X3" i="4"/>
  <c r="Y3" i="4"/>
  <c r="Z3" i="4"/>
  <c r="AA3" i="4"/>
  <c r="AB3" i="4"/>
  <c r="AC3" i="4"/>
  <c r="AD3" i="4"/>
  <c r="AE3" i="4"/>
  <c r="AF3" i="4"/>
  <c r="N3" i="4"/>
  <c r="BA5" i="4"/>
  <c r="AY4" i="4"/>
  <c r="AY6" i="4"/>
  <c r="AV4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V6" i="4"/>
  <c r="AS4" i="4"/>
  <c r="AS6" i="4"/>
  <c r="AP4" i="4"/>
  <c r="AP6" i="4"/>
  <c r="AM4" i="4"/>
  <c r="AM6" i="4"/>
  <c r="AJ4" i="4"/>
  <c r="AJ6" i="4"/>
  <c r="AG4" i="4"/>
  <c r="AG6" i="4"/>
  <c r="AD4" i="4"/>
  <c r="AD6" i="4"/>
  <c r="AA4" i="4"/>
  <c r="AA6" i="4"/>
  <c r="X4" i="4"/>
  <c r="X6" i="4"/>
  <c r="U4" i="4"/>
  <c r="U6" i="4"/>
  <c r="R6" i="4"/>
  <c r="O4" i="4"/>
  <c r="N5" i="4"/>
</calcChain>
</file>

<file path=xl/sharedStrings.xml><?xml version="1.0" encoding="utf-8"?>
<sst xmlns="http://schemas.openxmlformats.org/spreadsheetml/2006/main" count="57" uniqueCount="57">
  <si>
    <t>01/01/12-30/06/13</t>
  </si>
  <si>
    <t>Всего кварталов</t>
  </si>
  <si>
    <t>февраль12</t>
  </si>
  <si>
    <t>январь12</t>
  </si>
  <si>
    <t>апрель12</t>
  </si>
  <si>
    <t>май12</t>
  </si>
  <si>
    <t>июнь12</t>
  </si>
  <si>
    <t>июль12</t>
  </si>
  <si>
    <t>сентябрь12</t>
  </si>
  <si>
    <t>октябрь12</t>
  </si>
  <si>
    <t>ноябрь12</t>
  </si>
  <si>
    <t>декабрь12</t>
  </si>
  <si>
    <t>январь13</t>
  </si>
  <si>
    <t>февраль13</t>
  </si>
  <si>
    <t>апрель13</t>
  </si>
  <si>
    <t>май13</t>
  </si>
  <si>
    <t>июнь13</t>
  </si>
  <si>
    <t>июль13</t>
  </si>
  <si>
    <t>сентябрь13</t>
  </si>
  <si>
    <t>октябрь13</t>
  </si>
  <si>
    <t>ноябрь13</t>
  </si>
  <si>
    <t>декабрь13</t>
  </si>
  <si>
    <t>1 квартал 12</t>
  </si>
  <si>
    <t>2 квартал 12</t>
  </si>
  <si>
    <t>3 квартал 12</t>
  </si>
  <si>
    <t>4 квартал 12</t>
  </si>
  <si>
    <t>1 квартал 13</t>
  </si>
  <si>
    <t>2 квартал 13</t>
  </si>
  <si>
    <t>3 квартал 13</t>
  </si>
  <si>
    <t>4 квартал 13</t>
  </si>
  <si>
    <t>январь14</t>
  </si>
  <si>
    <t>февраль14</t>
  </si>
  <si>
    <t>апрель14</t>
  </si>
  <si>
    <t>май14</t>
  </si>
  <si>
    <t>июнь14</t>
  </si>
  <si>
    <t>июль14</t>
  </si>
  <si>
    <t>сентябрь14</t>
  </si>
  <si>
    <t>октябрь14</t>
  </si>
  <si>
    <t>ноябрь14</t>
  </si>
  <si>
    <t>декабрь14</t>
  </si>
  <si>
    <t>1 квартал 14</t>
  </si>
  <si>
    <t>2 квартал 14</t>
  </si>
  <si>
    <t>3 квартал 14</t>
  </si>
  <si>
    <t>4 квартал 14</t>
  </si>
  <si>
    <t>Итого:проверка</t>
  </si>
  <si>
    <t>1 квартал 15</t>
  </si>
  <si>
    <t>январь15</t>
  </si>
  <si>
    <t>февраль15</t>
  </si>
  <si>
    <t>Кол-во дней в неполном последнем месяце</t>
  </si>
  <si>
    <t>Кол-во дней в неполном первом месяце</t>
  </si>
  <si>
    <t>Мес.</t>
  </si>
  <si>
    <t>01/01/12-01/01/15</t>
  </si>
  <si>
    <t>Сотрудник</t>
  </si>
  <si>
    <t>Антон Смирнов</t>
  </si>
  <si>
    <t>Юля Зверева</t>
  </si>
  <si>
    <t xml:space="preserve">Срок </t>
  </si>
  <si>
    <t>Зарплата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</si>
</sst>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[$-419]mmmm\ yyyy;@"/>
    <numFmt numFmtId="166" formatCode="#,##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Alignment="1">
      <alignment vertical="center"/>
    </xf>
    <xf numFmtId="0" fontId="1" fillId="0" borderId="0" xfId="0" applyFont="1"/>
    <xf numFmtId="2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4" borderId="0" xfId="0" applyFill="1"/>
    <xf numFmtId="4" fontId="5" fillId="0" borderId="0" xfId="0" applyNumberFormat="1" applyFont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 wrapText="1"/>
    </xf>
    <xf numFmtId="4" fontId="5" fillId="6" borderId="0" xfId="0" applyNumberFormat="1" applyFont="1" applyFill="1" applyAlignment="1">
      <alignment horizontal="center"/>
    </xf>
    <xf numFmtId="0" fontId="0" fillId="6" borderId="0" xfId="0" applyFill="1"/>
    <xf numFmtId="166" fontId="0" fillId="0" borderId="1" xfId="0" applyNumberFormat="1" applyBorder="1"/>
    <xf numFmtId="166" fontId="0" fillId="0" borderId="1" xfId="0" applyNumberForma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166" fontId="0" fillId="0" borderId="0" xfId="0" applyNumberFormat="1"/>
    <xf numFmtId="4" fontId="5" fillId="0" borderId="4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justify" vertical="justify"/>
    </xf>
    <xf numFmtId="14" fontId="0" fillId="0" borderId="1" xfId="0" applyNumberFormat="1" applyBorder="1" applyAlignment="1">
      <alignment horizontal="justify" vertical="justify"/>
    </xf>
    <xf numFmtId="2" fontId="2" fillId="4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justify" vertical="justify"/>
    </xf>
    <xf numFmtId="0" fontId="0" fillId="3" borderId="1" xfId="0" applyFill="1" applyBorder="1" applyAlignment="1">
      <alignment horizontal="justify" vertical="justify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A7"/>
  <sheetViews>
    <sheetView tabSelected="1" zoomScale="75" workbookViewId="0">
      <pane xSplit="10" ySplit="2" topLeftCell="AO3" activePane="bottomRight" state="frozen"/>
      <selection pane="topRight" activeCell="I1" sqref="I1"/>
      <selection pane="bottomLeft" activeCell="A3" sqref="A3"/>
      <selection pane="bottomRight" activeCell="AY7" sqref="AY7:BA7"/>
    </sheetView>
  </sheetViews>
  <sheetFormatPr defaultColWidth="11" defaultRowHeight="15.75" x14ac:dyDescent="0.25"/>
  <cols>
    <col min="1" max="1" width="0.625" customWidth="1"/>
    <col min="2" max="4" width="0.5" customWidth="1"/>
    <col min="5" max="5" width="29.875" customWidth="1"/>
    <col min="6" max="6" width="32.5" customWidth="1"/>
    <col min="7" max="7" width="3.5" customWidth="1"/>
    <col min="8" max="8" width="38.125" style="23" customWidth="1"/>
    <col min="9" max="9" width="1.25" customWidth="1"/>
    <col min="10" max="10" width="6.875" hidden="1" customWidth="1"/>
    <col min="11" max="11" width="0.75" hidden="1" customWidth="1"/>
    <col min="12" max="12" width="0.25" hidden="1" customWidth="1"/>
    <col min="13" max="13" width="0.5" hidden="1" customWidth="1"/>
    <col min="14" max="14" width="1.75" style="27" hidden="1" customWidth="1"/>
    <col min="15" max="17" width="12.125" style="8" customWidth="1"/>
    <col min="18" max="50" width="12.125" customWidth="1"/>
    <col min="51" max="53" width="12.125" style="18" customWidth="1"/>
    <col min="54" max="77" width="11" customWidth="1"/>
  </cols>
  <sheetData>
    <row r="1" spans="1:53" x14ac:dyDescent="0.25">
      <c r="A1" s="1"/>
      <c r="B1" s="1"/>
      <c r="C1" s="1"/>
      <c r="D1" s="1"/>
      <c r="E1" s="1"/>
      <c r="F1" s="1"/>
      <c r="G1" s="1"/>
      <c r="H1" s="20"/>
      <c r="I1" s="1"/>
      <c r="J1" s="1"/>
      <c r="K1" s="1"/>
      <c r="L1" s="1"/>
      <c r="M1" s="1"/>
      <c r="N1" s="24"/>
      <c r="O1" s="46" t="s">
        <v>22</v>
      </c>
      <c r="P1" s="46"/>
      <c r="Q1" s="46"/>
      <c r="R1" s="47" t="s">
        <v>23</v>
      </c>
      <c r="S1" s="47"/>
      <c r="T1" s="47"/>
      <c r="U1" s="48" t="s">
        <v>24</v>
      </c>
      <c r="V1" s="48"/>
      <c r="W1" s="48"/>
      <c r="X1" s="46" t="s">
        <v>25</v>
      </c>
      <c r="Y1" s="46"/>
      <c r="Z1" s="46"/>
      <c r="AA1" s="47" t="s">
        <v>26</v>
      </c>
      <c r="AB1" s="47"/>
      <c r="AC1" s="47"/>
      <c r="AD1" s="48" t="s">
        <v>27</v>
      </c>
      <c r="AE1" s="48"/>
      <c r="AF1" s="48"/>
      <c r="AG1" s="46" t="s">
        <v>28</v>
      </c>
      <c r="AH1" s="46"/>
      <c r="AI1" s="46"/>
      <c r="AJ1" s="47" t="s">
        <v>29</v>
      </c>
      <c r="AK1" s="47"/>
      <c r="AL1" s="47"/>
      <c r="AM1" s="48" t="s">
        <v>40</v>
      </c>
      <c r="AN1" s="48"/>
      <c r="AO1" s="48"/>
      <c r="AP1" s="46" t="s">
        <v>41</v>
      </c>
      <c r="AQ1" s="46"/>
      <c r="AR1" s="46"/>
      <c r="AS1" s="47" t="s">
        <v>42</v>
      </c>
      <c r="AT1" s="47"/>
      <c r="AU1" s="47"/>
      <c r="AV1" s="48" t="s">
        <v>43</v>
      </c>
      <c r="AW1" s="48"/>
      <c r="AX1" s="48"/>
      <c r="AY1" s="46" t="s">
        <v>45</v>
      </c>
      <c r="AZ1" s="46"/>
      <c r="BA1" s="46"/>
    </row>
    <row r="2" spans="1:53" s="6" customFormat="1" ht="26.25" customHeight="1" x14ac:dyDescent="0.25">
      <c r="A2" s="5"/>
      <c r="B2" s="5"/>
      <c r="C2" s="5"/>
      <c r="D2" s="5"/>
      <c r="E2" s="5" t="s">
        <v>52</v>
      </c>
      <c r="F2" s="5" t="s">
        <v>55</v>
      </c>
      <c r="G2" s="5"/>
      <c r="H2" s="21" t="s">
        <v>56</v>
      </c>
      <c r="I2" s="5"/>
      <c r="J2" s="5" t="s">
        <v>50</v>
      </c>
      <c r="K2" s="5" t="s">
        <v>49</v>
      </c>
      <c r="L2" s="5" t="s">
        <v>48</v>
      </c>
      <c r="M2" s="5" t="s">
        <v>1</v>
      </c>
      <c r="N2" s="25" t="s">
        <v>44</v>
      </c>
      <c r="O2" s="13" t="s">
        <v>3</v>
      </c>
      <c r="P2" s="13" t="s">
        <v>2</v>
      </c>
      <c r="Q2" s="13">
        <v>40969</v>
      </c>
      <c r="R2" s="14" t="s">
        <v>4</v>
      </c>
      <c r="S2" s="14" t="s">
        <v>5</v>
      </c>
      <c r="T2" s="14" t="s">
        <v>6</v>
      </c>
      <c r="U2" s="15" t="s">
        <v>7</v>
      </c>
      <c r="V2" s="15">
        <v>41122</v>
      </c>
      <c r="W2" s="15" t="s">
        <v>8</v>
      </c>
      <c r="X2" s="13" t="s">
        <v>9</v>
      </c>
      <c r="Y2" s="13" t="s">
        <v>10</v>
      </c>
      <c r="Z2" s="13" t="s">
        <v>11</v>
      </c>
      <c r="AA2" s="14" t="s">
        <v>12</v>
      </c>
      <c r="AB2" s="14" t="s">
        <v>13</v>
      </c>
      <c r="AC2" s="14">
        <v>41334</v>
      </c>
      <c r="AD2" s="15" t="s">
        <v>14</v>
      </c>
      <c r="AE2" s="15" t="s">
        <v>15</v>
      </c>
      <c r="AF2" s="15" t="s">
        <v>16</v>
      </c>
      <c r="AG2" s="13" t="s">
        <v>17</v>
      </c>
      <c r="AH2" s="13">
        <v>41487</v>
      </c>
      <c r="AI2" s="13" t="s">
        <v>18</v>
      </c>
      <c r="AJ2" s="14" t="s">
        <v>19</v>
      </c>
      <c r="AK2" s="14" t="s">
        <v>20</v>
      </c>
      <c r="AL2" s="14" t="s">
        <v>21</v>
      </c>
      <c r="AM2" s="15" t="s">
        <v>30</v>
      </c>
      <c r="AN2" s="15" t="s">
        <v>31</v>
      </c>
      <c r="AO2" s="15">
        <v>41699</v>
      </c>
      <c r="AP2" s="13" t="s">
        <v>32</v>
      </c>
      <c r="AQ2" s="13" t="s">
        <v>33</v>
      </c>
      <c r="AR2" s="13" t="s">
        <v>34</v>
      </c>
      <c r="AS2" s="14" t="s">
        <v>35</v>
      </c>
      <c r="AT2" s="14">
        <v>41852</v>
      </c>
      <c r="AU2" s="14" t="s">
        <v>36</v>
      </c>
      <c r="AV2" s="15" t="s">
        <v>37</v>
      </c>
      <c r="AW2" s="15" t="s">
        <v>38</v>
      </c>
      <c r="AX2" s="15" t="s">
        <v>39</v>
      </c>
      <c r="AY2" s="13" t="s">
        <v>46</v>
      </c>
      <c r="AZ2" s="13" t="s">
        <v>47</v>
      </c>
      <c r="BA2" s="13">
        <v>42064</v>
      </c>
    </row>
    <row r="3" spans="1:53" s="2" customFormat="1" x14ac:dyDescent="0.25">
      <c r="A3" s="44"/>
      <c r="B3" s="40"/>
      <c r="C3" s="39"/>
      <c r="D3" s="39"/>
      <c r="E3" s="45" t="s">
        <v>53</v>
      </c>
      <c r="F3" s="32" t="s">
        <v>0</v>
      </c>
      <c r="G3" s="35"/>
      <c r="H3" s="36">
        <v>1200000</v>
      </c>
      <c r="I3" s="37"/>
      <c r="J3" s="32">
        <v>18</v>
      </c>
      <c r="K3" s="32">
        <v>0</v>
      </c>
      <c r="L3" s="32">
        <v>0</v>
      </c>
      <c r="M3" s="32">
        <v>6</v>
      </c>
      <c r="N3" s="33">
        <f>SUM(O3:BA3)</f>
        <v>1200000</v>
      </c>
      <c r="O3" s="9">
        <f>H3/J3</f>
        <v>66666.666666666672</v>
      </c>
      <c r="P3" s="9">
        <f>O3</f>
        <v>66666.666666666672</v>
      </c>
      <c r="Q3" s="9">
        <f>O3</f>
        <v>66666.666666666672</v>
      </c>
      <c r="R3" s="11">
        <f>O3</f>
        <v>66666.666666666672</v>
      </c>
      <c r="S3" s="11">
        <f>O3</f>
        <v>66666.666666666672</v>
      </c>
      <c r="T3" s="11">
        <f>O3</f>
        <v>66666.666666666672</v>
      </c>
      <c r="U3" s="7">
        <f>O3</f>
        <v>66666.666666666672</v>
      </c>
      <c r="V3" s="7">
        <f>O3</f>
        <v>66666.666666666672</v>
      </c>
      <c r="W3" s="7">
        <f>O3</f>
        <v>66666.666666666672</v>
      </c>
      <c r="X3" s="9">
        <f>O3</f>
        <v>66666.666666666672</v>
      </c>
      <c r="Y3" s="9">
        <f>O3</f>
        <v>66666.666666666672</v>
      </c>
      <c r="Z3" s="9">
        <f>O3</f>
        <v>66666.666666666672</v>
      </c>
      <c r="AA3" s="11">
        <f>O3</f>
        <v>66666.666666666672</v>
      </c>
      <c r="AB3" s="11">
        <f>O3</f>
        <v>66666.666666666672</v>
      </c>
      <c r="AC3" s="11">
        <f>O3</f>
        <v>66666.666666666672</v>
      </c>
      <c r="AD3" s="7">
        <f>O3</f>
        <v>66666.666666666672</v>
      </c>
      <c r="AE3" s="7">
        <f>O3</f>
        <v>66666.666666666672</v>
      </c>
      <c r="AF3" s="7">
        <f>O3</f>
        <v>66666.666666666672</v>
      </c>
      <c r="AG3" s="9"/>
      <c r="AH3" s="9"/>
      <c r="AI3" s="9"/>
      <c r="AJ3" s="16"/>
      <c r="AK3" s="16"/>
      <c r="AL3" s="16"/>
      <c r="AM3" s="7"/>
      <c r="AN3" s="7"/>
      <c r="AO3" s="7"/>
      <c r="AP3" s="9"/>
      <c r="AQ3" s="9"/>
      <c r="AR3" s="9"/>
      <c r="AS3" s="11"/>
      <c r="AT3" s="11"/>
      <c r="AU3" s="11"/>
      <c r="AV3" s="7"/>
      <c r="AW3" s="7"/>
      <c r="AX3" s="7"/>
      <c r="AY3" s="9"/>
      <c r="AZ3" s="9"/>
      <c r="BA3" s="9"/>
    </row>
    <row r="4" spans="1:53" s="3" customFormat="1" x14ac:dyDescent="0.25">
      <c r="A4" s="44"/>
      <c r="B4" s="39"/>
      <c r="C4" s="39"/>
      <c r="D4" s="39"/>
      <c r="E4" s="45"/>
      <c r="F4" s="32"/>
      <c r="G4" s="35"/>
      <c r="H4" s="36"/>
      <c r="I4" s="38"/>
      <c r="J4" s="32"/>
      <c r="K4" s="32"/>
      <c r="L4" s="32"/>
      <c r="M4" s="32"/>
      <c r="N4" s="33"/>
      <c r="O4" s="41">
        <f>O3+P3+Q3</f>
        <v>200000</v>
      </c>
      <c r="P4" s="41"/>
      <c r="Q4" s="41"/>
      <c r="R4" s="42">
        <f>R3+S3+T3</f>
        <v>200000</v>
      </c>
      <c r="S4" s="42"/>
      <c r="T4" s="42"/>
      <c r="U4" s="43">
        <f>U3+V3+W3</f>
        <v>200000</v>
      </c>
      <c r="V4" s="43"/>
      <c r="W4" s="43"/>
      <c r="X4" s="41">
        <f>X3+Y3+Z3</f>
        <v>200000</v>
      </c>
      <c r="Y4" s="41"/>
      <c r="Z4" s="41"/>
      <c r="AA4" s="42">
        <f>AA3+AB3+AC3</f>
        <v>200000</v>
      </c>
      <c r="AB4" s="42"/>
      <c r="AC4" s="42"/>
      <c r="AD4" s="43">
        <f>AD3+AE3+AF3</f>
        <v>200000</v>
      </c>
      <c r="AE4" s="43"/>
      <c r="AF4" s="43"/>
      <c r="AG4" s="41">
        <f>AG3+AH3+AI3</f>
        <v>0</v>
      </c>
      <c r="AH4" s="41"/>
      <c r="AI4" s="41"/>
      <c r="AJ4" s="49">
        <f>AJ3+AK3+AL3</f>
        <v>0</v>
      </c>
      <c r="AK4" s="49"/>
      <c r="AL4" s="49"/>
      <c r="AM4" s="43">
        <f>AM3+AN3+AO3</f>
        <v>0</v>
      </c>
      <c r="AN4" s="43"/>
      <c r="AO4" s="43"/>
      <c r="AP4" s="41">
        <f>AP3+AQ3+AR3</f>
        <v>0</v>
      </c>
      <c r="AQ4" s="41"/>
      <c r="AR4" s="41"/>
      <c r="AS4" s="42">
        <f>AS3+AT3+AU3</f>
        <v>0</v>
      </c>
      <c r="AT4" s="42"/>
      <c r="AU4" s="42"/>
      <c r="AV4" s="43">
        <f>AV3+AW3+AX3</f>
        <v>0</v>
      </c>
      <c r="AW4" s="43"/>
      <c r="AX4" s="43"/>
      <c r="AY4" s="41">
        <f>AY3+AZ3+BA3</f>
        <v>0</v>
      </c>
      <c r="AZ4" s="41"/>
      <c r="BA4" s="41"/>
    </row>
    <row r="5" spans="1:53" x14ac:dyDescent="0.25">
      <c r="A5" s="39"/>
      <c r="B5" s="40"/>
      <c r="C5" s="39"/>
      <c r="D5" s="39"/>
      <c r="E5" s="39" t="s">
        <v>54</v>
      </c>
      <c r="F5" s="32" t="s">
        <v>51</v>
      </c>
      <c r="G5" s="35"/>
      <c r="H5" s="36">
        <v>2750000</v>
      </c>
      <c r="I5" s="37"/>
      <c r="J5" s="32">
        <v>36</v>
      </c>
      <c r="K5" s="32">
        <v>0</v>
      </c>
      <c r="L5" s="32">
        <v>1</v>
      </c>
      <c r="M5" s="32"/>
      <c r="N5" s="33">
        <f>SUM(O5:BA5)</f>
        <v>1199999.9999999993</v>
      </c>
      <c r="O5" s="10">
        <v>33302.949999999997</v>
      </c>
      <c r="P5" s="10">
        <v>33302.949999999997</v>
      </c>
      <c r="Q5" s="10">
        <v>33302.949999999997</v>
      </c>
      <c r="R5" s="12">
        <v>33302.949999999997</v>
      </c>
      <c r="S5" s="12">
        <v>33302.949999999997</v>
      </c>
      <c r="T5" s="12">
        <v>33302.949999999997</v>
      </c>
      <c r="U5" s="4">
        <v>33302.949999999997</v>
      </c>
      <c r="V5" s="4">
        <v>33302.949999999997</v>
      </c>
      <c r="W5" s="4">
        <v>33302.949999999997</v>
      </c>
      <c r="X5" s="10">
        <v>33302.949999999997</v>
      </c>
      <c r="Y5" s="10">
        <f>X5</f>
        <v>33302.949999999997</v>
      </c>
      <c r="Z5" s="10">
        <f t="shared" ref="Z5:BA5" si="0">Y5</f>
        <v>33302.949999999997</v>
      </c>
      <c r="AA5" s="12">
        <f t="shared" si="0"/>
        <v>33302.949999999997</v>
      </c>
      <c r="AB5" s="12">
        <f t="shared" si="0"/>
        <v>33302.949999999997</v>
      </c>
      <c r="AC5" s="12">
        <f t="shared" si="0"/>
        <v>33302.949999999997</v>
      </c>
      <c r="AD5" s="4">
        <f>AC5</f>
        <v>33302.949999999997</v>
      </c>
      <c r="AE5" s="4">
        <f t="shared" si="0"/>
        <v>33302.949999999997</v>
      </c>
      <c r="AF5" s="4">
        <f t="shared" si="0"/>
        <v>33302.949999999997</v>
      </c>
      <c r="AG5" s="10">
        <f>AF5</f>
        <v>33302.949999999997</v>
      </c>
      <c r="AH5" s="10">
        <f t="shared" si="0"/>
        <v>33302.949999999997</v>
      </c>
      <c r="AI5" s="10">
        <f t="shared" si="0"/>
        <v>33302.949999999997</v>
      </c>
      <c r="AJ5" s="17">
        <f t="shared" si="0"/>
        <v>33302.949999999997</v>
      </c>
      <c r="AK5" s="17">
        <f t="shared" si="0"/>
        <v>33302.949999999997</v>
      </c>
      <c r="AL5" s="17">
        <f t="shared" si="0"/>
        <v>33302.949999999997</v>
      </c>
      <c r="AM5" s="4">
        <f t="shared" si="0"/>
        <v>33302.949999999997</v>
      </c>
      <c r="AN5" s="4">
        <f t="shared" si="0"/>
        <v>33302.949999999997</v>
      </c>
      <c r="AO5" s="4">
        <f t="shared" si="0"/>
        <v>33302.949999999997</v>
      </c>
      <c r="AP5" s="10">
        <f t="shared" si="0"/>
        <v>33302.949999999997</v>
      </c>
      <c r="AQ5" s="10">
        <f t="shared" si="0"/>
        <v>33302.949999999997</v>
      </c>
      <c r="AR5" s="10">
        <f t="shared" si="0"/>
        <v>33302.949999999997</v>
      </c>
      <c r="AS5" s="12">
        <f t="shared" si="0"/>
        <v>33302.949999999997</v>
      </c>
      <c r="AT5" s="12">
        <f t="shared" si="0"/>
        <v>33302.949999999997</v>
      </c>
      <c r="AU5" s="12">
        <f t="shared" si="0"/>
        <v>33302.949999999997</v>
      </c>
      <c r="AV5" s="4">
        <f t="shared" si="0"/>
        <v>33302.949999999997</v>
      </c>
      <c r="AW5" s="4">
        <f t="shared" si="0"/>
        <v>33302.949999999997</v>
      </c>
      <c r="AX5" s="4">
        <f t="shared" si="0"/>
        <v>33302.949999999997</v>
      </c>
      <c r="AY5" s="10">
        <v>1093.8</v>
      </c>
      <c r="AZ5" s="10">
        <v>0</v>
      </c>
      <c r="BA5" s="10">
        <f t="shared" si="0"/>
        <v>0</v>
      </c>
    </row>
    <row r="6" spans="1:53" x14ac:dyDescent="0.25">
      <c r="A6" s="39"/>
      <c r="B6" s="39"/>
      <c r="C6" s="39"/>
      <c r="D6" s="39"/>
      <c r="E6" s="39"/>
      <c r="F6" s="32"/>
      <c r="G6" s="35"/>
      <c r="H6" s="36"/>
      <c r="I6" s="38"/>
      <c r="J6" s="32"/>
      <c r="K6" s="32"/>
      <c r="L6" s="32"/>
      <c r="M6" s="32"/>
      <c r="N6" s="33"/>
      <c r="O6" s="29">
        <f>O5+P5+Q5</f>
        <v>99908.849999999991</v>
      </c>
      <c r="P6" s="29"/>
      <c r="Q6" s="29"/>
      <c r="R6" s="30">
        <f>R5+S5+T5</f>
        <v>99908.849999999991</v>
      </c>
      <c r="S6" s="30"/>
      <c r="T6" s="30"/>
      <c r="U6" s="31">
        <f>U5+V5+W5</f>
        <v>99908.849999999991</v>
      </c>
      <c r="V6" s="31"/>
      <c r="W6" s="31"/>
      <c r="X6" s="29">
        <f>X5+Y5+Z5</f>
        <v>99908.849999999991</v>
      </c>
      <c r="Y6" s="29"/>
      <c r="Z6" s="29"/>
      <c r="AA6" s="30">
        <f>AA5+AB5+AC5</f>
        <v>99908.849999999991</v>
      </c>
      <c r="AB6" s="30"/>
      <c r="AC6" s="30"/>
      <c r="AD6" s="31">
        <f>AD5+AE5+AF5</f>
        <v>99908.849999999991</v>
      </c>
      <c r="AE6" s="31"/>
      <c r="AF6" s="31"/>
      <c r="AG6" s="29">
        <f>AG5+AH5+AI5</f>
        <v>99908.849999999991</v>
      </c>
      <c r="AH6" s="29"/>
      <c r="AI6" s="29"/>
      <c r="AJ6" s="34">
        <f>AJ5+AK5+AL5</f>
        <v>99908.849999999991</v>
      </c>
      <c r="AK6" s="34"/>
      <c r="AL6" s="34"/>
      <c r="AM6" s="31">
        <f>AM5+AN5+AO5</f>
        <v>99908.849999999991</v>
      </c>
      <c r="AN6" s="31"/>
      <c r="AO6" s="31"/>
      <c r="AP6" s="29">
        <f>AP5+AQ5+AR5</f>
        <v>99908.849999999991</v>
      </c>
      <c r="AQ6" s="29"/>
      <c r="AR6" s="29"/>
      <c r="AS6" s="30">
        <f>AS5+AT5+AU5</f>
        <v>99908.849999999991</v>
      </c>
      <c r="AT6" s="30"/>
      <c r="AU6" s="30"/>
      <c r="AV6" s="31">
        <f>AV5+AW5+AX5</f>
        <v>99908.849999999991</v>
      </c>
      <c r="AW6" s="31"/>
      <c r="AX6" s="31"/>
      <c r="AY6" s="29">
        <f>AY5+AZ5+BA5</f>
        <v>1093.8</v>
      </c>
      <c r="AZ6" s="29"/>
      <c r="BA6" s="29"/>
    </row>
    <row r="7" spans="1:53" s="19" customFormat="1" ht="28.5" customHeight="1" x14ac:dyDescent="0.25">
      <c r="H7" s="22"/>
      <c r="N7" s="26"/>
      <c r="O7" s="28">
        <f>SUM(O3,O6)</f>
        <v>166575.51666666666</v>
      </c>
      <c r="P7" s="28"/>
      <c r="Q7" s="28"/>
      <c r="R7" s="28">
        <f>SUM(R4,R6)</f>
        <v>299908.84999999998</v>
      </c>
      <c r="S7" s="28"/>
      <c r="T7" s="28"/>
      <c r="U7" s="28">
        <f>SUM(U4,U6)</f>
        <v>299908.84999999998</v>
      </c>
      <c r="V7" s="28"/>
      <c r="W7" s="28"/>
      <c r="X7" s="28">
        <f>SUM(X4,X6)</f>
        <v>299908.84999999998</v>
      </c>
      <c r="Y7" s="28"/>
      <c r="Z7" s="28"/>
      <c r="AA7" s="28">
        <f>SUM(AA4,AA6)</f>
        <v>299908.84999999998</v>
      </c>
      <c r="AB7" s="28"/>
      <c r="AC7" s="28"/>
      <c r="AD7" s="28">
        <f>SUM(AD4,AD6)</f>
        <v>299908.84999999998</v>
      </c>
      <c r="AE7" s="28"/>
      <c r="AF7" s="28"/>
      <c r="AG7" s="28">
        <f>SUM(AG4,AG6)</f>
        <v>99908.849999999991</v>
      </c>
      <c r="AH7" s="28"/>
      <c r="AI7" s="28"/>
      <c r="AJ7" s="28">
        <f>SUM(AJ4,AJ6)</f>
        <v>99908.849999999991</v>
      </c>
      <c r="AK7" s="28"/>
      <c r="AL7" s="28"/>
      <c r="AM7" s="28">
        <f>SUM(AM4,AM6)</f>
        <v>99908.849999999991</v>
      </c>
      <c r="AN7" s="28"/>
      <c r="AO7" s="28"/>
      <c r="AP7" s="28">
        <f>SUM(AP4,AP6)</f>
        <v>99908.849999999991</v>
      </c>
      <c r="AQ7" s="28"/>
      <c r="AR7" s="28"/>
      <c r="AS7" s="28">
        <f>SUM(AS4,AS6)</f>
        <v>99908.849999999991</v>
      </c>
      <c r="AT7" s="28"/>
      <c r="AU7" s="28"/>
      <c r="AV7" s="28">
        <f>SUM(AV4,AV6)</f>
        <v>99908.849999999991</v>
      </c>
      <c r="AW7" s="28"/>
      <c r="AX7" s="28"/>
      <c r="AY7" s="28">
        <f>SUM(AY4,AY6)</f>
        <v>1093.8</v>
      </c>
      <c r="AZ7" s="28"/>
      <c r="BA7" s="28"/>
    </row>
  </sheetData>
  <mergeCells count="80">
    <mergeCell ref="AD1:AF1"/>
    <mergeCell ref="O4:Q4"/>
    <mergeCell ref="R4:T4"/>
    <mergeCell ref="U4:W4"/>
    <mergeCell ref="X4:Z4"/>
    <mergeCell ref="AA4:AC4"/>
    <mergeCell ref="AD4:AF4"/>
    <mergeCell ref="O1:Q1"/>
    <mergeCell ref="R1:T1"/>
    <mergeCell ref="U1:W1"/>
    <mergeCell ref="X1:Z1"/>
    <mergeCell ref="AA1:AC1"/>
    <mergeCell ref="AY1:BA1"/>
    <mergeCell ref="AG1:AI1"/>
    <mergeCell ref="AJ1:AL1"/>
    <mergeCell ref="AM1:AO1"/>
    <mergeCell ref="AP1:AR1"/>
    <mergeCell ref="AS1:AU1"/>
    <mergeCell ref="AV1:AX1"/>
    <mergeCell ref="AP4:AR4"/>
    <mergeCell ref="AS4:AU4"/>
    <mergeCell ref="AV4:AX4"/>
    <mergeCell ref="AY4:BA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G4:AI4"/>
    <mergeCell ref="AJ4:AL4"/>
    <mergeCell ref="AM4:AO4"/>
    <mergeCell ref="J3:J4"/>
    <mergeCell ref="K3:K4"/>
    <mergeCell ref="L3:L4"/>
    <mergeCell ref="M3:M4"/>
    <mergeCell ref="N3:N4"/>
    <mergeCell ref="K5:K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M5:M6"/>
    <mergeCell ref="N5:N6"/>
    <mergeCell ref="AD6:AF6"/>
    <mergeCell ref="AG6:AI6"/>
    <mergeCell ref="O6:Q6"/>
    <mergeCell ref="R6:T6"/>
    <mergeCell ref="U6:W6"/>
    <mergeCell ref="X6:Z6"/>
    <mergeCell ref="AA6:AC6"/>
    <mergeCell ref="AD7:AF7"/>
    <mergeCell ref="AP6:AR6"/>
    <mergeCell ref="AS6:AU6"/>
    <mergeCell ref="AV6:AX6"/>
    <mergeCell ref="AY6:BA6"/>
    <mergeCell ref="AJ6:AL6"/>
    <mergeCell ref="AM6:AO6"/>
    <mergeCell ref="O7:Q7"/>
    <mergeCell ref="R7:T7"/>
    <mergeCell ref="U7:W7"/>
    <mergeCell ref="X7:Z7"/>
    <mergeCell ref="AA7:AC7"/>
    <mergeCell ref="AY7:BA7"/>
    <mergeCell ref="AG7:AI7"/>
    <mergeCell ref="AJ7:AL7"/>
    <mergeCell ref="AM7:AO7"/>
    <mergeCell ref="AP7:AR7"/>
    <mergeCell ref="AS7:AU7"/>
    <mergeCell ref="AV7:AX7"/>
  </mergeCells>
  <pageMargins left="1" right="1" top="1" bottom="1" header="0.5" footer="0.5"/>
  <pageSetup paperSize="9" scale="10" fitToHeight="0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Planeta Inform Communication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Rogal</dc:creator>
  <cp:lastModifiedBy>Петров</cp:lastModifiedBy>
  <cp:lastPrinted>2014-05-29T13:13:30Z</cp:lastPrinted>
  <dcterms:created xsi:type="dcterms:W3CDTF">2012-10-20T11:34:22Z</dcterms:created>
  <dcterms:modified xsi:type="dcterms:W3CDTF">2014-11-13T16:17:45Z</dcterms:modified>
</cp:coreProperties>
</file>