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<sst xmlns="http://schemas.openxmlformats.org/spreadsheetml/2006/main" count="29" uniqueCount="28">
  <si>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Выводимые показатели для отчета.</t>
  </si>
  <si>
    <t>01.01.14-14.01.14</t>
  </si>
  <si>
    <t>15.01.14-31.01.14</t>
  </si>
  <si>
    <t>Отгружено товара в руб</t>
  </si>
  <si>
    <t>Поступило оплат</t>
  </si>
  <si>
    <t>Прибыль за период со 100% оплаченных заказов в руб</t>
  </si>
  <si>
    <t>Прибыль за период со 100% оплаченных заказов в %</t>
  </si>
  <si>
    <t>Задолженность на начало периода в руб (без комиссии)</t>
  </si>
  <si>
    <t>Задолженность на конец периода в руб (без комиссии)</t>
  </si>
  <si>
    <t>Задолженность на начало периода комиссия в руб</t>
  </si>
  <si>
    <t>р</t>
  </si>
  <si>
    <t>Задолженность на конец периода комиссия в руб</t>
  </si>
  <si>
    <t>Остаток товара на начало периода в руб (по себестоимости)</t>
  </si>
  <si>
    <t>Остаток товара на конец периода в руб (по себестоимости)</t>
  </si>
  <si>
    <t>Это справочно, себе памятка откуда брать цифры для проверки.</t>
  </si>
  <si>
    <t>П.1</t>
  </si>
  <si>
    <t>Продажи-Отчеты по продажам-Выручка и себестоимость продаж</t>
  </si>
  <si>
    <t>П.2</t>
  </si>
  <si>
    <t>Финансы-Отчеты по финансам-Анализ движений денежных средств (надо учитывать поступления от покупателей по кассе и по банку и возвраты)</t>
  </si>
  <si>
    <t>П.3,4</t>
  </si>
  <si>
    <t>Продажи-Отчеты по продажам-Валовая прибыль по полностью оплаченным отгрузкам</t>
  </si>
  <si>
    <t>П.5,6</t>
  </si>
  <si>
    <t>Продажи-Отчеты по продажам-Дебиторская задолженность по срокам долга (правильно формируется, если, например нужна сумма на 01.08, то надо формировать на 31.07)</t>
  </si>
  <si>
    <t>П.7,8</t>
  </si>
  <si>
    <t>П.9,10</t>
  </si>
  <si>
    <t>Финансы-Отчеты по финансам-Валовая прибыль по полностью оплаченным отгрузкам</t>
  </si>
  <si>
    <t>П. 9,10</t>
  </si>
  <si>
    <t>По-хорошему, надо, чтобы после нажатия кнопки сформировать в отчете сначала запустился расчет себестоимости, а потом уже формировались все остальные цифры.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</si>
</sst>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2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B10" sqref="B10"/>
    </sheetView>
  </sheetViews>
  <sheetFormatPr defaultColWidth="9.140625" defaultRowHeight="15"/>
  <cols>
    <col min="2" max="2" width="9.7109375" style="0" customWidth="1"/>
    <col min="8" max="9" width="21.7109375" style="0" customWidth="1"/>
  </cols>
  <sheetData>
    <row r="2" ht="12.75">
      <c r="B2" t="s">
        <v>0</v>
      </c>
    </row>
    <row r="3" spans="2:9" ht="12.75">
      <c r="B3" s="1"/>
      <c r="C3" s="1"/>
      <c r="D3" s="1"/>
      <c r="E3" s="1"/>
      <c r="F3" s="1"/>
      <c r="G3" s="1"/>
      <c r="H3" s="2" t="s">
        <v>1</v>
      </c>
      <c r="I3" s="3" t="s">
        <v>2</v>
      </c>
    </row>
    <row r="4" spans="1:9" ht="12.75">
      <c r="A4">
        <v>1</v>
      </c>
      <c r="B4" s="4" t="s">
        <v>3</v>
      </c>
      <c r="C4" s="4"/>
      <c r="D4" s="4"/>
      <c r="E4" s="4"/>
      <c r="F4" s="4"/>
      <c r="G4" s="4"/>
      <c r="H4" s="5">
        <v>2679644.5</v>
      </c>
      <c r="I4" s="6">
        <v>1622503.61</v>
      </c>
    </row>
    <row r="5" spans="1:9" ht="12.75">
      <c r="A5">
        <v>2</v>
      </c>
      <c r="B5" s="4" t="s">
        <v>4</v>
      </c>
      <c r="C5" s="4"/>
      <c r="D5" s="4"/>
      <c r="E5" s="4"/>
      <c r="F5" s="4"/>
      <c r="G5" s="4"/>
      <c r="H5" s="5">
        <v>519496.67</v>
      </c>
      <c r="I5" s="6">
        <v>281757.92</v>
      </c>
    </row>
    <row r="6" spans="1:9" ht="12.75">
      <c r="A6">
        <v>3</v>
      </c>
      <c r="B6" s="4" t="s">
        <v>5</v>
      </c>
      <c r="C6" s="4"/>
      <c r="D6" s="4"/>
      <c r="E6" s="4"/>
      <c r="F6" s="4"/>
      <c r="G6" s="4"/>
      <c r="H6" s="5">
        <v>222474.11</v>
      </c>
      <c r="I6" s="6">
        <v>335852.86</v>
      </c>
    </row>
    <row r="7" spans="1:9" ht="12.75">
      <c r="A7">
        <v>4</v>
      </c>
      <c r="B7" s="4" t="s">
        <v>6</v>
      </c>
      <c r="C7" s="4"/>
      <c r="D7" s="4"/>
      <c r="E7" s="4"/>
      <c r="F7" s="4"/>
      <c r="G7" s="4"/>
      <c r="H7" s="5">
        <f>H6/681738.38*100</f>
        <v>32.63335562829835</v>
      </c>
      <c r="I7" s="6">
        <f>I6/1273531.49*100</f>
        <v>26.37177507090932</v>
      </c>
    </row>
    <row r="8" spans="1:9" ht="12.75">
      <c r="A8">
        <v>5</v>
      </c>
      <c r="B8" s="4" t="s">
        <v>7</v>
      </c>
      <c r="C8" s="4"/>
      <c r="D8" s="4"/>
      <c r="E8" s="4"/>
      <c r="F8" s="4"/>
      <c r="G8" s="4"/>
      <c r="H8" s="5">
        <v>1120438.32</v>
      </c>
      <c r="I8" s="6">
        <v>3705015.86</v>
      </c>
    </row>
    <row r="9" spans="1:9" ht="12.75">
      <c r="A9">
        <v>6</v>
      </c>
      <c r="B9" s="4" t="s">
        <v>8</v>
      </c>
      <c r="C9" s="4"/>
      <c r="D9" s="4"/>
      <c r="E9" s="4"/>
      <c r="F9" s="4"/>
      <c r="G9" s="4"/>
      <c r="H9" s="5">
        <v>3705015.86</v>
      </c>
      <c r="I9" s="6">
        <v>4074991.71</v>
      </c>
    </row>
    <row r="10" spans="1:9" ht="12.75">
      <c r="A10">
        <v>7</v>
      </c>
      <c r="B10" s="4" t="s">
        <v>9</v>
      </c>
      <c r="C10" s="4"/>
      <c r="D10" s="4"/>
      <c r="E10" s="4"/>
      <c r="F10" s="4"/>
      <c r="G10" s="4"/>
      <c r="H10" s="5"/>
      <c r="I10" s="6" t="s">
        <v>10</v>
      </c>
    </row>
    <row r="11" spans="1:9" ht="12.75">
      <c r="A11">
        <v>8</v>
      </c>
      <c r="B11" s="4" t="s">
        <v>11</v>
      </c>
      <c r="C11" s="4"/>
      <c r="D11" s="4"/>
      <c r="E11" s="4"/>
      <c r="F11" s="4"/>
      <c r="G11" s="4"/>
      <c r="H11" s="5"/>
      <c r="I11" s="6" t="s">
        <v>10</v>
      </c>
    </row>
    <row r="12" spans="1:9" ht="12.75">
      <c r="A12">
        <v>9</v>
      </c>
      <c r="B12" s="4" t="s">
        <v>12</v>
      </c>
      <c r="C12" s="4"/>
      <c r="D12" s="4"/>
      <c r="E12" s="4"/>
      <c r="F12" s="4"/>
      <c r="G12" s="4"/>
      <c r="H12" s="5">
        <v>17716875.6</v>
      </c>
      <c r="I12" s="6">
        <v>17395941.61</v>
      </c>
    </row>
    <row r="13" spans="1:9" ht="12.75">
      <c r="A13">
        <v>10</v>
      </c>
      <c r="B13" s="7" t="s">
        <v>13</v>
      </c>
      <c r="C13" s="7"/>
      <c r="D13" s="7"/>
      <c r="E13" s="7"/>
      <c r="F13" s="7"/>
      <c r="G13" s="7"/>
      <c r="H13" s="8">
        <v>17395941.61</v>
      </c>
      <c r="I13" s="9">
        <v>16353254.98</v>
      </c>
    </row>
    <row r="14" spans="8:9" ht="12.75">
      <c r="H14" s="5"/>
      <c r="I14" s="5"/>
    </row>
    <row r="15" spans="8:9" ht="12.75">
      <c r="H15" s="5"/>
      <c r="I15" s="5"/>
    </row>
    <row r="18" ht="12.75">
      <c r="B18" t="s">
        <v>14</v>
      </c>
    </row>
    <row r="19" spans="2:3" ht="12.75">
      <c r="B19" t="s">
        <v>15</v>
      </c>
      <c r="C19" t="s">
        <v>16</v>
      </c>
    </row>
    <row r="20" spans="2:3" ht="12.75">
      <c r="B20" t="s">
        <v>17</v>
      </c>
      <c r="C20" t="s">
        <v>18</v>
      </c>
    </row>
    <row r="21" spans="2:3" ht="12.75">
      <c r="B21" t="s">
        <v>19</v>
      </c>
      <c r="C21" t="s">
        <v>20</v>
      </c>
    </row>
    <row r="22" spans="2:3" ht="12.75">
      <c r="B22" t="s">
        <v>21</v>
      </c>
      <c r="C22" t="s">
        <v>22</v>
      </c>
    </row>
    <row r="23" ht="12.75">
      <c r="B23" t="s">
        <v>23</v>
      </c>
    </row>
    <row r="24" spans="2:3" ht="12.75">
      <c r="B24" t="s">
        <v>24</v>
      </c>
      <c r="C24" t="s">
        <v>25</v>
      </c>
    </row>
    <row r="26" spans="2:3" s="10" customFormat="1" ht="12.75">
      <c r="B26" s="10" t="s">
        <v>26</v>
      </c>
      <c r="C26" s="10" t="s">
        <v>27</v>
      </c>
    </row>
  </sheetData>
  <sheetProtection selectLockedCells="1" selectUnlockedCells="1"/>
  <mergeCells count="11"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8" sqref="B18"/>
    </sheetView>
  </sheetViews>
  <sheetFormatPr defaultColWidth="9.140625" defaultRowHeight="15"/>
  <sheetData>
    <row r="1" spans="1:3" ht="12.75">
      <c r="A1" s="11">
        <f>3049693.95+964276.85</f>
        <v>4013970.8000000003</v>
      </c>
      <c r="C1">
        <v>2160</v>
      </c>
    </row>
    <row r="2" spans="1:3" ht="12.75">
      <c r="A2" s="11">
        <f>882781.82+237656.5</f>
        <v>1120438.3199999998</v>
      </c>
      <c r="C2">
        <v>1940</v>
      </c>
    </row>
    <row r="3" spans="1:3" ht="12.75">
      <c r="A3">
        <v>1088386.29</v>
      </c>
      <c r="C3">
        <v>12000</v>
      </c>
    </row>
    <row r="4" spans="1:3" ht="12.75">
      <c r="A4" s="11">
        <f>A2-A3</f>
        <v>32052.029999999795</v>
      </c>
      <c r="C4">
        <v>1305</v>
      </c>
    </row>
    <row r="5" ht="12.75">
      <c r="C5">
        <v>8567.03</v>
      </c>
    </row>
    <row r="6" ht="12.75">
      <c r="C6">
        <v>5000</v>
      </c>
    </row>
    <row r="7" ht="12.75">
      <c r="C7">
        <v>1080</v>
      </c>
    </row>
    <row r="8" ht="12.75">
      <c r="C8" s="11">
        <f>SUM(C1:C7)</f>
        <v>32052.03</v>
      </c>
    </row>
    <row r="18" ht="12.75">
      <c r="B18" s="11">
        <f>1198274.8/4302148.11</f>
        <v>0.2785294158550018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2014-09-04T09:56:34Z</dcterms:modified>
  <cp:category/>
  <cp:version/>
  <cp:contentType/>
  <cp:contentStatus/>
  <cp:revision>6</cp:revision>
</cp:coreProperties>
</file>