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879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<sst xmlns="http://schemas.openxmlformats.org/spreadsheetml/2006/main" count="44" uniqueCount="35">
  <si>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Менеджер</t>
  </si>
  <si>
    <t>ОТГР ПЛ</t>
  </si>
  <si>
    <t>ОТГР факт</t>
  </si>
  <si>
    <t>Дебеторка</t>
  </si>
  <si>
    <t>Коэффициент</t>
  </si>
  <si>
    <t>ОПЛАТА ПЛАН</t>
  </si>
  <si>
    <t>ОПЛАТА факт</t>
  </si>
  <si>
    <t>% наценки</t>
  </si>
  <si>
    <t>Сети</t>
  </si>
  <si>
    <t>Лукавская( нераб сети)</t>
  </si>
  <si>
    <t>неделя 1</t>
  </si>
  <si>
    <t>неделя 2</t>
  </si>
  <si>
    <t>неделя 3</t>
  </si>
  <si>
    <t>неделя 4</t>
  </si>
  <si>
    <t>Опт</t>
  </si>
  <si>
    <t>База Белова (ОПТ)</t>
  </si>
  <si>
    <t>Общий отчет</t>
  </si>
  <si>
    <t>Отчет строится за период</t>
  </si>
  <si>
    <t>Название отчета:</t>
  </si>
  <si>
    <t>Периодичность:</t>
  </si>
  <si>
    <t>Группировки:</t>
  </si>
  <si>
    <t>Отдел, Менеджер, Номер недели</t>
  </si>
  <si>
    <t>Отборы:</t>
  </si>
  <si>
    <t>Показатели:</t>
  </si>
  <si>
    <t>Отгрузка план</t>
  </si>
  <si>
    <t>Отгрузка факт</t>
  </si>
  <si>
    <t>Формулы:</t>
  </si>
  <si>
    <t>Оплата план</t>
  </si>
  <si>
    <t>Оплата факт</t>
  </si>
  <si>
    <t xml:space="preserve"> = Фактическая отгрузка рассчитывается по регистру Продажи</t>
  </si>
  <si>
    <t xml:space="preserve"> = План отгрузки брать из регистра План продаж</t>
  </si>
  <si>
    <t xml:space="preserve"> = План оплат брать из регистра План поступления денежных средств</t>
  </si>
  <si>
    <t xml:space="preserve"> = Дебеторская задолженность рассчитывается по регистру Взаиморасчеты с контрагентами</t>
  </si>
  <si>
    <t xml:space="preserve"> = Сумма продаж/Сумма себестоимости</t>
  </si>
  <si>
    <t xml:space="preserve"> = Коэффициент прихода денег (Оплата план/Дебеторка)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</si>
</sst>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Courier New"/>
      <family val="3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wrapText="1"/>
    </xf>
    <xf numFmtId="10" fontId="1" fillId="0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10" fontId="1" fillId="33" borderId="10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3" fontId="1" fillId="34" borderId="10" xfId="0" applyNumberFormat="1" applyFont="1" applyFill="1" applyBorder="1" applyAlignment="1">
      <alignment horizontal="center"/>
    </xf>
    <xf numFmtId="10" fontId="1" fillId="34" borderId="10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 wrapText="1"/>
    </xf>
    <xf numFmtId="3" fontId="1" fillId="33" borderId="12" xfId="0" applyNumberFormat="1" applyFont="1" applyFill="1" applyBorder="1" applyAlignment="1">
      <alignment horizontal="center"/>
    </xf>
    <xf numFmtId="3" fontId="1" fillId="34" borderId="12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 applyProtection="1">
      <alignment horizontal="center"/>
      <protection/>
    </xf>
    <xf numFmtId="3" fontId="1" fillId="0" borderId="13" xfId="0" applyNumberFormat="1" applyFont="1" applyFill="1" applyBorder="1" applyAlignment="1" applyProtection="1">
      <alignment horizontal="center" wrapText="1"/>
      <protection/>
    </xf>
    <xf numFmtId="3" fontId="1" fillId="0" borderId="11" xfId="0" applyNumberFormat="1" applyFont="1" applyFill="1" applyBorder="1" applyAlignment="1" applyProtection="1">
      <alignment horizontal="center" wrapText="1"/>
      <protection/>
    </xf>
    <xf numFmtId="3" fontId="1" fillId="0" borderId="13" xfId="0" applyNumberFormat="1" applyFont="1" applyFill="1" applyBorder="1" applyAlignment="1">
      <alignment horizontal="center" wrapText="1"/>
    </xf>
    <xf numFmtId="3" fontId="1" fillId="0" borderId="14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0" fontId="2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28"/>
  <sheetViews>
    <sheetView tabSelected="1" zoomScalePageLayoutView="0" workbookViewId="0" topLeftCell="A1">
      <selection activeCell="I32" sqref="I32"/>
    </sheetView>
  </sheetViews>
  <sheetFormatPr defaultColWidth="9.00390625" defaultRowHeight="12.75"/>
  <cols>
    <col min="1" max="1" width="1.75390625" style="0" customWidth="1"/>
    <col min="2" max="2" width="23.375" style="0" bestFit="1" customWidth="1"/>
    <col min="3" max="3" width="11.25390625" style="0" customWidth="1"/>
    <col min="4" max="4" width="11.875" style="0" customWidth="1"/>
    <col min="5" max="5" width="11.00390625" style="0" bestFit="1" customWidth="1"/>
    <col min="6" max="6" width="14.375" style="0" bestFit="1" customWidth="1"/>
    <col min="7" max="7" width="14.625" style="0" bestFit="1" customWidth="1"/>
    <col min="8" max="8" width="14.125" style="0" bestFit="1" customWidth="1"/>
    <col min="9" max="9" width="10.875" style="0" bestFit="1" customWidth="1"/>
  </cols>
  <sheetData>
    <row r="1" ht="13.5" thickBot="1"/>
    <row r="2" spans="2:9" ht="12.75">
      <c r="B2" s="28" t="s">
        <v>18</v>
      </c>
      <c r="C2" s="29" t="s">
        <v>16</v>
      </c>
      <c r="D2" s="29"/>
      <c r="E2" s="29"/>
      <c r="F2" s="29"/>
      <c r="G2" s="29"/>
      <c r="H2" s="29"/>
      <c r="I2" s="30"/>
    </row>
    <row r="3" spans="2:9" ht="12.75">
      <c r="B3" s="31" t="s">
        <v>19</v>
      </c>
      <c r="C3" s="26" t="s">
        <v>17</v>
      </c>
      <c r="D3" s="26"/>
      <c r="E3" s="26"/>
      <c r="F3" s="26"/>
      <c r="G3" s="26"/>
      <c r="H3" s="26"/>
      <c r="I3" s="32"/>
    </row>
    <row r="4" spans="2:9" ht="12.75">
      <c r="B4" s="31" t="s">
        <v>20</v>
      </c>
      <c r="C4" s="26" t="s">
        <v>21</v>
      </c>
      <c r="D4" s="26"/>
      <c r="E4" s="26"/>
      <c r="F4" s="26"/>
      <c r="G4" s="26"/>
      <c r="H4" s="26"/>
      <c r="I4" s="32"/>
    </row>
    <row r="5" spans="2:9" ht="12.75">
      <c r="B5" s="31" t="s">
        <v>22</v>
      </c>
      <c r="C5" s="26" t="s">
        <v>21</v>
      </c>
      <c r="D5" s="26"/>
      <c r="E5" s="26"/>
      <c r="F5" s="26"/>
      <c r="G5" s="26"/>
      <c r="H5" s="26"/>
      <c r="I5" s="32"/>
    </row>
    <row r="6" spans="2:9" ht="12.75">
      <c r="B6" s="31" t="s">
        <v>23</v>
      </c>
      <c r="C6" s="27" t="s">
        <v>26</v>
      </c>
      <c r="D6" s="26"/>
      <c r="E6" s="26"/>
      <c r="F6" s="26"/>
      <c r="G6" s="26"/>
      <c r="H6" s="26"/>
      <c r="I6" s="32"/>
    </row>
    <row r="7" spans="2:9" ht="12.75">
      <c r="B7" s="33" t="s">
        <v>24</v>
      </c>
      <c r="C7" s="37" t="s">
        <v>30</v>
      </c>
      <c r="D7" s="26"/>
      <c r="E7" s="26"/>
      <c r="F7" s="26"/>
      <c r="G7" s="26"/>
      <c r="H7" s="26"/>
      <c r="I7" s="32"/>
    </row>
    <row r="8" spans="2:9" ht="12.75">
      <c r="B8" s="33" t="s">
        <v>25</v>
      </c>
      <c r="C8" s="37" t="s">
        <v>29</v>
      </c>
      <c r="D8" s="26"/>
      <c r="E8" s="26"/>
      <c r="F8" s="26"/>
      <c r="G8" s="26"/>
      <c r="H8" s="26"/>
      <c r="I8" s="32"/>
    </row>
    <row r="9" spans="2:9" ht="12.75">
      <c r="B9" s="33" t="s">
        <v>3</v>
      </c>
      <c r="C9" s="37" t="s">
        <v>32</v>
      </c>
      <c r="D9" s="26"/>
      <c r="E9" s="26"/>
      <c r="F9" s="26"/>
      <c r="G9" s="26"/>
      <c r="H9" s="26"/>
      <c r="I9" s="32"/>
    </row>
    <row r="10" spans="2:9" ht="12.75">
      <c r="B10" s="33" t="s">
        <v>4</v>
      </c>
      <c r="C10" s="37" t="s">
        <v>34</v>
      </c>
      <c r="D10" s="26"/>
      <c r="E10" s="26"/>
      <c r="F10" s="26"/>
      <c r="G10" s="26"/>
      <c r="H10" s="26"/>
      <c r="I10" s="32"/>
    </row>
    <row r="11" spans="2:9" ht="12.75">
      <c r="B11" s="33" t="s">
        <v>27</v>
      </c>
      <c r="C11" s="26" t="s">
        <v>31</v>
      </c>
      <c r="D11" s="26"/>
      <c r="E11" s="26"/>
      <c r="F11" s="26"/>
      <c r="G11" s="26"/>
      <c r="H11" s="26"/>
      <c r="I11" s="32"/>
    </row>
    <row r="12" spans="2:9" ht="12.75">
      <c r="B12" s="33" t="s">
        <v>28</v>
      </c>
      <c r="C12" s="37" t="s">
        <v>32</v>
      </c>
      <c r="D12" s="26"/>
      <c r="E12" s="26"/>
      <c r="F12" s="26"/>
      <c r="G12" s="26"/>
      <c r="H12" s="26"/>
      <c r="I12" s="32"/>
    </row>
    <row r="13" spans="2:9" ht="13.5" thickBot="1">
      <c r="B13" s="34" t="s">
        <v>7</v>
      </c>
      <c r="C13" s="35" t="s">
        <v>33</v>
      </c>
      <c r="D13" s="35"/>
      <c r="E13" s="35"/>
      <c r="F13" s="35"/>
      <c r="G13" s="35"/>
      <c r="H13" s="35"/>
      <c r="I13" s="36"/>
    </row>
    <row r="16" spans="2:9" ht="12.75">
      <c r="B16" s="1" t="s">
        <v>0</v>
      </c>
      <c r="C16" s="2" t="s">
        <v>1</v>
      </c>
      <c r="D16" s="2" t="s">
        <v>2</v>
      </c>
      <c r="E16" s="2" t="s">
        <v>3</v>
      </c>
      <c r="F16" s="3" t="s">
        <v>4</v>
      </c>
      <c r="G16" s="2" t="s">
        <v>5</v>
      </c>
      <c r="H16" s="2" t="s">
        <v>6</v>
      </c>
      <c r="I16" s="4" t="s">
        <v>7</v>
      </c>
    </row>
    <row r="17" spans="2:9" ht="15.75">
      <c r="B17" s="5" t="s">
        <v>8</v>
      </c>
      <c r="C17" s="6"/>
      <c r="D17" s="6"/>
      <c r="E17" s="6"/>
      <c r="F17" s="7"/>
      <c r="G17" s="6"/>
      <c r="H17" s="6"/>
      <c r="I17" s="8"/>
    </row>
    <row r="18" spans="2:9" ht="12.75">
      <c r="B18" s="9" t="s">
        <v>9</v>
      </c>
      <c r="C18" s="10">
        <f>SUM(C19:C22)</f>
        <v>0</v>
      </c>
      <c r="D18" s="10">
        <f>SUM(D19:D22)</f>
        <v>0</v>
      </c>
      <c r="E18" s="10">
        <v>-93412.14</v>
      </c>
      <c r="F18" s="9">
        <f>G18/E18</f>
        <v>0</v>
      </c>
      <c r="G18" s="10">
        <f>SUM(G19:G22)</f>
        <v>0</v>
      </c>
      <c r="H18" s="10">
        <f>SUM(H19:H22)</f>
        <v>0</v>
      </c>
      <c r="I18" s="11">
        <v>1.55</v>
      </c>
    </row>
    <row r="19" spans="2:9" ht="13.5">
      <c r="B19" s="1" t="s">
        <v>10</v>
      </c>
      <c r="C19" s="12">
        <v>0</v>
      </c>
      <c r="D19" s="13">
        <v>0</v>
      </c>
      <c r="E19" s="12">
        <v>-93412</v>
      </c>
      <c r="F19" s="1"/>
      <c r="G19" s="2">
        <v>0</v>
      </c>
      <c r="H19" s="14">
        <v>0</v>
      </c>
      <c r="I19" s="4"/>
    </row>
    <row r="20" spans="2:9" ht="12.75">
      <c r="B20" s="1" t="s">
        <v>11</v>
      </c>
      <c r="C20" s="15">
        <v>0</v>
      </c>
      <c r="D20" s="2">
        <v>0</v>
      </c>
      <c r="E20" s="12">
        <v>-93412</v>
      </c>
      <c r="F20" s="1"/>
      <c r="G20" s="2">
        <v>0</v>
      </c>
      <c r="H20" s="2">
        <v>0</v>
      </c>
      <c r="I20" s="4"/>
    </row>
    <row r="21" spans="2:9" ht="12.75">
      <c r="B21" s="1" t="s">
        <v>12</v>
      </c>
      <c r="C21" s="15">
        <v>0</v>
      </c>
      <c r="D21" s="2">
        <v>0</v>
      </c>
      <c r="E21" s="12"/>
      <c r="F21" s="1"/>
      <c r="G21" s="2">
        <v>0</v>
      </c>
      <c r="H21" s="2">
        <v>0</v>
      </c>
      <c r="I21" s="16"/>
    </row>
    <row r="22" spans="2:9" ht="12.75">
      <c r="B22" s="1" t="s">
        <v>13</v>
      </c>
      <c r="C22" s="15">
        <v>0</v>
      </c>
      <c r="D22" s="2"/>
      <c r="E22" s="17"/>
      <c r="F22" s="1"/>
      <c r="G22" s="2">
        <v>0</v>
      </c>
      <c r="H22" s="2"/>
      <c r="I22" s="4"/>
    </row>
    <row r="23" spans="2:9" ht="15.75">
      <c r="B23" s="5" t="s">
        <v>14</v>
      </c>
      <c r="C23" s="6"/>
      <c r="D23" s="6"/>
      <c r="E23" s="18"/>
      <c r="F23" s="7"/>
      <c r="G23" s="6"/>
      <c r="H23" s="6"/>
      <c r="I23" s="8"/>
    </row>
    <row r="24" spans="2:9" ht="12.75">
      <c r="B24" s="9" t="s">
        <v>15</v>
      </c>
      <c r="C24" s="10">
        <f>SUM(C25:C28)</f>
        <v>4200000</v>
      </c>
      <c r="D24" s="10">
        <f>SUM(D25:D28)</f>
        <v>1835356.41</v>
      </c>
      <c r="E24" s="19">
        <v>14669932.319999998</v>
      </c>
      <c r="F24" s="9">
        <f>G24/E24</f>
        <v>0.6771355029673376</v>
      </c>
      <c r="G24" s="10">
        <f>SUM(G25:G28)</f>
        <v>9933532</v>
      </c>
      <c r="H24" s="10">
        <f>SUM(H25:H28)</f>
        <v>810962.31</v>
      </c>
      <c r="I24" s="11">
        <v>0</v>
      </c>
    </row>
    <row r="25" spans="2:9" ht="12.75">
      <c r="B25" s="1" t="s">
        <v>10</v>
      </c>
      <c r="C25" s="2">
        <v>950000</v>
      </c>
      <c r="D25" s="20">
        <v>889336.46</v>
      </c>
      <c r="E25" s="21">
        <v>15064428.02</v>
      </c>
      <c r="F25" s="1"/>
      <c r="G25" s="17">
        <v>363335</v>
      </c>
      <c r="H25" s="22">
        <v>494840.67</v>
      </c>
      <c r="I25" s="4"/>
    </row>
    <row r="26" spans="2:9" ht="12.75">
      <c r="B26" s="1" t="s">
        <v>11</v>
      </c>
      <c r="C26" s="2">
        <v>830000</v>
      </c>
      <c r="D26" s="2">
        <v>946019.95</v>
      </c>
      <c r="E26" s="23">
        <v>15694326.42</v>
      </c>
      <c r="F26" s="1"/>
      <c r="G26" s="17">
        <v>461902</v>
      </c>
      <c r="H26" s="17">
        <v>316121.64</v>
      </c>
      <c r="I26" s="4">
        <v>0.2652</v>
      </c>
    </row>
    <row r="27" spans="2:9" ht="12.75">
      <c r="B27" s="1" t="s">
        <v>12</v>
      </c>
      <c r="C27" s="2">
        <v>1700000</v>
      </c>
      <c r="D27" s="2"/>
      <c r="E27" s="23"/>
      <c r="F27" s="1"/>
      <c r="G27" s="24">
        <v>678004</v>
      </c>
      <c r="H27" s="24"/>
      <c r="I27" s="4"/>
    </row>
    <row r="28" spans="2:9" ht="12.75">
      <c r="B28" s="1" t="s">
        <v>13</v>
      </c>
      <c r="C28" s="2">
        <v>720000</v>
      </c>
      <c r="D28" s="2"/>
      <c r="E28" s="23"/>
      <c r="F28" s="1"/>
      <c r="G28" s="25">
        <v>8430291</v>
      </c>
      <c r="H28" s="25"/>
      <c r="I28" s="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DmitrySm</dc:creator>
  <cp:keywords/>
  <dc:description/>
  <cp:lastModifiedBy>Андрей В. Макулов</cp:lastModifiedBy>
  <dcterms:created xsi:type="dcterms:W3CDTF">2014-02-19T11:14:58Z</dcterms:created>
  <dcterms:modified xsi:type="dcterms:W3CDTF">2014-02-19T12:07:30Z</dcterms:modified>
  <cp:category/>
  <cp:version/>
  <cp:contentType/>
  <cp:contentStatus/>
</cp:coreProperties>
</file>