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activeTab="0"/>
  </bookViews>
  <sheets>
    <sheet name="Январь 2023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<sst xmlns="http://schemas.openxmlformats.org/spreadsheetml/2006/main" count="131" uniqueCount="105">
  <si>
    <t>Всего начислено</t>
  </si>
  <si>
    <t>НДФЛ</t>
  </si>
  <si>
    <t>Исп. лист</t>
  </si>
  <si>
    <t>Выплата аванса</t>
  </si>
  <si>
    <t>Выплата зарплаты</t>
  </si>
  <si>
    <t>Выплата в межрасчетный период</t>
  </si>
  <si>
    <t>Сальдо на конец месяца</t>
  </si>
  <si>
    <t>Должность</t>
  </si>
  <si>
    <t>Абдрофагин Руслан Радикович</t>
  </si>
  <si>
    <t>Автоэлектрик-диагност</t>
  </si>
  <si>
    <t>Безгодов Алексей Михайлович</t>
  </si>
  <si>
    <t xml:space="preserve">Специалист по снабжению </t>
  </si>
  <si>
    <t>Белова Юлия Яковлевна</t>
  </si>
  <si>
    <t>Специалист по работе с клиентами</t>
  </si>
  <si>
    <t>Берташ Рустам Владимирович</t>
  </si>
  <si>
    <t>Директор</t>
  </si>
  <si>
    <t>Волков Александр Юрьевич</t>
  </si>
  <si>
    <t>Менеджер по продаже запасных частей</t>
  </si>
  <si>
    <t>Габдулхакова Альбина Айдаровна</t>
  </si>
  <si>
    <t xml:space="preserve">Ведущий юрисконсульт </t>
  </si>
  <si>
    <t>Ганеев Дмитрий Рамильевич</t>
  </si>
  <si>
    <t>Технический директор</t>
  </si>
  <si>
    <t>Голованёв Андрей Валерьевич</t>
  </si>
  <si>
    <t xml:space="preserve">Руководитель отдела обучения </t>
  </si>
  <si>
    <t>Голованев Владислав Владимирович</t>
  </si>
  <si>
    <t>Автомеханик</t>
  </si>
  <si>
    <t>Жиров Георгий Владимирович</t>
  </si>
  <si>
    <t>Забиров Сергей Раульевич</t>
  </si>
  <si>
    <t>Каретко Константин Геннадьевич</t>
  </si>
  <si>
    <t>Кемалов Юлдаш Юсупович</t>
  </si>
  <si>
    <t xml:space="preserve">Специалист по охране труда </t>
  </si>
  <si>
    <t>Ковальчук Анатолий Геннадьевич</t>
  </si>
  <si>
    <t xml:space="preserve">Кладовщик </t>
  </si>
  <si>
    <t>Кожедуб Иван Иванович</t>
  </si>
  <si>
    <t>Коростелев Павел Владимирович</t>
  </si>
  <si>
    <t>Кочетков Денис Николаевич</t>
  </si>
  <si>
    <t>Заместитель директора</t>
  </si>
  <si>
    <t>Кочетков Николай Сергеевич</t>
  </si>
  <si>
    <t>Старший сервисный  консультант</t>
  </si>
  <si>
    <t>Лобунько Дмитрий Леонидович</t>
  </si>
  <si>
    <t xml:space="preserve">Младший сервисный консультант </t>
  </si>
  <si>
    <t>Лобурец Евгений Алексеевич</t>
  </si>
  <si>
    <t>Любавский Константин Евгеньевич</t>
  </si>
  <si>
    <t>Старший кладовщик</t>
  </si>
  <si>
    <t>Маас Владимир Николаевич</t>
  </si>
  <si>
    <t>Автомойщик</t>
  </si>
  <si>
    <t>Митрович Миладин</t>
  </si>
  <si>
    <t xml:space="preserve">Инженер </t>
  </si>
  <si>
    <t>Митюшин Илья Алексеевич</t>
  </si>
  <si>
    <t>Мокрецов Владимир Викторович</t>
  </si>
  <si>
    <t>Дворник</t>
  </si>
  <si>
    <t>Мучкин Александр Александрович</t>
  </si>
  <si>
    <t>Моторист</t>
  </si>
  <si>
    <t>Нефедов Евгений Николаевич</t>
  </si>
  <si>
    <t>Мастер ремонтной зоны</t>
  </si>
  <si>
    <t>Носенко Андрей Владимирович</t>
  </si>
  <si>
    <t>Ольховский Павел Михайлович</t>
  </si>
  <si>
    <t>Панкратов Илья Михайлович</t>
  </si>
  <si>
    <t>Пашнина Ольга Юрьевна</t>
  </si>
  <si>
    <t>Бухгалтер-кассир</t>
  </si>
  <si>
    <t>Петрова Светлана Николаевна</t>
  </si>
  <si>
    <t>Попов Иван Витальевич</t>
  </si>
  <si>
    <t>Попов Игорь Александрович</t>
  </si>
  <si>
    <t>Поповских Александр Павлович</t>
  </si>
  <si>
    <t>Рутенко Дмитрий Сергеевич</t>
  </si>
  <si>
    <t>Самарцева Зинфира Халяфовна</t>
  </si>
  <si>
    <t>Бухгалтер</t>
  </si>
  <si>
    <t>Сибилева Светлана Вячеславовна</t>
  </si>
  <si>
    <t>Главный бухгалтер</t>
  </si>
  <si>
    <t>Субботин Глеб Александрович</t>
  </si>
  <si>
    <t>Ушаков Павел Евгеньевич</t>
  </si>
  <si>
    <t>Файзрахманов Алмаз Рафаилевич</t>
  </si>
  <si>
    <t>Руководитель отдела продаж запасных частей</t>
  </si>
  <si>
    <t>Храпов Руслан Сергеевич</t>
  </si>
  <si>
    <t>Инженер по инструменту</t>
  </si>
  <si>
    <t>Цируль Юлия Сергеевна</t>
  </si>
  <si>
    <t>Ассистент сервисного консультанта</t>
  </si>
  <si>
    <t>Чижиков Антон Алексеевич</t>
  </si>
  <si>
    <t>Шабунин Владимир Юрьевич</t>
  </si>
  <si>
    <t>Жиров Г.</t>
  </si>
  <si>
    <t>Цируль Ю.</t>
  </si>
  <si>
    <t>Лобунько Д.Л.</t>
  </si>
  <si>
    <t>Курчева А.</t>
  </si>
  <si>
    <t>Карпенко М.</t>
  </si>
  <si>
    <t xml:space="preserve">на руки </t>
  </si>
  <si>
    <t>Период  январь 2023</t>
  </si>
  <si>
    <t>Организация Омега Трак ООО</t>
  </si>
  <si>
    <t>Нормо часы</t>
  </si>
  <si>
    <t>Оклад на руки</t>
  </si>
  <si>
    <t>Отпуска/ больничные</t>
  </si>
  <si>
    <t>Премия</t>
  </si>
  <si>
    <t>Удержания</t>
  </si>
  <si>
    <t>Итого на руки</t>
  </si>
  <si>
    <t>Взносы в фонды</t>
  </si>
  <si>
    <t>ИТОГО ФОТ</t>
  </si>
  <si>
    <t>Расчте в Фонды</t>
  </si>
  <si>
    <t>47 чел</t>
  </si>
  <si>
    <t>пфр</t>
  </si>
  <si>
    <t>н/с, травм</t>
  </si>
  <si>
    <t>Администрация</t>
  </si>
  <si>
    <t xml:space="preserve">Отдел запасных частей ДЦ </t>
  </si>
  <si>
    <t xml:space="preserve">Отдел приемки ДЦ </t>
  </si>
  <si>
    <t xml:space="preserve">Специалисты сервиса </t>
  </si>
  <si>
    <t xml:space="preserve">Вспомогательный отдел ДЦ </t>
  </si>
  <si>
    <t>Подразделение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</si>
</sst>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3">
    <font>
      <sz val="8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1" fontId="3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4" fillId="0" borderId="0" xfId="52" applyFont="1" applyAlignment="1">
      <alignment horizontal="center" vertical="top" wrapText="1"/>
      <protection/>
    </xf>
    <xf numFmtId="0" fontId="0" fillId="0" borderId="0" xfId="52">
      <alignment/>
      <protection/>
    </xf>
    <xf numFmtId="1" fontId="0" fillId="0" borderId="0" xfId="0" applyNumberFormat="1" applyAlignment="1">
      <alignment/>
    </xf>
    <xf numFmtId="1" fontId="0" fillId="0" borderId="0" xfId="52" applyNumberFormat="1">
      <alignment/>
      <protection/>
    </xf>
    <xf numFmtId="1" fontId="3" fillId="0" borderId="11" xfId="0" applyNumberFormat="1" applyFont="1" applyBorder="1" applyAlignment="1">
      <alignment vertical="top"/>
    </xf>
    <xf numFmtId="0" fontId="41" fillId="13" borderId="11" xfId="0" applyFont="1" applyFill="1" applyBorder="1" applyAlignment="1">
      <alignment/>
    </xf>
    <xf numFmtId="0" fontId="41" fillId="13" borderId="11" xfId="0" applyFont="1" applyFill="1" applyBorder="1" applyAlignment="1">
      <alignment horizontal="left"/>
    </xf>
    <xf numFmtId="0" fontId="41" fillId="13" borderId="11" xfId="0" applyFont="1" applyFill="1" applyBorder="1" applyAlignment="1">
      <alignment vertical="center" wrapText="1"/>
    </xf>
    <xf numFmtId="0" fontId="41" fillId="13" borderId="11" xfId="0" applyFont="1" applyFill="1" applyBorder="1" applyAlignment="1">
      <alignment horizontal="left" vertical="center" wrapText="1"/>
    </xf>
    <xf numFmtId="3" fontId="1" fillId="0" borderId="14" xfId="0" applyNumberFormat="1" applyFont="1" applyBorder="1" applyAlignment="1">
      <alignment vertical="top"/>
    </xf>
    <xf numFmtId="1" fontId="3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/>
    </xf>
    <xf numFmtId="164" fontId="0" fillId="0" borderId="0" xfId="52" applyNumberFormat="1">
      <alignment/>
      <protection/>
    </xf>
    <xf numFmtId="3" fontId="0" fillId="0" borderId="0" xfId="52" applyNumberFormat="1">
      <alignment/>
      <protection/>
    </xf>
    <xf numFmtId="3" fontId="0" fillId="0" borderId="11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vertical="top"/>
    </xf>
    <xf numFmtId="3" fontId="0" fillId="13" borderId="11" xfId="0" applyNumberFormat="1" applyFont="1" applyFill="1" applyBorder="1" applyAlignment="1">
      <alignment vertical="top"/>
    </xf>
    <xf numFmtId="3" fontId="0" fillId="13" borderId="11" xfId="0" applyNumberFormat="1" applyFont="1" applyFill="1" applyBorder="1" applyAlignment="1">
      <alignment horizontal="right" vertical="top"/>
    </xf>
    <xf numFmtId="3" fontId="41" fillId="13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" fontId="3" fillId="0" borderId="1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1" fontId="0" fillId="13" borderId="11" xfId="0" applyNumberFormat="1" applyFont="1" applyFill="1" applyBorder="1" applyAlignment="1">
      <alignment horizontal="center" vertical="top"/>
    </xf>
    <xf numFmtId="0" fontId="2" fillId="0" borderId="11" xfId="52" applyNumberFormat="1" applyFont="1" applyBorder="1" applyAlignment="1">
      <alignment horizontal="center" vertical="top" wrapText="1"/>
      <protection/>
    </xf>
    <xf numFmtId="0" fontId="2" fillId="0" borderId="11" xfId="52" applyNumberFormat="1" applyFont="1" applyBorder="1" applyAlignment="1">
      <alignment vertical="top" wrapText="1"/>
      <protection/>
    </xf>
    <xf numFmtId="0" fontId="0" fillId="0" borderId="0" xfId="0" applyNumberFormat="1" applyAlignment="1">
      <alignment wrapText="1"/>
    </xf>
    <xf numFmtId="0" fontId="3" fillId="0" borderId="11" xfId="52" applyFont="1" applyBorder="1" applyAlignment="1">
      <alignment vertical="top" wrapText="1"/>
      <protection/>
    </xf>
    <xf numFmtId="0" fontId="42" fillId="0" borderId="11" xfId="52" applyFont="1" applyBorder="1" applyAlignment="1">
      <alignment vertical="top" wrapText="1"/>
      <protection/>
    </xf>
    <xf numFmtId="0" fontId="3" fillId="33" borderId="11" xfId="52" applyFont="1" applyFill="1" applyBorder="1" applyAlignment="1">
      <alignment vertical="top" wrapText="1"/>
      <protection/>
    </xf>
    <xf numFmtId="0" fontId="3" fillId="0" borderId="15" xfId="52" applyFont="1" applyBorder="1" applyAlignment="1">
      <alignment vertical="top" wrapText="1"/>
      <protection/>
    </xf>
    <xf numFmtId="0" fontId="0" fillId="13" borderId="11" xfId="0" applyNumberFormat="1" applyFont="1" applyFill="1" applyBorder="1" applyAlignment="1">
      <alignment vertical="top" wrapText="1"/>
    </xf>
    <xf numFmtId="0" fontId="3" fillId="0" borderId="11" xfId="52" applyFont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4" fillId="0" borderId="0" xfId="52" applyFont="1" applyAlignment="1">
      <alignment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R65"/>
  <sheetViews>
    <sheetView tabSelected="1" zoomScalePageLayoutView="0" workbookViewId="0" topLeftCell="A10">
      <selection activeCell="B58" sqref="B58"/>
    </sheetView>
  </sheetViews>
  <sheetFormatPr defaultColWidth="10.66015625" defaultRowHeight="11.25" outlineLevelRow="2" outlineLevelCol="1"/>
  <cols>
    <col min="1" max="1" width="34.5" style="0" bestFit="1" customWidth="1"/>
    <col min="2" max="2" width="35.5" style="0" customWidth="1"/>
    <col min="3" max="3" width="18.66015625" style="31" customWidth="1"/>
    <col min="4" max="4" width="16.16015625" style="13" customWidth="1" outlineLevel="1"/>
    <col min="5" max="5" width="11.83203125" style="13" customWidth="1" outlineLevel="1"/>
    <col min="6" max="6" width="12.16015625" style="13" customWidth="1" outlineLevel="1"/>
    <col min="7" max="7" width="18.16015625" style="13" hidden="1" customWidth="1" collapsed="1"/>
    <col min="8" max="9" width="18.16015625" style="13" hidden="1" customWidth="1" outlineLevel="1"/>
    <col min="10" max="10" width="13.33203125" style="13" customWidth="1" collapsed="1"/>
    <col min="11" max="13" width="18.16015625" style="13" hidden="1" customWidth="1" outlineLevel="1"/>
    <col min="14" max="14" width="14.33203125" style="13" customWidth="1"/>
    <col min="15" max="15" width="18.16015625" style="0" hidden="1" customWidth="1"/>
  </cols>
  <sheetData>
    <row r="1" ht="9.75" customHeight="1"/>
    <row r="2" ht="9.75" customHeight="1"/>
    <row r="3" spans="1:4" ht="18.75" customHeight="1">
      <c r="A3" s="45" t="s">
        <v>86</v>
      </c>
      <c r="B3" s="45"/>
      <c r="C3" s="46" t="s">
        <v>84</v>
      </c>
      <c r="D3" s="46"/>
    </row>
    <row r="4" spans="1:4" ht="18.75" customHeight="1">
      <c r="A4" s="45" t="s">
        <v>85</v>
      </c>
      <c r="B4" s="45"/>
      <c r="C4" s="11"/>
      <c r="D4" s="14"/>
    </row>
    <row r="5" ht="9.75" customHeight="1"/>
    <row r="6" spans="1:15" s="37" customFormat="1" ht="47.25" customHeight="1" outlineLevel="1">
      <c r="A6" s="9" t="s">
        <v>104</v>
      </c>
      <c r="B6" s="9" t="s">
        <v>7</v>
      </c>
      <c r="C6" s="35" t="s">
        <v>87</v>
      </c>
      <c r="D6" s="36" t="s">
        <v>88</v>
      </c>
      <c r="E6" s="9" t="s">
        <v>89</v>
      </c>
      <c r="F6" s="9" t="s">
        <v>90</v>
      </c>
      <c r="G6" s="7" t="s">
        <v>0</v>
      </c>
      <c r="H6" s="7" t="s">
        <v>1</v>
      </c>
      <c r="I6" s="7" t="s">
        <v>2</v>
      </c>
      <c r="J6" s="9" t="s">
        <v>91</v>
      </c>
      <c r="K6" s="7" t="s">
        <v>3</v>
      </c>
      <c r="L6" s="7" t="s">
        <v>4</v>
      </c>
      <c r="M6" s="7" t="s">
        <v>5</v>
      </c>
      <c r="N6" s="7" t="s">
        <v>92</v>
      </c>
      <c r="O6" s="8" t="s">
        <v>6</v>
      </c>
    </row>
    <row r="7" spans="1:15" ht="11.25" customHeight="1" outlineLevel="1">
      <c r="A7" s="38" t="s">
        <v>99</v>
      </c>
      <c r="B7" s="6"/>
      <c r="C7" s="32"/>
      <c r="D7" s="15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ht="11.25" customHeight="1" outlineLevel="1">
      <c r="A8" s="5" t="s">
        <v>14</v>
      </c>
      <c r="B8" s="5" t="s">
        <v>15</v>
      </c>
      <c r="C8" s="33">
        <v>17</v>
      </c>
      <c r="D8" s="27">
        <v>100000</v>
      </c>
      <c r="E8" s="27"/>
      <c r="F8" s="26"/>
      <c r="G8" s="26">
        <v>287442.5</v>
      </c>
      <c r="H8" s="26">
        <v>37368</v>
      </c>
      <c r="I8" s="27"/>
      <c r="J8" s="26"/>
      <c r="K8" s="26">
        <v>29411.62</v>
      </c>
      <c r="L8" s="26">
        <v>220662.88</v>
      </c>
      <c r="M8" s="27"/>
      <c r="N8" s="26">
        <v>100000</v>
      </c>
      <c r="O8" s="1"/>
    </row>
    <row r="9" spans="1:15" ht="11.25" customHeight="1" outlineLevel="1">
      <c r="A9" s="5" t="s">
        <v>35</v>
      </c>
      <c r="B9" s="5" t="s">
        <v>36</v>
      </c>
      <c r="C9" s="33">
        <v>17</v>
      </c>
      <c r="D9" s="27">
        <v>79960</v>
      </c>
      <c r="E9" s="27"/>
      <c r="F9" s="26">
        <v>80860.57</v>
      </c>
      <c r="G9" s="26">
        <v>184943.66</v>
      </c>
      <c r="H9" s="26">
        <v>24043</v>
      </c>
      <c r="I9" s="27"/>
      <c r="J9" s="26"/>
      <c r="K9" s="26">
        <v>23529.3</v>
      </c>
      <c r="L9" s="26">
        <v>137371.36</v>
      </c>
      <c r="M9" s="27"/>
      <c r="N9" s="26">
        <v>160900.66</v>
      </c>
      <c r="O9" s="1"/>
    </row>
    <row r="10" spans="1:15" ht="11.25" customHeight="1" outlineLevel="1">
      <c r="A10" s="5" t="s">
        <v>20</v>
      </c>
      <c r="B10" s="5" t="s">
        <v>21</v>
      </c>
      <c r="C10" s="33">
        <v>17</v>
      </c>
      <c r="D10" s="27">
        <v>39980</v>
      </c>
      <c r="E10" s="27"/>
      <c r="F10" s="26">
        <v>69391</v>
      </c>
      <c r="G10" s="26">
        <v>125776.65</v>
      </c>
      <c r="H10" s="26">
        <v>15987</v>
      </c>
      <c r="I10" s="27"/>
      <c r="J10" s="26"/>
      <c r="K10" s="26">
        <v>4779.62</v>
      </c>
      <c r="L10" s="26">
        <v>105010.03</v>
      </c>
      <c r="M10" s="27"/>
      <c r="N10" s="26">
        <v>109789.65</v>
      </c>
      <c r="O10" s="1"/>
    </row>
    <row r="11" spans="1:15" ht="11.25" customHeight="1" outlineLevel="1">
      <c r="A11" s="5" t="s">
        <v>67</v>
      </c>
      <c r="B11" s="5" t="s">
        <v>68</v>
      </c>
      <c r="C11" s="33">
        <v>17</v>
      </c>
      <c r="D11" s="27">
        <v>79960</v>
      </c>
      <c r="E11" s="27"/>
      <c r="F11" s="26">
        <v>19991</v>
      </c>
      <c r="G11" s="26">
        <v>114943.65</v>
      </c>
      <c r="H11" s="26">
        <v>14942</v>
      </c>
      <c r="I11" s="27"/>
      <c r="J11" s="26"/>
      <c r="K11" s="26">
        <v>23530.3</v>
      </c>
      <c r="L11" s="26">
        <v>76471.35</v>
      </c>
      <c r="M11" s="27"/>
      <c r="N11" s="26">
        <v>100001.65</v>
      </c>
      <c r="O11" s="1"/>
    </row>
    <row r="12" spans="1:15" ht="11.25" customHeight="1" outlineLevel="1">
      <c r="A12" s="5" t="s">
        <v>18</v>
      </c>
      <c r="B12" s="5" t="s">
        <v>19</v>
      </c>
      <c r="C12" s="33">
        <v>17</v>
      </c>
      <c r="D12" s="27">
        <v>39980</v>
      </c>
      <c r="E12" s="27"/>
      <c r="F12" s="26">
        <v>19991</v>
      </c>
      <c r="G12" s="26">
        <v>68966.65</v>
      </c>
      <c r="H12" s="26">
        <v>8966</v>
      </c>
      <c r="I12" s="27"/>
      <c r="J12" s="26"/>
      <c r="K12" s="26">
        <v>11764.64</v>
      </c>
      <c r="L12" s="26">
        <v>48236.01</v>
      </c>
      <c r="M12" s="27"/>
      <c r="N12" s="26">
        <v>60000.65</v>
      </c>
      <c r="O12" s="1"/>
    </row>
    <row r="13" spans="1:15" ht="11.25" customHeight="1" outlineLevel="1">
      <c r="A13" s="5" t="s">
        <v>12</v>
      </c>
      <c r="B13" s="5" t="s">
        <v>13</v>
      </c>
      <c r="C13" s="33">
        <v>17</v>
      </c>
      <c r="D13" s="27">
        <v>16242</v>
      </c>
      <c r="E13" s="27"/>
      <c r="F13" s="26">
        <v>24701</v>
      </c>
      <c r="G13" s="26">
        <v>47084.45</v>
      </c>
      <c r="H13" s="26">
        <v>6121</v>
      </c>
      <c r="I13" s="27"/>
      <c r="J13" s="26"/>
      <c r="K13" s="26">
        <v>4779.62</v>
      </c>
      <c r="L13" s="26">
        <v>36183.83</v>
      </c>
      <c r="M13" s="27"/>
      <c r="N13" s="26">
        <v>40963.45</v>
      </c>
      <c r="O13" s="1"/>
    </row>
    <row r="14" spans="1:15" ht="11.25" customHeight="1" outlineLevel="1">
      <c r="A14" s="5" t="s">
        <v>22</v>
      </c>
      <c r="B14" s="5" t="s">
        <v>23</v>
      </c>
      <c r="C14" s="33">
        <v>17</v>
      </c>
      <c r="D14" s="27">
        <v>49975</v>
      </c>
      <c r="E14" s="27"/>
      <c r="F14" s="27"/>
      <c r="G14" s="26">
        <v>57471.25</v>
      </c>
      <c r="H14" s="26">
        <v>7471</v>
      </c>
      <c r="I14" s="27"/>
      <c r="J14" s="26"/>
      <c r="K14" s="26">
        <v>14706.31</v>
      </c>
      <c r="L14" s="26">
        <v>35293.94</v>
      </c>
      <c r="M14" s="27"/>
      <c r="N14" s="26">
        <v>50000.25</v>
      </c>
      <c r="O14" s="1"/>
    </row>
    <row r="15" spans="1:15" ht="11.25" customHeight="1" outlineLevel="1">
      <c r="A15" s="5" t="s">
        <v>29</v>
      </c>
      <c r="B15" s="5" t="s">
        <v>30</v>
      </c>
      <c r="C15" s="33">
        <v>12</v>
      </c>
      <c r="D15" s="27">
        <v>3527.65</v>
      </c>
      <c r="E15" s="27"/>
      <c r="F15" s="27"/>
      <c r="G15" s="26">
        <v>4056.8</v>
      </c>
      <c r="H15" s="26">
        <v>527</v>
      </c>
      <c r="I15" s="27"/>
      <c r="J15" s="26"/>
      <c r="K15" s="27"/>
      <c r="L15" s="26">
        <v>3529.8</v>
      </c>
      <c r="M15" s="27"/>
      <c r="N15" s="26">
        <v>3529.8</v>
      </c>
      <c r="O15" s="1"/>
    </row>
    <row r="16" spans="1:15" ht="11.25" customHeight="1" outlineLevel="1">
      <c r="A16" s="5" t="s">
        <v>65</v>
      </c>
      <c r="B16" s="5" t="s">
        <v>66</v>
      </c>
      <c r="C16" s="33">
        <v>13</v>
      </c>
      <c r="D16" s="27">
        <v>15081.86</v>
      </c>
      <c r="E16" s="26">
        <v>11004.77</v>
      </c>
      <c r="F16" s="26">
        <v>12600</v>
      </c>
      <c r="G16" s="26">
        <v>44653.8</v>
      </c>
      <c r="H16" s="26">
        <v>5077</v>
      </c>
      <c r="I16" s="27"/>
      <c r="J16" s="26"/>
      <c r="K16" s="26">
        <v>8543.88</v>
      </c>
      <c r="L16" s="26">
        <v>21459.15</v>
      </c>
      <c r="M16" s="26">
        <v>9573.77</v>
      </c>
      <c r="N16" s="26">
        <v>39576.8</v>
      </c>
      <c r="O16" s="1"/>
    </row>
    <row r="17" spans="1:15" ht="11.25" customHeight="1" outlineLevel="1">
      <c r="A17" s="5" t="s">
        <v>58</v>
      </c>
      <c r="B17" s="5" t="s">
        <v>59</v>
      </c>
      <c r="C17" s="33">
        <v>15</v>
      </c>
      <c r="D17" s="27">
        <v>16242</v>
      </c>
      <c r="E17" s="27"/>
      <c r="F17" s="26">
        <v>19104</v>
      </c>
      <c r="G17" s="26">
        <v>44277.69</v>
      </c>
      <c r="H17" s="26">
        <v>5756</v>
      </c>
      <c r="I17" s="27"/>
      <c r="J17" s="26"/>
      <c r="K17" s="26">
        <v>10741.33</v>
      </c>
      <c r="L17" s="26">
        <v>27780.36</v>
      </c>
      <c r="M17" s="27"/>
      <c r="N17" s="26">
        <v>38521.69</v>
      </c>
      <c r="O17" s="1"/>
    </row>
    <row r="18" spans="1:15" ht="11.25" customHeight="1" outlineLevel="1">
      <c r="A18" s="38" t="s">
        <v>100</v>
      </c>
      <c r="B18" s="5"/>
      <c r="C18" s="33"/>
      <c r="D18" s="27"/>
      <c r="E18" s="27"/>
      <c r="F18" s="26"/>
      <c r="G18" s="26"/>
      <c r="H18" s="26"/>
      <c r="I18" s="27"/>
      <c r="J18" s="26"/>
      <c r="K18" s="26"/>
      <c r="L18" s="26"/>
      <c r="M18" s="27"/>
      <c r="N18" s="26"/>
      <c r="O18" s="1"/>
    </row>
    <row r="19" spans="1:15" ht="11.25" customHeight="1" outlineLevel="1">
      <c r="A19" s="5" t="s">
        <v>71</v>
      </c>
      <c r="B19" s="5" t="s">
        <v>72</v>
      </c>
      <c r="C19" s="33">
        <v>17</v>
      </c>
      <c r="D19" s="27">
        <v>100000</v>
      </c>
      <c r="E19" s="27"/>
      <c r="F19" s="26">
        <v>20000</v>
      </c>
      <c r="G19" s="26">
        <v>149432.15</v>
      </c>
      <c r="H19" s="26">
        <v>19427</v>
      </c>
      <c r="I19" s="27"/>
      <c r="J19" s="26"/>
      <c r="K19" s="26">
        <v>33822.77</v>
      </c>
      <c r="L19" s="26">
        <v>96182.38</v>
      </c>
      <c r="M19" s="27"/>
      <c r="N19" s="26">
        <v>120000</v>
      </c>
      <c r="O19" s="1"/>
    </row>
    <row r="20" spans="1:15" ht="11.25" customHeight="1" outlineLevel="1">
      <c r="A20" s="5" t="s">
        <v>16</v>
      </c>
      <c r="B20" s="5" t="s">
        <v>17</v>
      </c>
      <c r="C20" s="33">
        <v>15</v>
      </c>
      <c r="D20" s="27">
        <v>16242</v>
      </c>
      <c r="E20" s="27"/>
      <c r="F20" s="26">
        <v>49447</v>
      </c>
      <c r="G20" s="26">
        <v>79172.14</v>
      </c>
      <c r="H20" s="26">
        <v>10293</v>
      </c>
      <c r="I20" s="27"/>
      <c r="J20" s="26"/>
      <c r="K20" s="26">
        <v>10741.33</v>
      </c>
      <c r="L20" s="26">
        <v>58137.81</v>
      </c>
      <c r="M20" s="27"/>
      <c r="N20" s="26">
        <v>68879.14</v>
      </c>
      <c r="O20" s="1"/>
    </row>
    <row r="21" spans="1:15" ht="11.25" customHeight="1" outlineLevel="1">
      <c r="A21" s="5" t="s">
        <v>60</v>
      </c>
      <c r="B21" s="5" t="s">
        <v>17</v>
      </c>
      <c r="C21" s="33">
        <v>14</v>
      </c>
      <c r="D21" s="27">
        <v>16242</v>
      </c>
      <c r="E21" s="27"/>
      <c r="F21" s="26">
        <v>27420</v>
      </c>
      <c r="G21" s="26">
        <v>52026.2</v>
      </c>
      <c r="H21" s="26">
        <v>6763</v>
      </c>
      <c r="I21" s="27"/>
      <c r="J21" s="26"/>
      <c r="K21" s="26">
        <v>8543.88</v>
      </c>
      <c r="L21" s="26">
        <v>36719.32</v>
      </c>
      <c r="M21" s="27"/>
      <c r="N21" s="26">
        <v>45263.2</v>
      </c>
      <c r="O21" s="1"/>
    </row>
    <row r="22" spans="1:15" ht="11.25" customHeight="1" outlineLevel="1">
      <c r="A22" s="5" t="s">
        <v>10</v>
      </c>
      <c r="B22" s="5" t="s">
        <v>11</v>
      </c>
      <c r="C22" s="33">
        <v>17</v>
      </c>
      <c r="D22" s="27">
        <v>16242</v>
      </c>
      <c r="E22" s="27"/>
      <c r="F22" s="26">
        <v>25173.04</v>
      </c>
      <c r="G22" s="26">
        <v>47627.3</v>
      </c>
      <c r="H22" s="26">
        <v>6191</v>
      </c>
      <c r="I22" s="27"/>
      <c r="J22" s="26"/>
      <c r="K22" s="26">
        <v>4779.62</v>
      </c>
      <c r="L22" s="26">
        <v>36656.68</v>
      </c>
      <c r="M22" s="27"/>
      <c r="N22" s="26">
        <v>41436.3</v>
      </c>
      <c r="O22" s="1"/>
    </row>
    <row r="23" spans="1:15" ht="11.25" customHeight="1" outlineLevel="1">
      <c r="A23" s="5" t="s">
        <v>42</v>
      </c>
      <c r="B23" s="5" t="s">
        <v>43</v>
      </c>
      <c r="C23" s="33">
        <v>15</v>
      </c>
      <c r="D23" s="27">
        <v>16242</v>
      </c>
      <c r="E23" s="27"/>
      <c r="F23" s="26">
        <v>29450</v>
      </c>
      <c r="G23" s="26">
        <v>56175.59</v>
      </c>
      <c r="H23" s="26">
        <v>7303</v>
      </c>
      <c r="I23" s="27"/>
      <c r="J23" s="26"/>
      <c r="K23" s="26">
        <v>10741.33</v>
      </c>
      <c r="L23" s="26">
        <v>38131.26</v>
      </c>
      <c r="M23" s="27"/>
      <c r="N23" s="26">
        <v>48872.59</v>
      </c>
      <c r="O23" s="1"/>
    </row>
    <row r="24" spans="1:15" ht="11.25" customHeight="1" outlineLevel="1">
      <c r="A24" s="5" t="s">
        <v>31</v>
      </c>
      <c r="B24" s="5" t="s">
        <v>32</v>
      </c>
      <c r="C24" s="33">
        <v>14</v>
      </c>
      <c r="D24" s="27">
        <v>16242</v>
      </c>
      <c r="E24" s="27"/>
      <c r="F24" s="26">
        <v>28200</v>
      </c>
      <c r="G24" s="26">
        <v>52923.2</v>
      </c>
      <c r="H24" s="26">
        <v>6516</v>
      </c>
      <c r="I24" s="27"/>
      <c r="J24" s="26"/>
      <c r="K24" s="26">
        <v>8543.88</v>
      </c>
      <c r="L24" s="26">
        <v>37863.32</v>
      </c>
      <c r="M24" s="27"/>
      <c r="N24" s="26">
        <v>46407.2</v>
      </c>
      <c r="O24" s="1"/>
    </row>
    <row r="25" spans="1:15" ht="11.25" customHeight="1" outlineLevel="1">
      <c r="A25" s="39" t="s">
        <v>101</v>
      </c>
      <c r="B25" s="5"/>
      <c r="C25" s="33"/>
      <c r="D25" s="27"/>
      <c r="E25" s="27"/>
      <c r="F25" s="27"/>
      <c r="G25" s="26"/>
      <c r="H25" s="26"/>
      <c r="I25" s="27"/>
      <c r="J25" s="26"/>
      <c r="K25" s="27"/>
      <c r="L25" s="26"/>
      <c r="M25" s="27"/>
      <c r="N25" s="26"/>
      <c r="O25" s="1"/>
    </row>
    <row r="26" spans="1:15" ht="11.25" customHeight="1" outlineLevel="1">
      <c r="A26" s="5" t="s">
        <v>37</v>
      </c>
      <c r="B26" s="5" t="s">
        <v>38</v>
      </c>
      <c r="C26" s="33">
        <v>13</v>
      </c>
      <c r="D26" s="27">
        <v>18498.15</v>
      </c>
      <c r="E26" s="26">
        <v>38411.66</v>
      </c>
      <c r="F26" s="26">
        <v>69904.3</v>
      </c>
      <c r="G26" s="26">
        <v>141889.37</v>
      </c>
      <c r="H26" s="26">
        <v>18082</v>
      </c>
      <c r="I26" s="27"/>
      <c r="J26" s="26"/>
      <c r="K26" s="26">
        <v>8542.88</v>
      </c>
      <c r="L26" s="26">
        <v>81845.83</v>
      </c>
      <c r="M26" s="26">
        <v>33418.66</v>
      </c>
      <c r="N26" s="26">
        <v>123807.37</v>
      </c>
      <c r="O26" s="1"/>
    </row>
    <row r="27" spans="1:15" ht="11.25" customHeight="1" outlineLevel="1">
      <c r="A27" s="5" t="s">
        <v>39</v>
      </c>
      <c r="B27" s="5" t="s">
        <v>40</v>
      </c>
      <c r="C27" s="33">
        <v>14</v>
      </c>
      <c r="D27" s="27">
        <v>16242</v>
      </c>
      <c r="E27" s="27"/>
      <c r="F27" s="27"/>
      <c r="G27" s="26">
        <v>20493.2</v>
      </c>
      <c r="H27" s="26">
        <v>1936</v>
      </c>
      <c r="I27" s="26">
        <v>9281.42</v>
      </c>
      <c r="J27" s="26">
        <v>9277.35</v>
      </c>
      <c r="K27" s="26">
        <v>4271.15</v>
      </c>
      <c r="L27" s="26">
        <v>5004.63</v>
      </c>
      <c r="M27" s="27"/>
      <c r="N27" s="26">
        <v>9275.78</v>
      </c>
      <c r="O27" s="1"/>
    </row>
    <row r="28" spans="1:15" ht="11.25" customHeight="1" outlineLevel="1">
      <c r="A28" s="18" t="s">
        <v>81</v>
      </c>
      <c r="B28" s="19" t="s">
        <v>40</v>
      </c>
      <c r="C28" s="34"/>
      <c r="D28" s="28"/>
      <c r="E28" s="28"/>
      <c r="F28" s="29"/>
      <c r="G28" s="29"/>
      <c r="H28" s="29"/>
      <c r="I28" s="28"/>
      <c r="J28" s="29"/>
      <c r="K28" s="29"/>
      <c r="L28" s="29"/>
      <c r="M28" s="28"/>
      <c r="N28" s="30">
        <v>60668</v>
      </c>
      <c r="O28" s="1"/>
    </row>
    <row r="29" spans="1:15" ht="11.25" customHeight="1" outlineLevel="1">
      <c r="A29" s="18" t="s">
        <v>82</v>
      </c>
      <c r="B29" s="42" t="s">
        <v>76</v>
      </c>
      <c r="C29" s="34"/>
      <c r="D29" s="28"/>
      <c r="E29" s="28"/>
      <c r="F29" s="29"/>
      <c r="G29" s="29"/>
      <c r="H29" s="29"/>
      <c r="I29" s="28"/>
      <c r="J29" s="29"/>
      <c r="K29" s="29"/>
      <c r="L29" s="29"/>
      <c r="M29" s="28"/>
      <c r="N29" s="30">
        <v>37000</v>
      </c>
      <c r="O29" s="1"/>
    </row>
    <row r="30" spans="1:15" ht="11.25" customHeight="1" outlineLevel="1">
      <c r="A30" s="18" t="s">
        <v>83</v>
      </c>
      <c r="B30" s="42" t="s">
        <v>76</v>
      </c>
      <c r="C30" s="34"/>
      <c r="D30" s="28"/>
      <c r="E30" s="28"/>
      <c r="F30" s="29"/>
      <c r="G30" s="29"/>
      <c r="H30" s="29"/>
      <c r="I30" s="28"/>
      <c r="J30" s="29"/>
      <c r="K30" s="29"/>
      <c r="L30" s="29"/>
      <c r="M30" s="28"/>
      <c r="N30" s="30">
        <v>35000</v>
      </c>
      <c r="O30" s="1"/>
    </row>
    <row r="31" spans="1:15" ht="11.25" customHeight="1" outlineLevel="1">
      <c r="A31" s="5" t="s">
        <v>63</v>
      </c>
      <c r="B31" s="5" t="s">
        <v>38</v>
      </c>
      <c r="C31" s="33">
        <v>15</v>
      </c>
      <c r="D31" s="27">
        <v>19430.53</v>
      </c>
      <c r="E31" s="27"/>
      <c r="F31" s="26">
        <v>67400</v>
      </c>
      <c r="G31" s="26">
        <v>103484.9</v>
      </c>
      <c r="H31" s="26">
        <v>13453</v>
      </c>
      <c r="I31" s="27"/>
      <c r="J31" s="26"/>
      <c r="K31" s="26">
        <v>10741.33</v>
      </c>
      <c r="L31" s="26">
        <v>79290.57</v>
      </c>
      <c r="M31" s="27"/>
      <c r="N31" s="26">
        <v>90031.9</v>
      </c>
      <c r="O31" s="1"/>
    </row>
    <row r="32" spans="1:15" ht="11.25" customHeight="1" outlineLevel="1">
      <c r="A32" s="5" t="s">
        <v>75</v>
      </c>
      <c r="B32" s="5" t="s">
        <v>76</v>
      </c>
      <c r="C32" s="33">
        <v>14</v>
      </c>
      <c r="D32" s="27">
        <v>16242</v>
      </c>
      <c r="E32" s="27"/>
      <c r="F32" s="27"/>
      <c r="G32" s="26">
        <v>20493.2</v>
      </c>
      <c r="H32" s="26">
        <v>2664</v>
      </c>
      <c r="I32" s="27"/>
      <c r="J32" s="26"/>
      <c r="K32" s="26">
        <v>8542.88</v>
      </c>
      <c r="L32" s="26">
        <v>9286.32</v>
      </c>
      <c r="M32" s="27"/>
      <c r="N32" s="26">
        <v>17829.2</v>
      </c>
      <c r="O32" s="1"/>
    </row>
    <row r="33" spans="1:15" ht="11.25" customHeight="1" outlineLevel="1">
      <c r="A33" s="18" t="s">
        <v>80</v>
      </c>
      <c r="B33" s="19" t="s">
        <v>76</v>
      </c>
      <c r="C33" s="34"/>
      <c r="D33" s="28"/>
      <c r="E33" s="28"/>
      <c r="F33" s="29"/>
      <c r="G33" s="29"/>
      <c r="H33" s="29"/>
      <c r="I33" s="28"/>
      <c r="J33" s="29"/>
      <c r="K33" s="29"/>
      <c r="L33" s="29"/>
      <c r="M33" s="28"/>
      <c r="N33" s="30">
        <v>16935</v>
      </c>
      <c r="O33" s="1"/>
    </row>
    <row r="34" spans="1:15" ht="11.25" customHeight="1" outlineLevel="1">
      <c r="A34" s="5" t="s">
        <v>78</v>
      </c>
      <c r="B34" s="10" t="s">
        <v>40</v>
      </c>
      <c r="C34" s="33">
        <v>15</v>
      </c>
      <c r="D34" s="27">
        <v>16242</v>
      </c>
      <c r="E34" s="27"/>
      <c r="F34" s="26">
        <v>59320</v>
      </c>
      <c r="G34" s="26">
        <v>90526.09</v>
      </c>
      <c r="H34" s="26">
        <v>11768</v>
      </c>
      <c r="I34" s="27"/>
      <c r="J34" s="26"/>
      <c r="K34" s="26">
        <v>10741.33</v>
      </c>
      <c r="L34" s="26">
        <v>68016.76</v>
      </c>
      <c r="M34" s="27"/>
      <c r="N34" s="26">
        <v>78758.09</v>
      </c>
      <c r="O34" s="1"/>
    </row>
    <row r="35" spans="1:15" ht="11.25" customHeight="1" outlineLevel="1">
      <c r="A35" s="40" t="s">
        <v>102</v>
      </c>
      <c r="B35" s="6"/>
      <c r="C35" s="32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1"/>
    </row>
    <row r="36" spans="1:15" ht="11.25" customHeight="1" outlineLevel="1">
      <c r="A36" s="5" t="s">
        <v>64</v>
      </c>
      <c r="B36" s="5" t="s">
        <v>54</v>
      </c>
      <c r="C36" s="33">
        <v>14</v>
      </c>
      <c r="D36" s="27">
        <v>16242</v>
      </c>
      <c r="E36" s="27"/>
      <c r="F36" s="26">
        <v>91100</v>
      </c>
      <c r="G36" s="26">
        <v>125258.2</v>
      </c>
      <c r="H36" s="26">
        <v>15555</v>
      </c>
      <c r="I36" s="27"/>
      <c r="J36" s="26"/>
      <c r="K36" s="26">
        <v>8907.88</v>
      </c>
      <c r="L36" s="26">
        <v>100795.32</v>
      </c>
      <c r="M36" s="27"/>
      <c r="N36" s="26">
        <v>109703.2</v>
      </c>
      <c r="O36" s="1"/>
    </row>
    <row r="37" spans="1:15" ht="11.25" customHeight="1" outlineLevel="2">
      <c r="A37" s="5" t="s">
        <v>8</v>
      </c>
      <c r="B37" s="5" t="s">
        <v>9</v>
      </c>
      <c r="C37" s="33">
        <v>15</v>
      </c>
      <c r="D37" s="26">
        <v>116756.48</v>
      </c>
      <c r="E37" s="27"/>
      <c r="F37" s="26">
        <v>3478.26</v>
      </c>
      <c r="G37" s="26">
        <v>138269.95</v>
      </c>
      <c r="H37" s="26">
        <v>17247</v>
      </c>
      <c r="I37" s="27"/>
      <c r="J37" s="26"/>
      <c r="K37" s="26">
        <v>50964.76</v>
      </c>
      <c r="L37" s="26">
        <v>70058.19</v>
      </c>
      <c r="M37" s="27"/>
      <c r="N37" s="26">
        <v>121022.95</v>
      </c>
      <c r="O37" s="2"/>
    </row>
    <row r="38" spans="1:15" ht="21.75" customHeight="1" outlineLevel="2">
      <c r="A38" s="5" t="s">
        <v>24</v>
      </c>
      <c r="B38" s="5" t="s">
        <v>25</v>
      </c>
      <c r="C38" s="33">
        <v>14</v>
      </c>
      <c r="D38" s="26">
        <v>64231.45</v>
      </c>
      <c r="E38" s="27"/>
      <c r="F38" s="27"/>
      <c r="G38" s="26">
        <v>73866.17</v>
      </c>
      <c r="H38" s="26">
        <v>9603</v>
      </c>
      <c r="I38" s="27"/>
      <c r="J38" s="26"/>
      <c r="K38" s="26">
        <v>22141.63</v>
      </c>
      <c r="L38" s="26">
        <v>42121.54</v>
      </c>
      <c r="M38" s="27"/>
      <c r="N38" s="26">
        <v>64263.17</v>
      </c>
      <c r="O38" s="2"/>
    </row>
    <row r="39" spans="1:15" ht="11.25" customHeight="1" outlineLevel="2">
      <c r="A39" s="5" t="s">
        <v>26</v>
      </c>
      <c r="B39" s="5" t="s">
        <v>9</v>
      </c>
      <c r="C39" s="33">
        <v>14</v>
      </c>
      <c r="D39" s="27">
        <v>16242</v>
      </c>
      <c r="E39" s="27"/>
      <c r="F39" s="27"/>
      <c r="G39" s="26">
        <v>20493.2</v>
      </c>
      <c r="H39" s="26">
        <v>2664</v>
      </c>
      <c r="I39" s="27"/>
      <c r="J39" s="26"/>
      <c r="K39" s="26">
        <v>8542.88</v>
      </c>
      <c r="L39" s="26">
        <v>9286.32</v>
      </c>
      <c r="M39" s="27"/>
      <c r="N39" s="26">
        <v>17829.2</v>
      </c>
      <c r="O39" s="2"/>
    </row>
    <row r="40" spans="1:15" ht="11.25" customHeight="1" outlineLevel="2">
      <c r="A40" s="16" t="s">
        <v>79</v>
      </c>
      <c r="B40" s="17" t="s">
        <v>9</v>
      </c>
      <c r="C40" s="34"/>
      <c r="D40" s="28"/>
      <c r="E40" s="28"/>
      <c r="F40" s="29"/>
      <c r="G40" s="29"/>
      <c r="H40" s="29"/>
      <c r="I40" s="28"/>
      <c r="J40" s="29"/>
      <c r="K40" s="29"/>
      <c r="L40" s="29"/>
      <c r="M40" s="28"/>
      <c r="N40" s="30">
        <v>123681</v>
      </c>
      <c r="O40" s="2"/>
    </row>
    <row r="41" spans="1:15" ht="11.25" customHeight="1" outlineLevel="2">
      <c r="A41" s="5" t="s">
        <v>27</v>
      </c>
      <c r="B41" s="5" t="s">
        <v>25</v>
      </c>
      <c r="C41" s="33">
        <v>8</v>
      </c>
      <c r="D41" s="26">
        <v>21322.44</v>
      </c>
      <c r="E41" s="27"/>
      <c r="F41" s="27"/>
      <c r="G41" s="26">
        <v>24520.81</v>
      </c>
      <c r="H41" s="26">
        <v>3188</v>
      </c>
      <c r="I41" s="27"/>
      <c r="J41" s="26"/>
      <c r="K41" s="27"/>
      <c r="L41" s="26">
        <v>21332.81</v>
      </c>
      <c r="M41" s="27"/>
      <c r="N41" s="26">
        <v>21332.81</v>
      </c>
      <c r="O41" s="2"/>
    </row>
    <row r="42" spans="1:15" ht="21.75" customHeight="1" outlineLevel="2">
      <c r="A42" s="5" t="s">
        <v>28</v>
      </c>
      <c r="B42" s="5" t="s">
        <v>25</v>
      </c>
      <c r="C42" s="33">
        <v>14</v>
      </c>
      <c r="D42" s="26">
        <v>42782.72</v>
      </c>
      <c r="E42" s="27"/>
      <c r="F42" s="27"/>
      <c r="G42" s="26">
        <v>49200.13</v>
      </c>
      <c r="H42" s="26">
        <v>6396</v>
      </c>
      <c r="I42" s="27"/>
      <c r="J42" s="26"/>
      <c r="K42" s="26">
        <v>18665.42</v>
      </c>
      <c r="L42" s="26">
        <v>24138.71</v>
      </c>
      <c r="M42" s="27"/>
      <c r="N42" s="26">
        <v>42804.13</v>
      </c>
      <c r="O42" s="2"/>
    </row>
    <row r="43" spans="1:15" ht="11.25" customHeight="1" outlineLevel="2">
      <c r="A43" s="5" t="s">
        <v>33</v>
      </c>
      <c r="B43" s="5" t="s">
        <v>25</v>
      </c>
      <c r="C43" s="33">
        <v>11</v>
      </c>
      <c r="D43" s="26">
        <v>41298.56</v>
      </c>
      <c r="E43" s="27"/>
      <c r="F43" s="27"/>
      <c r="G43" s="26">
        <v>47493.34</v>
      </c>
      <c r="H43" s="26">
        <v>6174</v>
      </c>
      <c r="I43" s="27"/>
      <c r="J43" s="26"/>
      <c r="K43" s="26">
        <v>18665.42</v>
      </c>
      <c r="L43" s="26">
        <v>22653.92</v>
      </c>
      <c r="M43" s="27"/>
      <c r="N43" s="26">
        <v>41319.34</v>
      </c>
      <c r="O43" s="2"/>
    </row>
    <row r="44" spans="1:15" ht="21.75" customHeight="1" outlineLevel="2">
      <c r="A44" s="5" t="s">
        <v>34</v>
      </c>
      <c r="B44" s="5" t="s">
        <v>25</v>
      </c>
      <c r="C44" s="33">
        <v>15</v>
      </c>
      <c r="D44" s="26">
        <v>89943.39</v>
      </c>
      <c r="E44" s="27"/>
      <c r="F44" s="27"/>
      <c r="G44" s="26">
        <v>103434.9</v>
      </c>
      <c r="H44" s="26">
        <v>13082</v>
      </c>
      <c r="I44" s="27"/>
      <c r="J44" s="26"/>
      <c r="K44" s="26">
        <v>39950.25</v>
      </c>
      <c r="L44" s="26">
        <v>50402.65</v>
      </c>
      <c r="M44" s="27"/>
      <c r="N44" s="26">
        <v>90352.9</v>
      </c>
      <c r="O44" s="2"/>
    </row>
    <row r="45" spans="1:15" ht="11.25" customHeight="1" outlineLevel="2">
      <c r="A45" s="5" t="s">
        <v>41</v>
      </c>
      <c r="B45" s="5" t="s">
        <v>25</v>
      </c>
      <c r="C45" s="33">
        <v>9</v>
      </c>
      <c r="D45" s="26">
        <v>25701.62</v>
      </c>
      <c r="E45" s="27"/>
      <c r="F45" s="27"/>
      <c r="G45" s="26">
        <v>29556.86</v>
      </c>
      <c r="H45" s="26">
        <v>3842</v>
      </c>
      <c r="I45" s="27"/>
      <c r="J45" s="26"/>
      <c r="K45" s="26">
        <v>9794.5</v>
      </c>
      <c r="L45" s="26">
        <v>15920.36</v>
      </c>
      <c r="M45" s="27"/>
      <c r="N45" s="26">
        <v>25714.86</v>
      </c>
      <c r="O45" s="2"/>
    </row>
    <row r="46" spans="1:15" ht="11.25" customHeight="1" outlineLevel="2">
      <c r="A46" s="5" t="s">
        <v>46</v>
      </c>
      <c r="B46" s="5" t="s">
        <v>47</v>
      </c>
      <c r="C46" s="33">
        <v>17</v>
      </c>
      <c r="D46" s="27">
        <v>24988</v>
      </c>
      <c r="E46" s="27"/>
      <c r="F46" s="26">
        <v>10521.19</v>
      </c>
      <c r="G46" s="26">
        <v>40835.57</v>
      </c>
      <c r="H46" s="26">
        <v>5308</v>
      </c>
      <c r="I46" s="27"/>
      <c r="J46" s="26"/>
      <c r="K46" s="26">
        <v>7353.82</v>
      </c>
      <c r="L46" s="26">
        <v>28173.75</v>
      </c>
      <c r="M46" s="27"/>
      <c r="N46" s="26">
        <v>35527.57</v>
      </c>
      <c r="O46" s="2"/>
    </row>
    <row r="47" spans="1:15" ht="11.25" customHeight="1" outlineLevel="2">
      <c r="A47" s="5" t="s">
        <v>48</v>
      </c>
      <c r="B47" s="5" t="s">
        <v>25</v>
      </c>
      <c r="C47" s="33">
        <v>15</v>
      </c>
      <c r="D47" s="26">
        <v>75495.11</v>
      </c>
      <c r="E47" s="26">
        <v>22407.56</v>
      </c>
      <c r="F47" s="27"/>
      <c r="G47" s="26">
        <v>109226.94</v>
      </c>
      <c r="H47" s="26">
        <v>13836</v>
      </c>
      <c r="I47" s="27"/>
      <c r="J47" s="26"/>
      <c r="K47" s="26">
        <v>17401.21</v>
      </c>
      <c r="L47" s="26">
        <v>58495.17</v>
      </c>
      <c r="M47" s="26">
        <v>19494.56</v>
      </c>
      <c r="N47" s="26">
        <v>95390.94</v>
      </c>
      <c r="O47" s="2"/>
    </row>
    <row r="48" spans="1:15" ht="21.75" customHeight="1" outlineLevel="2">
      <c r="A48" s="5" t="s">
        <v>51</v>
      </c>
      <c r="B48" s="5" t="s">
        <v>52</v>
      </c>
      <c r="C48" s="33">
        <v>16</v>
      </c>
      <c r="D48" s="27">
        <v>20914.82</v>
      </c>
      <c r="E48" s="27"/>
      <c r="F48" s="26">
        <v>44000</v>
      </c>
      <c r="G48" s="26">
        <v>74652.04</v>
      </c>
      <c r="H48" s="26">
        <v>9705</v>
      </c>
      <c r="I48" s="27"/>
      <c r="J48" s="26"/>
      <c r="K48" s="26">
        <v>6539.26</v>
      </c>
      <c r="L48" s="26">
        <v>58407.78</v>
      </c>
      <c r="M48" s="27"/>
      <c r="N48" s="26">
        <v>64947.04</v>
      </c>
      <c r="O48" s="2"/>
    </row>
    <row r="49" spans="1:15" ht="11.25" customHeight="1" outlineLevel="2">
      <c r="A49" s="5" t="s">
        <v>53</v>
      </c>
      <c r="B49" s="5" t="s">
        <v>54</v>
      </c>
      <c r="C49" s="33">
        <v>15</v>
      </c>
      <c r="D49" s="27">
        <v>16242</v>
      </c>
      <c r="E49" s="27"/>
      <c r="F49" s="26">
        <v>88000</v>
      </c>
      <c r="G49" s="26">
        <v>123508.09</v>
      </c>
      <c r="H49" s="26">
        <v>15692</v>
      </c>
      <c r="I49" s="27"/>
      <c r="J49" s="26"/>
      <c r="K49" s="26">
        <v>10741.33</v>
      </c>
      <c r="L49" s="26">
        <v>97074.76</v>
      </c>
      <c r="M49" s="27"/>
      <c r="N49" s="26">
        <v>107816.09</v>
      </c>
      <c r="O49" s="2"/>
    </row>
    <row r="50" spans="1:15" ht="11.25" customHeight="1" outlineLevel="2">
      <c r="A50" s="5" t="s">
        <v>55</v>
      </c>
      <c r="B50" s="5" t="s">
        <v>25</v>
      </c>
      <c r="C50" s="33">
        <v>14</v>
      </c>
      <c r="D50" s="26">
        <v>84191.73</v>
      </c>
      <c r="E50" s="27"/>
      <c r="F50" s="27"/>
      <c r="G50" s="26">
        <v>96820.49</v>
      </c>
      <c r="H50" s="26">
        <v>12223</v>
      </c>
      <c r="I50" s="27"/>
      <c r="J50" s="26"/>
      <c r="K50" s="26">
        <v>29621.23</v>
      </c>
      <c r="L50" s="26">
        <v>54976.26</v>
      </c>
      <c r="M50" s="27"/>
      <c r="N50" s="26">
        <v>84597.49</v>
      </c>
      <c r="O50" s="2"/>
    </row>
    <row r="51" spans="1:15" ht="11.25" customHeight="1" outlineLevel="2">
      <c r="A51" s="5" t="s">
        <v>56</v>
      </c>
      <c r="B51" s="5" t="s">
        <v>25</v>
      </c>
      <c r="C51" s="33">
        <v>15</v>
      </c>
      <c r="D51" s="26">
        <v>61526.15</v>
      </c>
      <c r="E51" s="27"/>
      <c r="F51" s="27"/>
      <c r="G51" s="26">
        <v>70755.07</v>
      </c>
      <c r="H51" s="26">
        <v>9198</v>
      </c>
      <c r="I51" s="27"/>
      <c r="J51" s="26"/>
      <c r="K51" s="26">
        <v>22340.52</v>
      </c>
      <c r="L51" s="26">
        <v>39216.55</v>
      </c>
      <c r="M51" s="27"/>
      <c r="N51" s="26">
        <v>61557.07</v>
      </c>
      <c r="O51" s="2"/>
    </row>
    <row r="52" spans="1:15" ht="11.25" customHeight="1" outlineLevel="2">
      <c r="A52" s="5" t="s">
        <v>57</v>
      </c>
      <c r="B52" s="5" t="s">
        <v>25</v>
      </c>
      <c r="C52" s="33">
        <v>13</v>
      </c>
      <c r="D52" s="27">
        <v>32298.5</v>
      </c>
      <c r="E52" s="27"/>
      <c r="F52" s="26">
        <v>1600</v>
      </c>
      <c r="G52" s="26">
        <v>42869.95</v>
      </c>
      <c r="H52" s="26">
        <v>5573</v>
      </c>
      <c r="I52" s="27"/>
      <c r="J52" s="26"/>
      <c r="K52" s="26">
        <v>21040.93</v>
      </c>
      <c r="L52" s="26">
        <v>16256.02</v>
      </c>
      <c r="M52" s="27"/>
      <c r="N52" s="26">
        <v>37296.95</v>
      </c>
      <c r="O52" s="2"/>
    </row>
    <row r="53" spans="1:15" ht="11.25" customHeight="1" outlineLevel="2">
      <c r="A53" s="5" t="s">
        <v>61</v>
      </c>
      <c r="B53" s="5" t="s">
        <v>25</v>
      </c>
      <c r="C53" s="33">
        <v>15</v>
      </c>
      <c r="D53" s="26">
        <v>74974.33</v>
      </c>
      <c r="E53" s="27"/>
      <c r="F53" s="27"/>
      <c r="G53" s="26">
        <v>86220.48</v>
      </c>
      <c r="H53" s="26">
        <v>10844</v>
      </c>
      <c r="I53" s="27"/>
      <c r="J53" s="26"/>
      <c r="K53" s="26">
        <v>24064.73</v>
      </c>
      <c r="L53" s="26">
        <v>51311.75</v>
      </c>
      <c r="M53" s="27"/>
      <c r="N53" s="26">
        <v>75376.48</v>
      </c>
      <c r="O53" s="2"/>
    </row>
    <row r="54" spans="1:15" ht="11.25" customHeight="1" outlineLevel="2">
      <c r="A54" s="5" t="s">
        <v>77</v>
      </c>
      <c r="B54" s="5" t="s">
        <v>25</v>
      </c>
      <c r="C54" s="33">
        <v>14</v>
      </c>
      <c r="D54" s="26">
        <v>33956.9</v>
      </c>
      <c r="E54" s="27"/>
      <c r="F54" s="27"/>
      <c r="G54" s="26">
        <v>39050.44</v>
      </c>
      <c r="H54" s="26">
        <v>4712</v>
      </c>
      <c r="I54" s="27"/>
      <c r="J54" s="26"/>
      <c r="K54" s="26">
        <v>8009.11</v>
      </c>
      <c r="L54" s="26">
        <v>26329.33</v>
      </c>
      <c r="M54" s="27"/>
      <c r="N54" s="26">
        <v>34338.44</v>
      </c>
      <c r="O54" s="2"/>
    </row>
    <row r="55" spans="1:18" ht="11.25" customHeight="1" outlineLevel="2">
      <c r="A55" s="5" t="s">
        <v>69</v>
      </c>
      <c r="B55" s="5" t="s">
        <v>25</v>
      </c>
      <c r="C55" s="33">
        <v>15</v>
      </c>
      <c r="D55" s="26">
        <v>40673.81</v>
      </c>
      <c r="E55" s="27"/>
      <c r="F55" s="27"/>
      <c r="G55" s="26">
        <v>46774.88</v>
      </c>
      <c r="H55" s="26">
        <v>4572</v>
      </c>
      <c r="I55" s="27"/>
      <c r="J55" s="26"/>
      <c r="K55" s="26">
        <v>18665.42</v>
      </c>
      <c r="L55" s="26">
        <v>23537.46</v>
      </c>
      <c r="M55" s="27"/>
      <c r="N55" s="26">
        <v>42202.88</v>
      </c>
      <c r="O55" s="2"/>
      <c r="P55" s="44" t="s">
        <v>95</v>
      </c>
      <c r="Q55" s="44"/>
      <c r="R55" s="12"/>
    </row>
    <row r="56" spans="1:18" ht="11.25" customHeight="1" outlineLevel="2">
      <c r="A56" s="5" t="s">
        <v>70</v>
      </c>
      <c r="B56" s="5" t="s">
        <v>25</v>
      </c>
      <c r="C56" s="33">
        <v>14</v>
      </c>
      <c r="D56" s="26">
        <v>64130.06</v>
      </c>
      <c r="E56" s="27"/>
      <c r="F56" s="27"/>
      <c r="G56" s="26">
        <v>73749.57</v>
      </c>
      <c r="H56" s="26">
        <v>9224</v>
      </c>
      <c r="I56" s="27"/>
      <c r="J56" s="26"/>
      <c r="K56" s="26">
        <v>23109.62</v>
      </c>
      <c r="L56" s="26">
        <v>41415.95</v>
      </c>
      <c r="M56" s="27"/>
      <c r="N56" s="26">
        <v>64525.57</v>
      </c>
      <c r="O56" s="2"/>
      <c r="P56" s="12" t="s">
        <v>96</v>
      </c>
      <c r="Q56" s="12" t="s">
        <v>97</v>
      </c>
      <c r="R56" s="25">
        <f>398783.76+215034.94</f>
        <v>613818.7</v>
      </c>
    </row>
    <row r="57" spans="1:18" ht="11.25" customHeight="1" outlineLevel="2">
      <c r="A57" s="41" t="s">
        <v>103</v>
      </c>
      <c r="B57" s="5"/>
      <c r="C57" s="33"/>
      <c r="D57" s="26"/>
      <c r="E57" s="27"/>
      <c r="F57" s="27"/>
      <c r="G57" s="26"/>
      <c r="H57" s="26"/>
      <c r="I57" s="27"/>
      <c r="J57" s="26"/>
      <c r="K57" s="26"/>
      <c r="L57" s="26"/>
      <c r="M57" s="27"/>
      <c r="N57" s="26"/>
      <c r="O57" s="2"/>
      <c r="P57" s="12"/>
      <c r="Q57" s="24" t="s">
        <v>98</v>
      </c>
      <c r="R57" s="25">
        <v>13501.97</v>
      </c>
    </row>
    <row r="58" spans="1:18" ht="11.25" customHeight="1" outlineLevel="2">
      <c r="A58" s="5" t="s">
        <v>49</v>
      </c>
      <c r="B58" s="5" t="s">
        <v>50</v>
      </c>
      <c r="C58" s="33">
        <v>6</v>
      </c>
      <c r="D58" s="27">
        <v>5732.47</v>
      </c>
      <c r="E58" s="27"/>
      <c r="F58" s="26">
        <v>6720</v>
      </c>
      <c r="G58" s="26">
        <v>14320.34</v>
      </c>
      <c r="H58" s="26">
        <v>1862</v>
      </c>
      <c r="I58" s="27"/>
      <c r="J58" s="26"/>
      <c r="K58" s="27"/>
      <c r="L58" s="26">
        <v>12458.34</v>
      </c>
      <c r="M58" s="27"/>
      <c r="N58" s="26">
        <v>12458.34</v>
      </c>
      <c r="O58" s="2"/>
      <c r="P58" s="12"/>
      <c r="Q58" s="24"/>
      <c r="R58" s="25"/>
    </row>
    <row r="59" spans="1:15" ht="11.25" customHeight="1" outlineLevel="2">
      <c r="A59" s="5" t="s">
        <v>62</v>
      </c>
      <c r="B59" s="5" t="s">
        <v>45</v>
      </c>
      <c r="C59" s="33">
        <v>15</v>
      </c>
      <c r="D59" s="27">
        <v>16242</v>
      </c>
      <c r="E59" s="27"/>
      <c r="F59" s="26">
        <v>40350</v>
      </c>
      <c r="G59" s="26">
        <v>68710.59</v>
      </c>
      <c r="H59" s="26">
        <v>8932</v>
      </c>
      <c r="I59" s="27"/>
      <c r="J59" s="26"/>
      <c r="K59" s="26">
        <v>10741.33</v>
      </c>
      <c r="L59" s="26">
        <v>49037.26</v>
      </c>
      <c r="M59" s="27"/>
      <c r="N59" s="26">
        <v>59778.59</v>
      </c>
      <c r="O59" s="2"/>
    </row>
    <row r="60" spans="1:15" ht="11.25" customHeight="1" outlineLevel="2">
      <c r="A60" s="5" t="s">
        <v>44</v>
      </c>
      <c r="B60" s="5" t="s">
        <v>45</v>
      </c>
      <c r="C60" s="33">
        <v>14</v>
      </c>
      <c r="D60" s="27">
        <v>16242</v>
      </c>
      <c r="E60" s="27"/>
      <c r="F60" s="26">
        <v>33400</v>
      </c>
      <c r="G60" s="26">
        <v>58903.2</v>
      </c>
      <c r="H60" s="26">
        <v>7293</v>
      </c>
      <c r="I60" s="27"/>
      <c r="J60" s="26"/>
      <c r="K60" s="26">
        <v>8543.88</v>
      </c>
      <c r="L60" s="26">
        <v>43066.32</v>
      </c>
      <c r="M60" s="27"/>
      <c r="N60" s="26">
        <v>51610.2</v>
      </c>
      <c r="O60" s="2"/>
    </row>
    <row r="61" spans="1:15" ht="11.25" customHeight="1" outlineLevel="2">
      <c r="A61" s="5" t="s">
        <v>73</v>
      </c>
      <c r="B61" s="5" t="s">
        <v>74</v>
      </c>
      <c r="C61" s="33">
        <v>17</v>
      </c>
      <c r="D61" s="27">
        <v>19991</v>
      </c>
      <c r="E61" s="27"/>
      <c r="F61" s="27"/>
      <c r="G61" s="26">
        <v>22989.65</v>
      </c>
      <c r="H61" s="26">
        <v>2989</v>
      </c>
      <c r="I61" s="27"/>
      <c r="J61" s="26"/>
      <c r="K61" s="26">
        <v>5882.67</v>
      </c>
      <c r="L61" s="26">
        <v>14117.98</v>
      </c>
      <c r="M61" s="27"/>
      <c r="N61" s="26">
        <v>20000.65</v>
      </c>
      <c r="O61" s="2"/>
    </row>
    <row r="62" spans="1:15" ht="12.75" customHeight="1" outlineLevel="1">
      <c r="A62" s="47" t="s">
        <v>92</v>
      </c>
      <c r="B62" s="48"/>
      <c r="C62" s="49"/>
      <c r="D62" s="20">
        <f aca="true" t="shared" si="0" ref="D62:N62">SUM(D37:D61)</f>
        <v>1005877.54</v>
      </c>
      <c r="E62" s="20">
        <f t="shared" si="0"/>
        <v>22407.56</v>
      </c>
      <c r="F62" s="20">
        <f t="shared" si="0"/>
        <v>228069.45</v>
      </c>
      <c r="G62" s="20">
        <f t="shared" si="0"/>
        <v>1456222.6599999997</v>
      </c>
      <c r="H62" s="20">
        <f t="shared" si="0"/>
        <v>184159</v>
      </c>
      <c r="I62" s="20">
        <f t="shared" si="0"/>
        <v>0</v>
      </c>
      <c r="J62" s="20">
        <f t="shared" si="0"/>
        <v>0</v>
      </c>
      <c r="K62" s="20">
        <f t="shared" si="0"/>
        <v>382779.9199999999</v>
      </c>
      <c r="L62" s="20">
        <f t="shared" si="0"/>
        <v>869789.1799999998</v>
      </c>
      <c r="M62" s="20">
        <f t="shared" si="0"/>
        <v>19494.56</v>
      </c>
      <c r="N62" s="22">
        <f t="shared" si="0"/>
        <v>1395744.6599999997</v>
      </c>
      <c r="O62" s="3"/>
    </row>
    <row r="63" spans="1:14" ht="12" customHeight="1">
      <c r="A63" s="43" t="s">
        <v>1</v>
      </c>
      <c r="B63" s="43"/>
      <c r="C63" s="43"/>
      <c r="D63" s="43"/>
      <c r="E63" s="43"/>
      <c r="F63" s="43"/>
      <c r="G63" s="43"/>
      <c r="H63" s="43"/>
      <c r="I63" s="43"/>
      <c r="J63" s="43"/>
      <c r="K63" s="21"/>
      <c r="L63" s="21"/>
      <c r="M63" s="21"/>
      <c r="N63" s="23">
        <v>429614</v>
      </c>
    </row>
    <row r="64" spans="1:14" ht="12" customHeight="1">
      <c r="A64" s="43" t="s">
        <v>93</v>
      </c>
      <c r="B64" s="43"/>
      <c r="C64" s="43"/>
      <c r="D64" s="43"/>
      <c r="E64" s="43"/>
      <c r="F64" s="43"/>
      <c r="G64" s="43"/>
      <c r="H64" s="43"/>
      <c r="I64" s="43"/>
      <c r="J64" s="43"/>
      <c r="K64" s="21"/>
      <c r="L64" s="21"/>
      <c r="M64" s="21"/>
      <c r="N64" s="23">
        <f>R56+R57</f>
        <v>627320.6699999999</v>
      </c>
    </row>
    <row r="65" spans="1:14" ht="12" customHeight="1">
      <c r="A65" s="43" t="s">
        <v>94</v>
      </c>
      <c r="B65" s="43"/>
      <c r="C65" s="43"/>
      <c r="D65" s="43"/>
      <c r="E65" s="43"/>
      <c r="F65" s="43"/>
      <c r="G65" s="43"/>
      <c r="H65" s="43"/>
      <c r="I65" s="43"/>
      <c r="J65" s="43"/>
      <c r="K65" s="21"/>
      <c r="L65" s="21"/>
      <c r="M65" s="21"/>
      <c r="N65" s="23">
        <f>N62+N63+N64</f>
        <v>2452679.3299999996</v>
      </c>
    </row>
  </sheetData>
  <sheetProtection/>
  <mergeCells count="8">
    <mergeCell ref="A65:J65"/>
    <mergeCell ref="P55:Q55"/>
    <mergeCell ref="A3:B3"/>
    <mergeCell ref="C3:D3"/>
    <mergeCell ref="A4:B4"/>
    <mergeCell ref="A62:C62"/>
    <mergeCell ref="A63:J63"/>
    <mergeCell ref="A64:J64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Сибилева</cp:lastModifiedBy>
  <cp:lastPrinted>2023-02-08T07:27:41Z</cp:lastPrinted>
  <dcterms:created xsi:type="dcterms:W3CDTF">2023-02-08T07:27:41Z</dcterms:created>
  <dcterms:modified xsi:type="dcterms:W3CDTF">2023-02-27T10:17:45Z</dcterms:modified>
  <cp:category/>
  <cp:version/>
  <cp:contentType/>
  <cp:contentStatus/>
  <cp:revision>1</cp:revision>
</cp:coreProperties>
</file>