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<sst xmlns="http://schemas.openxmlformats.org/spreadsheetml/2006/main" count="65" uniqueCount="36">
  <si>
    <t>Калькуляция себестоимости реализованной продукции</t>
  </si>
  <si>
    <t>за период:</t>
  </si>
  <si>
    <t>Продукция</t>
  </si>
  <si>
    <t>Количество выпуска</t>
  </si>
  <si>
    <t>Количество продаж</t>
  </si>
  <si>
    <t>Количество (на выпущенную продукцию)</t>
  </si>
  <si>
    <t>Сумма затрат (на выпущенную продукцию)</t>
  </si>
  <si>
    <t>Количество (на реализованную продукцию)</t>
  </si>
  <si>
    <t>Сумма затрат на реализованную продукцию</t>
  </si>
  <si>
    <t>Затраты</t>
  </si>
  <si>
    <t>Полиольная смесь RST-508</t>
  </si>
  <si>
    <t>Primary production</t>
  </si>
  <si>
    <t>Материальные расходы_Raw material, duties, broker</t>
  </si>
  <si>
    <t>Полиэфиры в первичной форме в жидком виде (полиолы) SR-453</t>
  </si>
  <si>
    <t>Полиэфиры в первичной форме в жидком виде (полиолы) RА-401</t>
  </si>
  <si>
    <t>Силиконы в первичных формах (полиолы) L-6866</t>
  </si>
  <si>
    <t>Полиэфиры в первичной форме в жидком виде (полиолы) TF-1000</t>
  </si>
  <si>
    <t>POLYCAT 8 (172 kg)/ Катализатор (бочка 172 кг)</t>
  </si>
  <si>
    <t>POLYCAT 5 (170 kg)/ Катализатор (бочка 170 кг)</t>
  </si>
  <si>
    <t>POLYCAT 41 (181 kg)/ Катализатор (181 Kr)</t>
  </si>
  <si>
    <t>Списание недостачи и потерь/Write-off of shortages and losses of goods</t>
  </si>
  <si>
    <t>Оплата труда/ Salary</t>
  </si>
  <si>
    <t>Страховые взносы/ Insurance premiums</t>
  </si>
  <si>
    <t>ДМС сотрудников/Medical insuranse</t>
  </si>
  <si>
    <t>Взносы в ФСС от НС и ПЗ/Contributions for compulsory social insurance against industrial accidents</t>
  </si>
  <si>
    <t>Production Overhead</t>
  </si>
  <si>
    <t xml:space="preserve">25 / Амортизация оборудования и спецодежды/Depreciation of equipment and workwear </t>
  </si>
  <si>
    <t>Косвенные производственные расходы/Other production expenses</t>
  </si>
  <si>
    <t>Техническое обслуживание оборудования/ equipment maintenance</t>
  </si>
  <si>
    <t>Коммунальные расходы / Communal expenses</t>
  </si>
  <si>
    <t xml:space="preserve">Вывоз отходов (полиола)/Removal of poliol waste </t>
  </si>
  <si>
    <t xml:space="preserve">Сертификация продукции / Product certification </t>
  </si>
  <si>
    <t xml:space="preserve">Лабораторные испытания/ Laboratory tests </t>
  </si>
  <si>
    <t xml:space="preserve">Разработка тех.услувий (ТУ) на продукцию/ Тechnical documentation for products </t>
  </si>
  <si>
    <t>Полиольная смесь RСT-308</t>
  </si>
  <si>
    <t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</si>
</sst>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0"/>
    <numFmt numFmtId="166" formatCode="#,###.00"/>
    <numFmt numFmtId="167" formatCode="#,##0.00"/>
    <numFmt numFmtId="168" formatCode="00.00"/>
    <numFmt numFmtId="169" formatCode="0.000"/>
  </numFmts>
  <fonts count="15">
    <font>
      <sz val="8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2"/>
    </font>
    <font>
      <sz val="10"/>
      <color indexed="58"/>
      <name val="Arial"/>
      <family val="0"/>
    </font>
    <font>
      <sz val="10"/>
      <color indexed="8"/>
      <name val="Arial"/>
      <family val="0"/>
    </font>
    <font>
      <b/>
      <sz val="12"/>
      <color indexed="59"/>
      <name val="Arial"/>
      <family val="0"/>
    </font>
    <font>
      <b/>
      <sz val="10"/>
      <color indexed="58"/>
      <name val="Arial"/>
      <family val="0"/>
    </font>
    <font>
      <b/>
      <sz val="10.5"/>
      <color indexed="58"/>
      <name val="Arial"/>
      <family val="0"/>
    </font>
    <font>
      <b/>
      <sz val="10"/>
      <color indexed="8"/>
      <name val="Arial"/>
      <family val="0"/>
    </font>
    <font>
      <sz val="9"/>
      <color indexed="58"/>
      <name val="Arial"/>
      <family val="0"/>
    </font>
    <font>
      <sz val="9"/>
      <color indexed="8"/>
      <name val="Arial"/>
      <family val="0"/>
    </font>
    <font>
      <sz val="9"/>
      <name val="Arial"/>
      <family val="0"/>
    </font>
    <font>
      <b/>
      <sz val="14"/>
      <color indexed="5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7" fillId="3" borderId="1" xfId="0" applyNumberFormat="1" applyFont="1" applyFill="1" applyBorder="1" applyAlignment="1">
      <alignment horizontal="left" vertical="center" wrapText="1"/>
    </xf>
    <xf numFmtId="165" fontId="8" fillId="3" borderId="1" xfId="0" applyNumberFormat="1" applyFont="1" applyFill="1" applyBorder="1" applyAlignment="1">
      <alignment horizontal="righ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right" vertical="center" wrapText="1"/>
    </xf>
    <xf numFmtId="164" fontId="6" fillId="3" borderId="1" xfId="0" applyNumberFormat="1" applyFont="1" applyFill="1" applyBorder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right" vertical="top" wrapText="1"/>
    </xf>
    <xf numFmtId="164" fontId="9" fillId="4" borderId="1" xfId="0" applyNumberFormat="1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 wrapText="1"/>
    </xf>
    <xf numFmtId="164" fontId="5" fillId="4" borderId="1" xfId="0" applyNumberFormat="1" applyFont="1" applyFill="1" applyBorder="1" applyAlignment="1">
      <alignment vertical="top"/>
    </xf>
    <xf numFmtId="167" fontId="8" fillId="4" borderId="1" xfId="0" applyNumberFormat="1" applyFont="1" applyFill="1" applyBorder="1" applyAlignment="1">
      <alignment horizontal="right" vertical="top"/>
    </xf>
    <xf numFmtId="168" fontId="10" fillId="4" borderId="1" xfId="0" applyNumberFormat="1" applyFont="1" applyFill="1" applyBorder="1" applyAlignment="1">
      <alignment vertical="top"/>
    </xf>
    <xf numFmtId="166" fontId="10" fillId="4" borderId="1" xfId="0" applyNumberFormat="1" applyFont="1" applyFill="1" applyBorder="1" applyAlignment="1">
      <alignment vertical="top"/>
    </xf>
    <xf numFmtId="164" fontId="11" fillId="5" borderId="1" xfId="0" applyNumberFormat="1" applyFont="1" applyFill="1" applyBorder="1" applyAlignment="1">
      <alignment vertical="top" wrapText="1" indent="2"/>
    </xf>
    <xf numFmtId="164" fontId="11" fillId="5" borderId="1" xfId="0" applyNumberFormat="1" applyFont="1" applyFill="1" applyBorder="1" applyAlignment="1">
      <alignment vertical="top"/>
    </xf>
    <xf numFmtId="167" fontId="11" fillId="5" borderId="1" xfId="0" applyNumberFormat="1" applyFont="1" applyFill="1" applyBorder="1" applyAlignment="1">
      <alignment horizontal="right" vertical="top"/>
    </xf>
    <xf numFmtId="168" fontId="12" fillId="5" borderId="1" xfId="0" applyNumberFormat="1" applyFont="1" applyFill="1" applyBorder="1" applyAlignment="1">
      <alignment vertical="top"/>
    </xf>
    <xf numFmtId="166" fontId="12" fillId="5" borderId="1" xfId="0" applyNumberFormat="1" applyFont="1" applyFill="1" applyBorder="1" applyAlignment="1">
      <alignment vertical="top"/>
    </xf>
    <xf numFmtId="164" fontId="13" fillId="0" borderId="1" xfId="0" applyNumberFormat="1" applyFont="1" applyBorder="1" applyAlignment="1">
      <alignment vertical="top" wrapText="1" indent="4"/>
    </xf>
    <xf numFmtId="165" fontId="13" fillId="0" borderId="1" xfId="0" applyNumberFormat="1" applyFont="1" applyBorder="1" applyAlignment="1">
      <alignment horizontal="right" vertical="top"/>
    </xf>
    <xf numFmtId="167" fontId="13" fillId="0" borderId="1" xfId="0" applyNumberFormat="1" applyFont="1" applyBorder="1" applyAlignment="1">
      <alignment horizontal="right" vertical="top"/>
    </xf>
    <xf numFmtId="166" fontId="12" fillId="0" borderId="1" xfId="0" applyNumberFormat="1" applyFont="1" applyFill="1" applyBorder="1" applyAlignment="1">
      <alignment vertical="top"/>
    </xf>
    <xf numFmtId="169" fontId="13" fillId="0" borderId="1" xfId="0" applyNumberFormat="1" applyFont="1" applyBorder="1" applyAlignment="1">
      <alignment horizontal="right" vertical="top"/>
    </xf>
    <xf numFmtId="168" fontId="6" fillId="5" borderId="1" xfId="0" applyNumberFormat="1" applyFont="1" applyFill="1" applyBorder="1" applyAlignment="1">
      <alignment vertical="top"/>
    </xf>
    <xf numFmtId="166" fontId="10" fillId="4" borderId="1" xfId="0" applyNumberFormat="1" applyFont="1" applyFill="1" applyBorder="1" applyAlignment="1">
      <alignment vertical="top"/>
    </xf>
    <xf numFmtId="166" fontId="12" fillId="5" borderId="1" xfId="0" applyNumberFormat="1" applyFont="1" applyFill="1" applyBorder="1" applyAlignment="1">
      <alignment vertical="top"/>
    </xf>
    <xf numFmtId="167" fontId="13" fillId="0" borderId="1" xfId="0" applyNumberFormat="1" applyFont="1" applyBorder="1" applyAlignment="1">
      <alignment horizontal="right" vertical="center"/>
    </xf>
    <xf numFmtId="166" fontId="12" fillId="0" borderId="1" xfId="0" applyNumberFormat="1" applyFont="1" applyFill="1" applyBorder="1" applyAlignment="1">
      <alignment vertical="top"/>
    </xf>
    <xf numFmtId="164" fontId="14" fillId="6" borderId="1" xfId="0" applyNumberFormat="1" applyFont="1" applyFill="1" applyBorder="1" applyAlignment="1">
      <alignment vertical="top"/>
    </xf>
    <xf numFmtId="167" fontId="14" fillId="6" borderId="1" xfId="0" applyNumberFormat="1" applyFont="1" applyFill="1" applyBorder="1" applyAlignment="1">
      <alignment horizontal="right" vertical="top"/>
    </xf>
    <xf numFmtId="166" fontId="14" fillId="6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6E5C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AFD095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0A0A0"/>
      <rgbColor rgb="00003366"/>
      <rgbColor rgb="00339966"/>
      <rgbColor rgb="00003F2F"/>
      <rgbColor rgb="003B160E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workbookViewId="0" topLeftCell="A1">
      <selection activeCell="G13" sqref="G13"/>
    </sheetView>
  </sheetViews>
  <sheetFormatPr defaultColWidth="9.33203125" defaultRowHeight="11.25" outlineLevelRow="3"/>
  <cols>
    <col min="1" max="1" width="10.5" style="0" customWidth="1"/>
    <col min="2" max="2" width="25" style="0" customWidth="1"/>
    <col min="3" max="3" width="17.5" style="0" customWidth="1"/>
    <col min="4" max="4" width="33.33203125" style="0" customWidth="1"/>
    <col min="5" max="7" width="17.66015625" style="0" customWidth="1"/>
    <col min="8" max="8" width="13.16015625" style="0" customWidth="1"/>
    <col min="9" max="9" width="14.16015625" style="0" customWidth="1"/>
    <col min="10" max="11" width="24.83203125" style="0" customWidth="1"/>
    <col min="12" max="12" width="18.83203125" style="0" customWidth="1"/>
    <col min="13" max="16384" width="10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1"/>
    </row>
    <row r="2" spans="1:11" ht="15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4.7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15.75" customHeight="1"/>
    <row r="5" spans="1:12" ht="16.5" customHeight="1" outlineLevel="1">
      <c r="A5" s="4" t="s">
        <v>2</v>
      </c>
      <c r="B5" s="4"/>
      <c r="C5" s="4"/>
      <c r="D5" s="4"/>
      <c r="E5" s="5" t="s">
        <v>3</v>
      </c>
      <c r="F5" s="5" t="s">
        <v>4</v>
      </c>
      <c r="G5" s="6" t="s">
        <v>5</v>
      </c>
      <c r="H5" s="6" t="s">
        <v>6</v>
      </c>
      <c r="I5" s="6"/>
      <c r="J5" s="7" t="s">
        <v>7</v>
      </c>
      <c r="K5" s="7" t="s">
        <v>8</v>
      </c>
      <c r="L5" s="8"/>
    </row>
    <row r="6" spans="1:12" ht="11.25" customHeight="1" outlineLevel="1">
      <c r="A6" s="4"/>
      <c r="B6" s="4"/>
      <c r="C6" s="4"/>
      <c r="D6" s="4"/>
      <c r="E6" s="5"/>
      <c r="F6" s="5"/>
      <c r="G6" s="6"/>
      <c r="H6" s="6"/>
      <c r="I6" s="6"/>
      <c r="J6" s="7"/>
      <c r="K6" s="7"/>
      <c r="L6" s="8"/>
    </row>
    <row r="7" spans="1:12" ht="21.75" customHeight="1" outlineLevel="1">
      <c r="A7" s="4" t="s">
        <v>9</v>
      </c>
      <c r="B7" s="4"/>
      <c r="C7" s="4"/>
      <c r="D7" s="4"/>
      <c r="E7" s="5"/>
      <c r="F7" s="5"/>
      <c r="G7" s="6"/>
      <c r="H7" s="6"/>
      <c r="I7" s="6"/>
      <c r="J7" s="7"/>
      <c r="K7" s="7"/>
      <c r="L7" s="8"/>
    </row>
    <row r="8" spans="1:11" ht="7.5" customHeight="1" outlineLevel="1">
      <c r="A8" s="4"/>
      <c r="B8" s="4"/>
      <c r="C8" s="4"/>
      <c r="D8" s="4"/>
      <c r="E8" s="5"/>
      <c r="F8" s="5"/>
      <c r="G8" s="6"/>
      <c r="H8" s="6"/>
      <c r="I8" s="6"/>
      <c r="J8" s="7"/>
      <c r="K8" s="7"/>
    </row>
    <row r="9" spans="1:11" ht="17.25" customHeight="1" outlineLevel="1">
      <c r="A9" s="9" t="s">
        <v>10</v>
      </c>
      <c r="B9" s="9"/>
      <c r="C9" s="9"/>
      <c r="D9" s="9">
        <v>66080</v>
      </c>
      <c r="E9" s="10">
        <v>79430.2</v>
      </c>
      <c r="F9" s="10">
        <v>66080</v>
      </c>
      <c r="G9" s="11"/>
      <c r="H9" s="12">
        <v>14409403.67</v>
      </c>
      <c r="I9" s="12"/>
      <c r="J9" s="13"/>
      <c r="K9" s="14">
        <v>11987548.75</v>
      </c>
    </row>
    <row r="10" spans="1:11" ht="17.25" customHeight="1" outlineLevel="1">
      <c r="A10" s="15" t="s">
        <v>11</v>
      </c>
      <c r="B10" s="15"/>
      <c r="C10" s="15"/>
      <c r="D10" s="15"/>
      <c r="E10" s="16"/>
      <c r="F10" s="16"/>
      <c r="G10" s="17"/>
      <c r="H10" s="18">
        <v>12607240.62</v>
      </c>
      <c r="I10" s="18"/>
      <c r="J10" s="19"/>
      <c r="K10" s="20">
        <f>H10/E9*F9</f>
        <v>10488283.551717106</v>
      </c>
    </row>
    <row r="11" spans="1:11" ht="12" customHeight="1" outlineLevel="2">
      <c r="A11" s="21" t="s">
        <v>12</v>
      </c>
      <c r="B11" s="21"/>
      <c r="C11" s="21"/>
      <c r="D11" s="21"/>
      <c r="E11" s="21"/>
      <c r="F11" s="21"/>
      <c r="G11" s="22"/>
      <c r="H11" s="23">
        <v>12237072.49</v>
      </c>
      <c r="I11" s="23"/>
      <c r="J11" s="24"/>
      <c r="K11" s="25">
        <f>H11/E9*F9</f>
        <v>10180331.286326865</v>
      </c>
    </row>
    <row r="12" spans="1:11" ht="12" customHeight="1" outlineLevel="3">
      <c r="A12" s="26" t="s">
        <v>13</v>
      </c>
      <c r="B12" s="26"/>
      <c r="C12" s="26"/>
      <c r="D12" s="26"/>
      <c r="E12" s="26"/>
      <c r="F12" s="26"/>
      <c r="G12" s="27">
        <v>44401.835</v>
      </c>
      <c r="H12" s="28">
        <v>5957037.93</v>
      </c>
      <c r="I12" s="28"/>
      <c r="J12" s="29">
        <f>G12/E9*F9</f>
        <v>36939.01383604724</v>
      </c>
      <c r="K12" s="29">
        <f>H12/E9*F9</f>
        <v>4955811.094702015</v>
      </c>
    </row>
    <row r="13" spans="1:11" ht="12" customHeight="1" outlineLevel="3">
      <c r="A13" s="26" t="s">
        <v>14</v>
      </c>
      <c r="B13" s="26"/>
      <c r="C13" s="26"/>
      <c r="D13" s="26"/>
      <c r="E13" s="26"/>
      <c r="F13" s="26"/>
      <c r="G13" s="27">
        <v>27390.955</v>
      </c>
      <c r="H13" s="28">
        <v>4309695.72</v>
      </c>
      <c r="I13" s="28"/>
      <c r="J13" s="29">
        <f>G13/E9*F9</f>
        <v>22787.230881956737</v>
      </c>
      <c r="K13" s="29">
        <f>H13/E9*F9</f>
        <v>3585345.286523262</v>
      </c>
    </row>
    <row r="14" spans="1:11" ht="12" customHeight="1" outlineLevel="3">
      <c r="A14" s="26" t="s">
        <v>15</v>
      </c>
      <c r="B14" s="26"/>
      <c r="C14" s="26"/>
      <c r="D14" s="26"/>
      <c r="E14" s="26"/>
      <c r="F14" s="26"/>
      <c r="G14" s="27">
        <v>2222.473</v>
      </c>
      <c r="H14" s="28">
        <v>1021301.28</v>
      </c>
      <c r="I14" s="28"/>
      <c r="J14" s="29">
        <f>G14/E9*F9</f>
        <v>1848.9317141339188</v>
      </c>
      <c r="K14" s="29">
        <f>H14/E9*F9</f>
        <v>849646.4642214171</v>
      </c>
    </row>
    <row r="15" spans="1:11" ht="12" customHeight="1" outlineLevel="3">
      <c r="A15" s="26" t="s">
        <v>16</v>
      </c>
      <c r="B15" s="26"/>
      <c r="C15" s="26"/>
      <c r="D15" s="26"/>
      <c r="E15" s="26"/>
      <c r="F15" s="26"/>
      <c r="G15" s="27">
        <v>2221.069</v>
      </c>
      <c r="H15" s="28">
        <v>352195.87</v>
      </c>
      <c r="I15" s="28"/>
      <c r="J15" s="29">
        <f>G15/E9*F9</f>
        <v>1847.7636908883524</v>
      </c>
      <c r="K15" s="29">
        <f>H15/E9*F9</f>
        <v>293000.6860060783</v>
      </c>
    </row>
    <row r="16" spans="1:11" ht="12" customHeight="1" outlineLevel="3">
      <c r="A16" s="26" t="s">
        <v>17</v>
      </c>
      <c r="B16" s="26"/>
      <c r="C16" s="26"/>
      <c r="D16" s="26"/>
      <c r="E16" s="26"/>
      <c r="F16" s="26"/>
      <c r="G16" s="30">
        <v>866.188</v>
      </c>
      <c r="H16" s="28">
        <v>267585.64</v>
      </c>
      <c r="I16" s="28"/>
      <c r="J16" s="29">
        <f>G16/E9*F9</f>
        <v>720.6037884834735</v>
      </c>
      <c r="K16" s="29">
        <f>H16/E9*F9</f>
        <v>222611.2875354714</v>
      </c>
    </row>
    <row r="17" spans="1:11" ht="12" customHeight="1" outlineLevel="3">
      <c r="A17" s="26" t="s">
        <v>18</v>
      </c>
      <c r="B17" s="26"/>
      <c r="C17" s="26"/>
      <c r="D17" s="26"/>
      <c r="E17" s="26"/>
      <c r="F17" s="26"/>
      <c r="G17" s="30">
        <v>370.145</v>
      </c>
      <c r="H17" s="28">
        <v>173866.78</v>
      </c>
      <c r="I17" s="28"/>
      <c r="J17" s="29">
        <f>G17/E9*F9</f>
        <v>307.93302295600415</v>
      </c>
      <c r="K17" s="29">
        <f>H17/E9*F9</f>
        <v>144644.1885126816</v>
      </c>
    </row>
    <row r="18" spans="1:11" ht="12" customHeight="1" outlineLevel="3">
      <c r="A18" s="26" t="s">
        <v>19</v>
      </c>
      <c r="B18" s="26"/>
      <c r="C18" s="26"/>
      <c r="D18" s="26"/>
      <c r="E18" s="26"/>
      <c r="F18" s="26"/>
      <c r="G18" s="30">
        <v>370.145</v>
      </c>
      <c r="H18" s="28">
        <v>155389.27</v>
      </c>
      <c r="I18" s="28"/>
      <c r="J18" s="29">
        <f>G18/E9*F9</f>
        <v>307.93302295600415</v>
      </c>
      <c r="K18" s="29">
        <f>H18/E9*F9</f>
        <v>129272.27882593774</v>
      </c>
    </row>
    <row r="19" spans="1:11" ht="12" customHeight="1" outlineLevel="2">
      <c r="A19" s="21" t="s">
        <v>20</v>
      </c>
      <c r="B19" s="21"/>
      <c r="C19" s="21"/>
      <c r="D19" s="21"/>
      <c r="E19" s="21"/>
      <c r="F19" s="21"/>
      <c r="G19" s="22"/>
      <c r="H19" s="23">
        <v>169301.35</v>
      </c>
      <c r="I19" s="23"/>
      <c r="J19" s="24"/>
      <c r="K19" s="25">
        <f>H19/E9*F9</f>
        <v>140846.09138589606</v>
      </c>
    </row>
    <row r="20" spans="1:11" ht="12" customHeight="1" outlineLevel="2">
      <c r="A20" s="21" t="s">
        <v>21</v>
      </c>
      <c r="B20" s="21"/>
      <c r="C20" s="21"/>
      <c r="D20" s="21"/>
      <c r="E20" s="21"/>
      <c r="F20" s="21"/>
      <c r="G20" s="22"/>
      <c r="H20" s="23">
        <v>149609.59</v>
      </c>
      <c r="I20" s="23"/>
      <c r="J20" s="24"/>
      <c r="K20" s="25">
        <f>H20/E9*F9</f>
        <v>124464.01629606874</v>
      </c>
    </row>
    <row r="21" spans="1:11" ht="12" customHeight="1" outlineLevel="2">
      <c r="A21" s="21" t="s">
        <v>22</v>
      </c>
      <c r="B21" s="21"/>
      <c r="C21" s="21"/>
      <c r="D21" s="21"/>
      <c r="E21" s="21"/>
      <c r="F21" s="21"/>
      <c r="G21" s="22"/>
      <c r="H21" s="23">
        <v>45741.09</v>
      </c>
      <c r="I21" s="23"/>
      <c r="J21" s="24"/>
      <c r="K21" s="25">
        <f>H21/E9*F9</f>
        <v>38053.17407233017</v>
      </c>
    </row>
    <row r="22" spans="1:11" ht="12" customHeight="1" outlineLevel="2">
      <c r="A22" s="21" t="s">
        <v>23</v>
      </c>
      <c r="B22" s="21"/>
      <c r="C22" s="21"/>
      <c r="D22" s="21"/>
      <c r="E22" s="21"/>
      <c r="F22" s="21"/>
      <c r="G22" s="22"/>
      <c r="H22" s="23">
        <v>4468.83</v>
      </c>
      <c r="I22" s="23"/>
      <c r="J22" s="24"/>
      <c r="K22" s="25">
        <f>H22/E9*F9</f>
        <v>3717.7331342486864</v>
      </c>
    </row>
    <row r="23" spans="1:11" ht="23.25" customHeight="1" outlineLevel="2">
      <c r="A23" s="21" t="s">
        <v>24</v>
      </c>
      <c r="B23" s="21"/>
      <c r="C23" s="21"/>
      <c r="D23" s="21"/>
      <c r="E23" s="21"/>
      <c r="F23" s="21"/>
      <c r="G23" s="22"/>
      <c r="H23" s="23">
        <v>1047.27</v>
      </c>
      <c r="I23" s="23"/>
      <c r="J23" s="24"/>
      <c r="K23" s="25">
        <f>H23/E9*F9</f>
        <v>871.2505016983465</v>
      </c>
    </row>
    <row r="24" spans="1:11" ht="17.25" customHeight="1" outlineLevel="1">
      <c r="A24" s="15" t="s">
        <v>25</v>
      </c>
      <c r="B24" s="15"/>
      <c r="C24" s="15"/>
      <c r="D24" s="15"/>
      <c r="E24" s="16"/>
      <c r="F24" s="16"/>
      <c r="G24" s="17"/>
      <c r="H24" s="18">
        <v>1802163.05</v>
      </c>
      <c r="I24" s="18"/>
      <c r="J24" s="19"/>
      <c r="K24" s="20">
        <f>H24/E9*F9</f>
        <v>1499265.1956560602</v>
      </c>
    </row>
    <row r="25" spans="1:11" ht="12" customHeight="1" outlineLevel="2">
      <c r="A25" s="21" t="s">
        <v>26</v>
      </c>
      <c r="B25" s="21"/>
      <c r="C25" s="21"/>
      <c r="D25" s="21"/>
      <c r="E25" s="21"/>
      <c r="F25" s="21"/>
      <c r="G25" s="22"/>
      <c r="H25" s="23">
        <v>921540.64</v>
      </c>
      <c r="I25" s="23"/>
      <c r="J25" s="31"/>
      <c r="K25" s="25">
        <f>H25/E9*F9</f>
        <v>766653.0550244114</v>
      </c>
    </row>
    <row r="26" spans="1:11" ht="12" customHeight="1" outlineLevel="2">
      <c r="A26" s="21" t="s">
        <v>21</v>
      </c>
      <c r="B26" s="21"/>
      <c r="C26" s="21"/>
      <c r="D26" s="21"/>
      <c r="E26" s="21"/>
      <c r="F26" s="21"/>
      <c r="G26" s="22"/>
      <c r="H26" s="23">
        <v>380408.62</v>
      </c>
      <c r="I26" s="23"/>
      <c r="J26" s="31"/>
      <c r="K26" s="25">
        <f>H26/E9*F9</f>
        <v>316471.58901274326</v>
      </c>
    </row>
    <row r="27" spans="1:11" ht="12" customHeight="1" outlineLevel="2">
      <c r="A27" s="21" t="s">
        <v>27</v>
      </c>
      <c r="B27" s="21"/>
      <c r="C27" s="21"/>
      <c r="D27" s="21"/>
      <c r="E27" s="21"/>
      <c r="F27" s="21"/>
      <c r="G27" s="22"/>
      <c r="H27" s="23">
        <v>285646.47</v>
      </c>
      <c r="I27" s="23"/>
      <c r="J27" s="31"/>
      <c r="K27" s="25">
        <f>H27/E9*F9</f>
        <v>237636.55055130163</v>
      </c>
    </row>
    <row r="28" spans="1:11" ht="12" customHeight="1" outlineLevel="2">
      <c r="A28" s="21" t="s">
        <v>28</v>
      </c>
      <c r="B28" s="21"/>
      <c r="C28" s="21"/>
      <c r="D28" s="21"/>
      <c r="E28" s="21"/>
      <c r="F28" s="21"/>
      <c r="G28" s="22"/>
      <c r="H28" s="23">
        <v>94746.2</v>
      </c>
      <c r="I28" s="23"/>
      <c r="J28" s="31"/>
      <c r="K28" s="25">
        <f>H28/E9*F9</f>
        <v>78821.76925149377</v>
      </c>
    </row>
    <row r="29" spans="1:11" ht="12" customHeight="1" outlineLevel="2">
      <c r="A29" s="21" t="s">
        <v>29</v>
      </c>
      <c r="B29" s="21"/>
      <c r="C29" s="21"/>
      <c r="D29" s="21"/>
      <c r="E29" s="21"/>
      <c r="F29" s="21"/>
      <c r="G29" s="22"/>
      <c r="H29" s="23">
        <v>40288.95</v>
      </c>
      <c r="I29" s="23"/>
      <c r="J29" s="31"/>
      <c r="K29" s="25">
        <f>H29/E9*F9</f>
        <v>33517.400384236724</v>
      </c>
    </row>
    <row r="30" spans="1:11" ht="12" customHeight="1" outlineLevel="2">
      <c r="A30" s="21" t="s">
        <v>30</v>
      </c>
      <c r="B30" s="21"/>
      <c r="C30" s="21"/>
      <c r="D30" s="21"/>
      <c r="E30" s="21"/>
      <c r="F30" s="21"/>
      <c r="G30" s="22"/>
      <c r="H30" s="23">
        <v>26406.68</v>
      </c>
      <c r="I30" s="23"/>
      <c r="J30" s="31"/>
      <c r="K30" s="25">
        <f>H30/E9*F9</f>
        <v>21968.387520112</v>
      </c>
    </row>
    <row r="31" spans="1:11" ht="12" customHeight="1" outlineLevel="2">
      <c r="A31" s="21" t="s">
        <v>31</v>
      </c>
      <c r="B31" s="21"/>
      <c r="C31" s="21"/>
      <c r="D31" s="21"/>
      <c r="E31" s="21"/>
      <c r="F31" s="21"/>
      <c r="G31" s="22"/>
      <c r="H31" s="23">
        <v>18337.97</v>
      </c>
      <c r="I31" s="23"/>
      <c r="J31" s="31"/>
      <c r="K31" s="25">
        <f>H31/E9*F9</f>
        <v>15255.822818021357</v>
      </c>
    </row>
    <row r="32" spans="1:11" ht="12" customHeight="1" outlineLevel="2">
      <c r="A32" s="21" t="s">
        <v>32</v>
      </c>
      <c r="B32" s="21"/>
      <c r="C32" s="21"/>
      <c r="D32" s="21"/>
      <c r="E32" s="21"/>
      <c r="F32" s="21"/>
      <c r="G32" s="22"/>
      <c r="H32" s="23">
        <v>15924.06</v>
      </c>
      <c r="I32" s="23"/>
      <c r="J32" s="31"/>
      <c r="K32" s="25">
        <f>H32/E9*F9</f>
        <v>13247.629803273818</v>
      </c>
    </row>
    <row r="33" spans="1:11" ht="12" customHeight="1" outlineLevel="2">
      <c r="A33" s="21" t="s">
        <v>33</v>
      </c>
      <c r="B33" s="21"/>
      <c r="C33" s="21"/>
      <c r="D33" s="21"/>
      <c r="E33" s="21"/>
      <c r="F33" s="21"/>
      <c r="G33" s="22"/>
      <c r="H33" s="23">
        <v>14670.38</v>
      </c>
      <c r="I33" s="23"/>
      <c r="J33" s="31"/>
      <c r="K33" s="25">
        <f>H33/E9*F9</f>
        <v>12204.66158211864</v>
      </c>
    </row>
    <row r="34" spans="1:11" ht="23.25" customHeight="1" outlineLevel="2">
      <c r="A34" s="21" t="s">
        <v>24</v>
      </c>
      <c r="B34" s="21"/>
      <c r="C34" s="21"/>
      <c r="D34" s="21"/>
      <c r="E34" s="21"/>
      <c r="F34" s="21"/>
      <c r="G34" s="22"/>
      <c r="H34" s="23">
        <v>2662.86</v>
      </c>
      <c r="I34" s="23"/>
      <c r="J34" s="31"/>
      <c r="K34" s="25">
        <f>H34/E9*F9</f>
        <v>2215.300840234571</v>
      </c>
    </row>
    <row r="35" spans="1:11" ht="12" customHeight="1" outlineLevel="2">
      <c r="A35" s="21" t="s">
        <v>23</v>
      </c>
      <c r="B35" s="21"/>
      <c r="C35" s="21"/>
      <c r="D35" s="21"/>
      <c r="E35" s="21"/>
      <c r="F35" s="21"/>
      <c r="G35" s="22"/>
      <c r="H35" s="23">
        <v>1530.22</v>
      </c>
      <c r="I35" s="23"/>
      <c r="J35" s="31"/>
      <c r="K35" s="25">
        <f>H35/E9*F9</f>
        <v>1273.0288681131358</v>
      </c>
    </row>
    <row r="36" spans="1:11" ht="21" customHeight="1">
      <c r="A36" s="9" t="s">
        <v>34</v>
      </c>
      <c r="B36" s="9"/>
      <c r="C36" s="9"/>
      <c r="D36" s="9">
        <v>66080</v>
      </c>
      <c r="E36" s="10">
        <v>83448.6</v>
      </c>
      <c r="F36" s="10">
        <v>44100</v>
      </c>
      <c r="G36" s="11"/>
      <c r="H36" s="12">
        <f>H37+H51</f>
        <v>16303769.65</v>
      </c>
      <c r="I36" s="12"/>
      <c r="J36" s="13"/>
      <c r="K36" s="14">
        <f>K37+K51</f>
        <v>8616037.196130313</v>
      </c>
    </row>
    <row r="37" spans="1:11" ht="18" customHeight="1">
      <c r="A37" s="15" t="s">
        <v>11</v>
      </c>
      <c r="B37" s="15"/>
      <c r="C37" s="15"/>
      <c r="D37" s="15"/>
      <c r="E37" s="16"/>
      <c r="F37" s="16"/>
      <c r="G37" s="17"/>
      <c r="H37" s="18">
        <f>H38+H46+H47+H48+H49+H50</f>
        <v>14501606.6</v>
      </c>
      <c r="I37" s="18"/>
      <c r="J37" s="19"/>
      <c r="K37" s="32">
        <f>K38+K46+K47+K48+K49+K50</f>
        <v>7663649.852244375</v>
      </c>
    </row>
    <row r="38" spans="1:11" ht="14.25" customHeight="1">
      <c r="A38" s="21" t="s">
        <v>12</v>
      </c>
      <c r="B38" s="21"/>
      <c r="C38" s="21"/>
      <c r="D38" s="21"/>
      <c r="E38" s="21"/>
      <c r="F38" s="21"/>
      <c r="G38" s="22"/>
      <c r="H38" s="23">
        <f>H39+H40+H41+H42+H43+H44+H45</f>
        <v>14131438.47</v>
      </c>
      <c r="I38" s="23"/>
      <c r="J38" s="31"/>
      <c r="K38" s="33">
        <f>K39+K40+K41+K42+K43+K44+K45</f>
        <v>7468027.462737541</v>
      </c>
    </row>
    <row r="39" spans="1:11" ht="13.5" customHeight="1">
      <c r="A39" s="26" t="s">
        <v>13</v>
      </c>
      <c r="B39" s="26"/>
      <c r="C39" s="26"/>
      <c r="D39" s="26"/>
      <c r="E39" s="26"/>
      <c r="F39" s="26"/>
      <c r="G39" s="27">
        <v>56101.508</v>
      </c>
      <c r="H39" s="34">
        <v>9460444.17</v>
      </c>
      <c r="I39" s="34">
        <v>9460444.17</v>
      </c>
      <c r="J39" s="29">
        <f>G39/E36*F36</f>
        <v>29647.90904580784</v>
      </c>
      <c r="K39" s="35">
        <f>H39/E36*F36</f>
        <v>4999551.674887296</v>
      </c>
    </row>
    <row r="40" spans="1:11" ht="13.5" customHeight="1">
      <c r="A40" s="26" t="s">
        <v>14</v>
      </c>
      <c r="B40" s="26"/>
      <c r="C40" s="26"/>
      <c r="D40" s="26"/>
      <c r="E40" s="26"/>
      <c r="F40" s="26"/>
      <c r="G40" s="27">
        <v>21040.652</v>
      </c>
      <c r="H40" s="34">
        <v>3307811.47</v>
      </c>
      <c r="I40" s="34">
        <v>3307811.47</v>
      </c>
      <c r="J40" s="35">
        <f>G40/E36*F36</f>
        <v>11119.332777302434</v>
      </c>
      <c r="K40" s="35">
        <f>H40/E36*F36</f>
        <v>1748075.8913510833</v>
      </c>
    </row>
    <row r="41" spans="1:11" ht="13.5" customHeight="1">
      <c r="A41" s="26" t="s">
        <v>15</v>
      </c>
      <c r="B41" s="26"/>
      <c r="C41" s="26"/>
      <c r="D41" s="26"/>
      <c r="E41" s="26"/>
      <c r="F41" s="26"/>
      <c r="G41" s="30">
        <v>623.741</v>
      </c>
      <c r="H41" s="34">
        <v>579627.98</v>
      </c>
      <c r="I41" s="34">
        <v>579627.98</v>
      </c>
      <c r="J41" s="35">
        <f>G41/E36*F36</f>
        <v>329.6277960325278</v>
      </c>
      <c r="K41" s="35">
        <f>H41/E36*F36</f>
        <v>306315.43151113373</v>
      </c>
    </row>
    <row r="42" spans="1:11" ht="13.5" customHeight="1">
      <c r="A42" s="26" t="s">
        <v>16</v>
      </c>
      <c r="B42" s="26"/>
      <c r="C42" s="26"/>
      <c r="D42" s="26"/>
      <c r="E42" s="26"/>
      <c r="F42" s="26"/>
      <c r="G42" s="30">
        <v>195.087</v>
      </c>
      <c r="H42" s="34">
        <v>334680.94</v>
      </c>
      <c r="I42" s="34">
        <v>334680.94</v>
      </c>
      <c r="J42" s="35">
        <f>G42/E36*F36</f>
        <v>103.09743602648815</v>
      </c>
      <c r="K42" s="35">
        <f>H42/E36*F36</f>
        <v>176868.50892645292</v>
      </c>
    </row>
    <row r="43" spans="1:11" ht="13.5" customHeight="1">
      <c r="A43" s="26" t="s">
        <v>17</v>
      </c>
      <c r="B43" s="26"/>
      <c r="C43" s="26"/>
      <c r="D43" s="26"/>
      <c r="E43" s="26"/>
      <c r="F43" s="26"/>
      <c r="G43" s="27">
        <v>1444.818</v>
      </c>
      <c r="H43" s="34">
        <v>254502.92</v>
      </c>
      <c r="I43" s="34">
        <v>254502.92</v>
      </c>
      <c r="J43" s="35">
        <f>G43/E36*F36</f>
        <v>763.5415549212329</v>
      </c>
      <c r="K43" s="35">
        <f>H43/E36*F36</f>
        <v>134496.90913927855</v>
      </c>
    </row>
    <row r="44" spans="1:11" ht="13.5" customHeight="1">
      <c r="A44" s="26" t="s">
        <v>18</v>
      </c>
      <c r="B44" s="26"/>
      <c r="C44" s="26"/>
      <c r="D44" s="26"/>
      <c r="E44" s="26"/>
      <c r="F44" s="26"/>
      <c r="G44" s="30">
        <v>155.837</v>
      </c>
      <c r="H44" s="34">
        <v>115166.5</v>
      </c>
      <c r="I44" s="34">
        <v>115166.5</v>
      </c>
      <c r="J44" s="35">
        <f>G44/E36*F36</f>
        <v>82.3550269267549</v>
      </c>
      <c r="K44" s="35">
        <f>H44/E36*F36</f>
        <v>60861.9275817689</v>
      </c>
    </row>
    <row r="45" spans="1:11" ht="13.5" customHeight="1">
      <c r="A45" s="26" t="s">
        <v>19</v>
      </c>
      <c r="B45" s="26"/>
      <c r="C45" s="26"/>
      <c r="D45" s="26"/>
      <c r="E45" s="26"/>
      <c r="F45" s="26"/>
      <c r="G45" s="30">
        <v>155.937</v>
      </c>
      <c r="H45" s="34">
        <v>79204.49</v>
      </c>
      <c r="I45" s="34">
        <v>79204.49</v>
      </c>
      <c r="J45" s="35">
        <f>G45/E36*F36</f>
        <v>82.40787382891985</v>
      </c>
      <c r="K45" s="35">
        <f>H45/E36*F36</f>
        <v>41857.11934052818</v>
      </c>
    </row>
    <row r="46" spans="1:11" ht="14.25" customHeight="1">
      <c r="A46" s="21" t="s">
        <v>20</v>
      </c>
      <c r="B46" s="21"/>
      <c r="C46" s="21"/>
      <c r="D46" s="21"/>
      <c r="E46" s="21"/>
      <c r="F46" s="21"/>
      <c r="G46" s="21"/>
      <c r="H46" s="23">
        <v>169301.35</v>
      </c>
      <c r="I46" s="23"/>
      <c r="J46" s="31"/>
      <c r="K46" s="33">
        <f>H46/E36*F36</f>
        <v>89470.51879839806</v>
      </c>
    </row>
    <row r="47" spans="1:11" ht="14.25" customHeight="1">
      <c r="A47" s="21" t="s">
        <v>21</v>
      </c>
      <c r="B47" s="21"/>
      <c r="C47" s="21"/>
      <c r="D47" s="21"/>
      <c r="E47" s="21"/>
      <c r="F47" s="21"/>
      <c r="G47" s="21"/>
      <c r="H47" s="23">
        <v>149609.59</v>
      </c>
      <c r="I47" s="23"/>
      <c r="J47" s="31"/>
      <c r="K47" s="33">
        <f>H47/E36*F36</f>
        <v>79064.03365664612</v>
      </c>
    </row>
    <row r="48" spans="1:11" ht="14.25" customHeight="1">
      <c r="A48" s="21" t="s">
        <v>22</v>
      </c>
      <c r="B48" s="21"/>
      <c r="C48" s="21"/>
      <c r="D48" s="21"/>
      <c r="E48" s="21"/>
      <c r="F48" s="21"/>
      <c r="G48" s="22"/>
      <c r="H48" s="23">
        <v>45741.09</v>
      </c>
      <c r="I48" s="23"/>
      <c r="J48" s="31"/>
      <c r="K48" s="33">
        <f>H48/E36*F36</f>
        <v>24172.74908147051</v>
      </c>
    </row>
    <row r="49" spans="1:11" ht="14.25" customHeight="1">
      <c r="A49" s="21" t="s">
        <v>23</v>
      </c>
      <c r="B49" s="21"/>
      <c r="C49" s="21"/>
      <c r="D49" s="21"/>
      <c r="E49" s="21"/>
      <c r="F49" s="21"/>
      <c r="G49" s="22"/>
      <c r="H49" s="23">
        <v>4468.83</v>
      </c>
      <c r="I49" s="23"/>
      <c r="J49" s="31"/>
      <c r="K49" s="33">
        <f>H49/E36*F36</f>
        <v>2361.638218016839</v>
      </c>
    </row>
    <row r="50" spans="1:11" ht="23.25" customHeight="1">
      <c r="A50" s="21" t="s">
        <v>24</v>
      </c>
      <c r="B50" s="21"/>
      <c r="C50" s="21"/>
      <c r="D50" s="21"/>
      <c r="E50" s="21"/>
      <c r="F50" s="21"/>
      <c r="G50" s="22"/>
      <c r="H50" s="23">
        <v>1047.27</v>
      </c>
      <c r="I50" s="23"/>
      <c r="J50" s="31"/>
      <c r="K50" s="33">
        <f>H50/E36*F36</f>
        <v>553.4497523026149</v>
      </c>
    </row>
    <row r="51" spans="1:11" ht="17.25" customHeight="1">
      <c r="A51" s="15" t="s">
        <v>25</v>
      </c>
      <c r="B51" s="15"/>
      <c r="C51" s="15"/>
      <c r="D51" s="15"/>
      <c r="E51" s="16"/>
      <c r="F51" s="16"/>
      <c r="G51" s="17"/>
      <c r="H51" s="18">
        <v>1802163.05</v>
      </c>
      <c r="I51" s="18"/>
      <c r="J51" s="19"/>
      <c r="K51" s="32">
        <f>H51/E36*F36</f>
        <v>952387.3438859369</v>
      </c>
    </row>
    <row r="52" spans="1:11" ht="14.25" customHeight="1">
      <c r="A52" s="21" t="s">
        <v>26</v>
      </c>
      <c r="B52" s="21"/>
      <c r="C52" s="21"/>
      <c r="D52" s="21"/>
      <c r="E52" s="21"/>
      <c r="F52" s="21"/>
      <c r="G52" s="22"/>
      <c r="H52" s="23">
        <v>921540.64</v>
      </c>
      <c r="I52" s="23"/>
      <c r="J52" s="31"/>
      <c r="K52" s="33">
        <f>H52/E36*F36</f>
        <v>487005.680430828</v>
      </c>
    </row>
    <row r="53" spans="1:11" ht="14.25" customHeight="1">
      <c r="A53" s="21" t="s">
        <v>21</v>
      </c>
      <c r="B53" s="21"/>
      <c r="C53" s="21"/>
      <c r="D53" s="21"/>
      <c r="E53" s="21"/>
      <c r="F53" s="21"/>
      <c r="G53" s="22"/>
      <c r="H53" s="23">
        <v>380408.62</v>
      </c>
      <c r="I53" s="23"/>
      <c r="J53" s="31"/>
      <c r="K53" s="33">
        <f>H53/E36*F36</f>
        <v>201034.17123834311</v>
      </c>
    </row>
    <row r="54" spans="1:11" ht="14.25" customHeight="1">
      <c r="A54" s="21" t="s">
        <v>27</v>
      </c>
      <c r="B54" s="21"/>
      <c r="C54" s="21"/>
      <c r="D54" s="21"/>
      <c r="E54" s="21"/>
      <c r="F54" s="21"/>
      <c r="G54" s="22"/>
      <c r="H54" s="23">
        <v>285646.47</v>
      </c>
      <c r="I54" s="23"/>
      <c r="J54" s="31"/>
      <c r="K54" s="33">
        <f>H54/E36*F36</f>
        <v>150955.31053846318</v>
      </c>
    </row>
    <row r="55" spans="1:11" ht="14.25" customHeight="1">
      <c r="A55" s="21" t="s">
        <v>28</v>
      </c>
      <c r="B55" s="21"/>
      <c r="C55" s="21"/>
      <c r="D55" s="21"/>
      <c r="E55" s="21"/>
      <c r="F55" s="21"/>
      <c r="G55" s="22"/>
      <c r="H55" s="23">
        <v>94746.2</v>
      </c>
      <c r="I55" s="23"/>
      <c r="J55" s="31"/>
      <c r="K55" s="33">
        <f>H55/E36*F36</f>
        <v>50070.431618984614</v>
      </c>
    </row>
    <row r="56" spans="1:11" ht="14.25" customHeight="1">
      <c r="A56" s="21" t="s">
        <v>29</v>
      </c>
      <c r="B56" s="21"/>
      <c r="C56" s="21"/>
      <c r="D56" s="21"/>
      <c r="E56" s="21"/>
      <c r="F56" s="21"/>
      <c r="G56" s="22"/>
      <c r="H56" s="23">
        <v>40288.95</v>
      </c>
      <c r="I56" s="23"/>
      <c r="J56" s="31"/>
      <c r="K56" s="33">
        <f>H56/E36*F36</f>
        <v>21291.46198977574</v>
      </c>
    </row>
    <row r="57" spans="1:11" ht="14.25" customHeight="1">
      <c r="A57" s="21" t="s">
        <v>30</v>
      </c>
      <c r="B57" s="21"/>
      <c r="C57" s="21"/>
      <c r="D57" s="21"/>
      <c r="E57" s="21"/>
      <c r="F57" s="21"/>
      <c r="G57" s="22"/>
      <c r="H57" s="23">
        <v>26406.68</v>
      </c>
      <c r="I57" s="23"/>
      <c r="J57" s="31"/>
      <c r="K57" s="33">
        <f>H57/E36*F36</f>
        <v>13955.112344604942</v>
      </c>
    </row>
    <row r="58" spans="1:11" ht="14.25" customHeight="1">
      <c r="A58" s="21" t="s">
        <v>31</v>
      </c>
      <c r="B58" s="21"/>
      <c r="C58" s="21"/>
      <c r="D58" s="21"/>
      <c r="E58" s="21"/>
      <c r="F58" s="21"/>
      <c r="G58" s="22"/>
      <c r="H58" s="23">
        <v>18337.97</v>
      </c>
      <c r="I58" s="23"/>
      <c r="J58" s="31"/>
      <c r="K58" s="33">
        <f>H58/E36*F36</f>
        <v>9691.049064933384</v>
      </c>
    </row>
    <row r="59" spans="1:11" ht="14.25" customHeight="1">
      <c r="A59" s="21" t="s">
        <v>32</v>
      </c>
      <c r="B59" s="21"/>
      <c r="C59" s="21"/>
      <c r="D59" s="21"/>
      <c r="E59" s="21"/>
      <c r="F59" s="21"/>
      <c r="G59" s="22"/>
      <c r="H59" s="23">
        <v>15924.06</v>
      </c>
      <c r="I59" s="23"/>
      <c r="J59" s="31"/>
      <c r="K59" s="33">
        <f>H59/E36*F36</f>
        <v>8415.372408884032</v>
      </c>
    </row>
    <row r="60" spans="1:11" ht="14.25" customHeight="1">
      <c r="A60" s="21" t="s">
        <v>33</v>
      </c>
      <c r="B60" s="21"/>
      <c r="C60" s="21"/>
      <c r="D60" s="21"/>
      <c r="E60" s="21"/>
      <c r="F60" s="21"/>
      <c r="G60" s="22"/>
      <c r="H60" s="23">
        <v>14670.38</v>
      </c>
      <c r="I60" s="23"/>
      <c r="J60" s="31"/>
      <c r="K60" s="33">
        <f>H60/E36*F36</f>
        <v>7752.841365822794</v>
      </c>
    </row>
    <row r="61" spans="1:11" ht="23.25" customHeight="1">
      <c r="A61" s="21" t="s">
        <v>24</v>
      </c>
      <c r="B61" s="21"/>
      <c r="C61" s="21"/>
      <c r="D61" s="21"/>
      <c r="E61" s="21"/>
      <c r="F61" s="21"/>
      <c r="G61" s="22"/>
      <c r="H61" s="23">
        <v>2662.86</v>
      </c>
      <c r="I61" s="23"/>
      <c r="J61" s="31"/>
      <c r="K61" s="33">
        <f>H61/E36*F36</f>
        <v>1407.2390189889345</v>
      </c>
    </row>
    <row r="62" spans="1:11" ht="14.25" customHeight="1">
      <c r="A62" s="21" t="s">
        <v>23</v>
      </c>
      <c r="B62" s="21"/>
      <c r="C62" s="21"/>
      <c r="D62" s="21"/>
      <c r="E62" s="21"/>
      <c r="F62" s="21"/>
      <c r="G62" s="22"/>
      <c r="H62" s="23">
        <v>1530.22</v>
      </c>
      <c r="I62" s="23"/>
      <c r="J62" s="31"/>
      <c r="K62" s="33">
        <f>H62/E36*F36</f>
        <v>808.6738663081226</v>
      </c>
    </row>
    <row r="63" spans="1:11" ht="18.75">
      <c r="A63" s="36" t="s">
        <v>35</v>
      </c>
      <c r="B63" s="36"/>
      <c r="C63" s="36"/>
      <c r="D63" s="36"/>
      <c r="E63" s="36"/>
      <c r="F63" s="36"/>
      <c r="G63" s="36"/>
      <c r="H63" s="37">
        <f>H9+H36</f>
        <v>30713173.32</v>
      </c>
      <c r="I63" s="37"/>
      <c r="J63" s="36"/>
      <c r="K63" s="38">
        <f>K9+K36</f>
        <v>20603585.946130313</v>
      </c>
    </row>
  </sheetData>
  <sheetProtection selectLockedCells="1" selectUnlockedCells="1"/>
  <mergeCells count="122">
    <mergeCell ref="A1:H1"/>
    <mergeCell ref="A2:K2"/>
    <mergeCell ref="A3:K3"/>
    <mergeCell ref="A5:D6"/>
    <mergeCell ref="E5:E8"/>
    <mergeCell ref="F5:F8"/>
    <mergeCell ref="G5:G8"/>
    <mergeCell ref="H5:I8"/>
    <mergeCell ref="J5:J8"/>
    <mergeCell ref="K5:K8"/>
    <mergeCell ref="L5:L7"/>
    <mergeCell ref="A7:D8"/>
    <mergeCell ref="A9:D9"/>
    <mergeCell ref="H9:I9"/>
    <mergeCell ref="A10:D10"/>
    <mergeCell ref="H10:I10"/>
    <mergeCell ref="A11:D11"/>
    <mergeCell ref="H11:I11"/>
    <mergeCell ref="A12:D12"/>
    <mergeCell ref="H12:I12"/>
    <mergeCell ref="A13:D13"/>
    <mergeCell ref="H13:I13"/>
    <mergeCell ref="A14:D14"/>
    <mergeCell ref="H14:I14"/>
    <mergeCell ref="A15:D15"/>
    <mergeCell ref="H15:I15"/>
    <mergeCell ref="A16:D16"/>
    <mergeCell ref="H16:I16"/>
    <mergeCell ref="A17:D17"/>
    <mergeCell ref="H17:I17"/>
    <mergeCell ref="A18:D18"/>
    <mergeCell ref="H18:I18"/>
    <mergeCell ref="A19:D19"/>
    <mergeCell ref="H19:I19"/>
    <mergeCell ref="A20:D20"/>
    <mergeCell ref="H20:I20"/>
    <mergeCell ref="A21:D21"/>
    <mergeCell ref="H21:I21"/>
    <mergeCell ref="A22:D22"/>
    <mergeCell ref="H22:I22"/>
    <mergeCell ref="A23:D23"/>
    <mergeCell ref="H23:I23"/>
    <mergeCell ref="A24:D24"/>
    <mergeCell ref="H24:I24"/>
    <mergeCell ref="A25:D25"/>
    <mergeCell ref="H25:I25"/>
    <mergeCell ref="A26:D26"/>
    <mergeCell ref="H26:I26"/>
    <mergeCell ref="A27:D27"/>
    <mergeCell ref="H27:I27"/>
    <mergeCell ref="A28:D28"/>
    <mergeCell ref="H28:I28"/>
    <mergeCell ref="A29:D29"/>
    <mergeCell ref="H29:I29"/>
    <mergeCell ref="A30:D30"/>
    <mergeCell ref="H30:I30"/>
    <mergeCell ref="A31:D31"/>
    <mergeCell ref="H31:I31"/>
    <mergeCell ref="A32:D32"/>
    <mergeCell ref="H32:I32"/>
    <mergeCell ref="A33:D33"/>
    <mergeCell ref="H33:I33"/>
    <mergeCell ref="A34:D34"/>
    <mergeCell ref="H34:I34"/>
    <mergeCell ref="A35:D35"/>
    <mergeCell ref="H35:I35"/>
    <mergeCell ref="A36:D36"/>
    <mergeCell ref="H36:I36"/>
    <mergeCell ref="A37:D37"/>
    <mergeCell ref="H37:I37"/>
    <mergeCell ref="A38:D38"/>
    <mergeCell ref="H38:I38"/>
    <mergeCell ref="A39:D39"/>
    <mergeCell ref="H39:I39"/>
    <mergeCell ref="A40:D40"/>
    <mergeCell ref="H40:I40"/>
    <mergeCell ref="A41:D41"/>
    <mergeCell ref="H41:I41"/>
    <mergeCell ref="A42:D42"/>
    <mergeCell ref="H42:I42"/>
    <mergeCell ref="A43:D43"/>
    <mergeCell ref="H43:I43"/>
    <mergeCell ref="A44:D44"/>
    <mergeCell ref="H44:I44"/>
    <mergeCell ref="A45:D45"/>
    <mergeCell ref="H45:I45"/>
    <mergeCell ref="A46:D46"/>
    <mergeCell ref="H46:I46"/>
    <mergeCell ref="A47:D47"/>
    <mergeCell ref="H47:I47"/>
    <mergeCell ref="A48:D48"/>
    <mergeCell ref="H48:I48"/>
    <mergeCell ref="A49:D49"/>
    <mergeCell ref="H49:I49"/>
    <mergeCell ref="A50:D50"/>
    <mergeCell ref="H50:I50"/>
    <mergeCell ref="A51:D51"/>
    <mergeCell ref="H51:I51"/>
    <mergeCell ref="A52:D52"/>
    <mergeCell ref="H52:I52"/>
    <mergeCell ref="A53:D53"/>
    <mergeCell ref="H53:I53"/>
    <mergeCell ref="A54:D54"/>
    <mergeCell ref="H54:I54"/>
    <mergeCell ref="A55:D55"/>
    <mergeCell ref="H55:I55"/>
    <mergeCell ref="A56:D56"/>
    <mergeCell ref="H56:I56"/>
    <mergeCell ref="A57:D57"/>
    <mergeCell ref="H57:I57"/>
    <mergeCell ref="A58:D58"/>
    <mergeCell ref="H58:I58"/>
    <mergeCell ref="A59:D59"/>
    <mergeCell ref="H59:I59"/>
    <mergeCell ref="A60:D60"/>
    <mergeCell ref="H60:I60"/>
    <mergeCell ref="A61:D61"/>
    <mergeCell ref="H61:I61"/>
    <mergeCell ref="A62:D62"/>
    <mergeCell ref="H62:I62"/>
    <mergeCell ref="A63:D63"/>
    <mergeCell ref="H63:I63"/>
  </mergeCells>
  <printOptions/>
  <pageMargins left="0.19652777777777777" right="0.19652777777777777" top="0.39375" bottom="0.39375" header="0.5118055555555555" footer="0.5118055555555555"/>
  <pageSetup fitToHeight="0" fitToWidth="1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2021-08-18T10:46:54Z</cp:lastPrinted>
  <dcterms:created xsi:type="dcterms:W3CDTF">2021-08-18T10:46:54Z</dcterms:created>
  <dcterms:modified xsi:type="dcterms:W3CDTF">2021-08-24T07:06:26Z</dcterms:modified>
  <cp:category/>
  <cp:version/>
  <cp:contentType/>
  <cp:contentStatus/>
  <cp:revision>9</cp:revision>
</cp:coreProperties>
</file>