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269" activeTab="0"/>
  </bookViews>
  <sheets>
    <sheet name="Рабочий" sheetId="1" r:id="rId1"/>
    <sheet name="Прайс" sheetId="2" r:id="rId2"/>
  </sheets>
  <definedNames>
    <definedName name="Z_75A11A6A_5642_4BB2_BFA9_17C088359664_.wvu.Rows" localSheetId="0" hidden="1">'Рабочий'!$76:$119,'Рабочий'!$212:$214</definedName>
  </definedNames>
  <calcPr fullCalcOnLoad="1"/>
</workbook>
</file>

<file path=xl/sharedStrings.xml><?xml version="1.0" encoding="utf-8"?>
<sst xmlns="http://schemas.openxmlformats.org/spreadsheetml/2006/main" count="777" uniqueCount="228">
  <si>
    <t>ТМЦ</t>
  </si>
  <si>
    <t>Ед.</t>
  </si>
  <si>
    <t>Усред. себест-ть с НДС
(KZT)</t>
  </si>
  <si>
    <t>КАРТОФЕЛЬ</t>
  </si>
  <si>
    <t xml:space="preserve"> </t>
  </si>
  <si>
    <t>КУРИНАЯ РАЗДЕЛКА</t>
  </si>
  <si>
    <t>КУРЫ</t>
  </si>
  <si>
    <t>МАСЛО</t>
  </si>
  <si>
    <t>Масло сладкослив. Крестьянское 72,5% 20кг. Светлогорск</t>
  </si>
  <si>
    <t>МАСЛО ФАСОВАННОЕ</t>
  </si>
  <si>
    <t>Масло Алев г Ульяновск</t>
  </si>
  <si>
    <t>Морские деликатесы</t>
  </si>
  <si>
    <t>МЯСО</t>
  </si>
  <si>
    <t>БАРАНИНА</t>
  </si>
  <si>
    <t>Мясо Баранины отруба в коробках Австралия</t>
  </si>
  <si>
    <t>ГОВЯДИНА</t>
  </si>
  <si>
    <t>КОНИНА</t>
  </si>
  <si>
    <t>ДЕЛИКАТЕСЫ</t>
  </si>
  <si>
    <t>SILLA Рулет куриный</t>
  </si>
  <si>
    <t>Деликатес Говядина Европейская к\в</t>
  </si>
  <si>
    <t>Деликатес Карбонат столичный к\в</t>
  </si>
  <si>
    <t>Деликатес Окорок столичный к/в</t>
  </si>
  <si>
    <t>Деликатес Свинина Гурман к\в</t>
  </si>
  <si>
    <t>Карбонат "Российский"</t>
  </si>
  <si>
    <t>Окорочка кур к\в ваккуум</t>
  </si>
  <si>
    <t>Полутушки кур к\в ваккуум</t>
  </si>
  <si>
    <t>Рулет куриный</t>
  </si>
  <si>
    <t>Рулет свиной</t>
  </si>
  <si>
    <t>Челси к\в Деликатес свинина</t>
  </si>
  <si>
    <t>ЭКОНОМ класс</t>
  </si>
  <si>
    <t>Актобе колбаса п\к</t>
  </si>
  <si>
    <t>Восточный сервелат</t>
  </si>
  <si>
    <t>Колбаса вареная Докторская оригинальная</t>
  </si>
  <si>
    <t>Колбаса вареная Молочная оригинальная</t>
  </si>
  <si>
    <t>Колбаса вареная Московская 1с</t>
  </si>
  <si>
    <t>Колбаса вареная Чайная</t>
  </si>
  <si>
    <t>Колбаса вареная Чайная вакуум</t>
  </si>
  <si>
    <t>Колбаса Говяжья вареная</t>
  </si>
  <si>
    <t>Колбаса Краснодарская п/к</t>
  </si>
  <si>
    <t>Колбаса Одесская п/к</t>
  </si>
  <si>
    <t>Колбаса По-мусульмански вареная</t>
  </si>
  <si>
    <t>Колбаса Украинская оригинал.п/к</t>
  </si>
  <si>
    <t>Сардельки Говяжьи оргинальные в п\а</t>
  </si>
  <si>
    <t>Сардельки по Мусульмански</t>
  </si>
  <si>
    <t>Сервелат "Дастархан"</t>
  </si>
  <si>
    <t>Сервелат "Нур шашу"</t>
  </si>
  <si>
    <t>Сервелат "Той думан"</t>
  </si>
  <si>
    <t>Сервелат "Шалкар"</t>
  </si>
  <si>
    <t>Сервелат Восточный п/к</t>
  </si>
  <si>
    <t>Сервелат Киевский в/к</t>
  </si>
  <si>
    <t>Сервелат Мусульманский фибросмок п/к</t>
  </si>
  <si>
    <t>Сервелат Пикантный п/к Халал</t>
  </si>
  <si>
    <t>Сервелат Тирольский фибросмок п/к</t>
  </si>
  <si>
    <t>Сосиски говяжьи п/а</t>
  </si>
  <si>
    <t>Сосиски по мусульмански</t>
  </si>
  <si>
    <t>ЭЛИТ класс</t>
  </si>
  <si>
    <t>SILLA Сервелат Зернистый в/к</t>
  </si>
  <si>
    <t>SILLA Сервелат Финский п/к</t>
  </si>
  <si>
    <t>Любительская Колбаса вареная колбаса в п/а SILLA</t>
  </si>
  <si>
    <t>РЫБНАЯ ПРОДУКЦИЯ</t>
  </si>
  <si>
    <t>Креветки  в/м 180-220</t>
  </si>
  <si>
    <t>Креветки 70-90 вес Россия 1/5</t>
  </si>
  <si>
    <t>Морской язык (пангасиус 5%)</t>
  </si>
  <si>
    <t>Сайда с/м  1,2 кг Норвегия</t>
  </si>
  <si>
    <t>Скумбрия (400-600) Норвегия (20кг)</t>
  </si>
  <si>
    <t>СОСИСКИ</t>
  </si>
  <si>
    <t>Субпродукты</t>
  </si>
  <si>
    <t>Печень говяжья (Польша) в коробках</t>
  </si>
  <si>
    <t>СЫРЫ</t>
  </si>
  <si>
    <t>Германия</t>
  </si>
  <si>
    <t>Сыр Моцарелла</t>
  </si>
  <si>
    <t>КЛУБ СЫРА</t>
  </si>
  <si>
    <t>Сыр сыч. твердый Голландский 45% Каневск. (3шт)</t>
  </si>
  <si>
    <t>Сыр сыч.твердый Сметанковый 55% Украина (3шт)</t>
  </si>
  <si>
    <t>КОМО</t>
  </si>
  <si>
    <t>Сыр тверд. Гауда 45% (Комо) (5шт) брус</t>
  </si>
  <si>
    <t>Сыр тверд. Голландский классический 45% (Комо) (5шт)</t>
  </si>
  <si>
    <t>Сыр тверд. Кантри со вкусом топл.молока 50% (Комо) (5шт)</t>
  </si>
  <si>
    <t>Сыр тверд. Пошехонский классический 45% (Комо) (5шт)</t>
  </si>
  <si>
    <t>Сыр тверд. Российский(Комо) (5шт) брус</t>
  </si>
  <si>
    <t>Сыр тверд. Сливочный(Комо) (5шт) брус</t>
  </si>
  <si>
    <t>Сыр тверд. Сметанковый (Комо) (5шт)</t>
  </si>
  <si>
    <t>МОЛИС</t>
  </si>
  <si>
    <t>Сыр Золотая Гильдия</t>
  </si>
  <si>
    <t>Сырн.прод.полутв."Сливочный" 50% 4шт.тм "Золот.гильдия" фас</t>
  </si>
  <si>
    <t>Сырн.прод.полутв."Голландский" 50% 4шт.тм "ЗГ"</t>
  </si>
  <si>
    <t>Сырн.прод.полутв."Звенигородский" 50%  брус 4шт.тм "ЗГ"</t>
  </si>
  <si>
    <t>Сырн.прод.полутв."Монастырский" 50% 2шт.тм "ЗГ"</t>
  </si>
  <si>
    <t>Сырн.прод.полутв."Российский" 50% брус  4шт.тм "ЗГ"</t>
  </si>
  <si>
    <t>Сырн.прод.полутв."Сметанков" 50%  брус 4шт.тм "ЗГ"</t>
  </si>
  <si>
    <t>Сырн.прод.полутв.с аром.топл.мол."Родриго" 50% 4шт.тм "ЗГ"</t>
  </si>
  <si>
    <t>товары для пром.переработки</t>
  </si>
  <si>
    <t>УТКА</t>
  </si>
  <si>
    <t>Филе утки</t>
  </si>
  <si>
    <t>ФАРШ</t>
  </si>
  <si>
    <t>ШПИК</t>
  </si>
  <si>
    <t>Ломагин Константин 8 701 740 84 86</t>
  </si>
  <si>
    <t>Спреды</t>
  </si>
  <si>
    <t>Россия</t>
  </si>
  <si>
    <t>Беларусь</t>
  </si>
  <si>
    <t>Мясо говядина "Chuk &amp; Blade" (шейно-лопаточная часть) Австралия</t>
  </si>
  <si>
    <t>Мясо говядины  в полутушах  (Беларусь)</t>
  </si>
  <si>
    <t xml:space="preserve">Филе телапии с/м 20% </t>
  </si>
  <si>
    <t>Фарш куриный ТМ "Аргаяша" (фасовка 0,5кг батон)</t>
  </si>
  <si>
    <t>ЦБ Украина (15кг)</t>
  </si>
  <si>
    <t>СЕЛЕДКА Норвегия (300+) 20кг</t>
  </si>
  <si>
    <t>Сыр тверд. Йогуртовый 50 % жирн(Комо)</t>
  </si>
  <si>
    <t>Сыр тверд. Буковинский 45 % (КОМО) (5 шт)</t>
  </si>
  <si>
    <t>Форель Норвегия с\м в кор. 3,6-4,5 кг</t>
  </si>
  <si>
    <t xml:space="preserve">Жир говяжий замороженый </t>
  </si>
  <si>
    <t>ТОО " Астана Food Trade"</t>
  </si>
  <si>
    <t>Сыр сыч.твердый Российский Канев (3шт)</t>
  </si>
  <si>
    <t>Сырн.продукт тв"Дуплет" 50% жирн (ТМ Молис) круг</t>
  </si>
  <si>
    <t>Морской язык (пангасиус 20%)</t>
  </si>
  <si>
    <t>Спред Панский ТМ "Любас",Гадяч, 72,5 % (мон 5кг)</t>
  </si>
  <si>
    <t>Мойва с/м 30/40 20 кг</t>
  </si>
  <si>
    <t>Нототения</t>
  </si>
  <si>
    <t>Эсколар 2-4</t>
  </si>
  <si>
    <t>СВИНИНА</t>
  </si>
  <si>
    <t>свинина полутуши Польша</t>
  </si>
  <si>
    <t>Соевый изолят</t>
  </si>
  <si>
    <t>Сердце говяжье Австралия, Польша коробки</t>
  </si>
  <si>
    <t>Окорочка Сандерсон</t>
  </si>
  <si>
    <t>Сыр сыч.твердый Витязь 45% Каневск (3шт)</t>
  </si>
  <si>
    <t>Мясо гов. Silverside, Австралия в коробках</t>
  </si>
  <si>
    <t>Окорок, Польша</t>
  </si>
  <si>
    <t>Голень США</t>
  </si>
  <si>
    <t>ДОБРЫЙ СЫР</t>
  </si>
  <si>
    <t>Сыр тв.Российский 50% ТМ Дробрый сыр, брус</t>
  </si>
  <si>
    <t>Сыр тв.Сливочный 50% ТМ Добрый сыр, брус</t>
  </si>
  <si>
    <t>Сыр тв.Сметанковый 50% ТМ Добрый сыр, брус</t>
  </si>
  <si>
    <t>СЕЛЕДКА Норвегия (350+) 20кг</t>
  </si>
  <si>
    <t>Картофель фри Aviko Pommes Frites 10mm (5*2.5)</t>
  </si>
  <si>
    <t>КОНСЕРВЫ</t>
  </si>
  <si>
    <t>Консерва скумбрия 240гр.</t>
  </si>
  <si>
    <t>Филе грудки Бразилия,  16кг(6*2кг)</t>
  </si>
  <si>
    <t>Крыло ЦБ Ресурс, 10кг</t>
  </si>
  <si>
    <t>Крыло ЦБ Экстра 8кг(Уралбройлер)</t>
  </si>
  <si>
    <t>Мясо гов. Украина четверти задние, передние</t>
  </si>
  <si>
    <t>Эсколар 4-6,6+</t>
  </si>
  <si>
    <t>Тушка ЦБ Аргентина</t>
  </si>
  <si>
    <t>ФАРШ SILLA</t>
  </si>
  <si>
    <t>Бедро Ресурс</t>
  </si>
  <si>
    <t>Мясо Ростбиф Польша</t>
  </si>
  <si>
    <t>Мясо баранина корейка Австралия</t>
  </si>
  <si>
    <t>Язык говяжьи (Польша, Италия)</t>
  </si>
  <si>
    <t>Филе минтая 20%</t>
  </si>
  <si>
    <t>Грудина передняя Польша</t>
  </si>
  <si>
    <t>Цыплята табака Казрос</t>
  </si>
  <si>
    <t>Сыр сыч.твердый Сливочный</t>
  </si>
  <si>
    <t xml:space="preserve">Хек свежемороженый </t>
  </si>
  <si>
    <t>Разница (KZT)</t>
  </si>
  <si>
    <t>Цена (KZT)</t>
  </si>
  <si>
    <t>Разница %</t>
  </si>
  <si>
    <t>Цена
(KZT)</t>
  </si>
  <si>
    <t>СПЕЦИАЛЬНАЯ</t>
  </si>
  <si>
    <t>КРУПНЫЙ ОПТ</t>
  </si>
  <si>
    <t>СРЕДНИЙ ОПТ</t>
  </si>
  <si>
    <t>РЫНОК</t>
  </si>
  <si>
    <t>ХОРЕКА</t>
  </si>
  <si>
    <t>Крупный опт цена
(KZT)</t>
  </si>
  <si>
    <t>Средний опт цена
(KZT)</t>
  </si>
  <si>
    <t>Рынок</t>
  </si>
  <si>
    <t>Хорека цена
(KZT)</t>
  </si>
  <si>
    <t>Картофель фри Pommes Frites Фантазия 10 мм (5*2,5)</t>
  </si>
  <si>
    <t>Бедро ЦБ Особое подложка ТМ Петелино</t>
  </si>
  <si>
    <t>Крылья куриные Аргентина(15)</t>
  </si>
  <si>
    <t>Крыло ЦБ Ресурс, 12 кг</t>
  </si>
  <si>
    <t>Крылышко целое замороженное "Белая птица"</t>
  </si>
  <si>
    <t>Филе грудки Бразилия,  15кг</t>
  </si>
  <si>
    <t>Ножки куриные Бразилия(филе) 16 кг</t>
  </si>
  <si>
    <t>Куры Оренбург ДК (8-10)</t>
  </si>
  <si>
    <t>Куры  Казрос высшей категории</t>
  </si>
  <si>
    <t>Масло "Крестьянское"  5 кг,   мон. 72,5% "Заволжское"</t>
  </si>
  <si>
    <t>Масло сладкослив. Крестьянское 72,5% 20кг. Калинковичи</t>
  </si>
  <si>
    <t>СпредТМ "Покровский" (мон10 кг)</t>
  </si>
  <si>
    <t>Масло Крестьянское (180 гр.)  Заволжское</t>
  </si>
  <si>
    <t>шт.</t>
  </si>
  <si>
    <t>МОЛОКО</t>
  </si>
  <si>
    <t>Сливки 30% Германия 1л</t>
  </si>
  <si>
    <t>СЕМГА 6-7</t>
  </si>
  <si>
    <t>СЕМГА 8-9</t>
  </si>
  <si>
    <t>Карбонат, США</t>
  </si>
  <si>
    <t>Лопатка Польша</t>
  </si>
  <si>
    <t>Свинина США  boston butss</t>
  </si>
  <si>
    <t>Мясо говядины без кости в кор. Knuckle  Австралия</t>
  </si>
  <si>
    <t>Мясо гов. Без кости Австралия Topside</t>
  </si>
  <si>
    <t>Мясо конина (лопатка) №8</t>
  </si>
  <si>
    <t>Мясо конина (подбедерок)№2</t>
  </si>
  <si>
    <t>Мясо конина (шея) №14</t>
  </si>
  <si>
    <t>Мясо конина (лопаточная) №20</t>
  </si>
  <si>
    <t>Сосиски Хот Дог Кузнецкие</t>
  </si>
  <si>
    <t>Сыр Гауда Германия новая</t>
  </si>
  <si>
    <t>Сыр Гауда Казвельт</t>
  </si>
  <si>
    <t>Сыр Гауда Биберталлер  Германия</t>
  </si>
  <si>
    <t>Сырный прдукт Моцарелла</t>
  </si>
  <si>
    <t>Сырный продукт КОМО</t>
  </si>
  <si>
    <t>Сырн. Продукт Витязь</t>
  </si>
  <si>
    <t>Сырн. Продукт Премьера</t>
  </si>
  <si>
    <t>Сырн. Продукт Фамильный</t>
  </si>
  <si>
    <t>Сырн. Продукт Янтарь</t>
  </si>
  <si>
    <t xml:space="preserve">Жир говяжий </t>
  </si>
  <si>
    <t>Кожа шеи ЦБ Куриное Царство</t>
  </si>
  <si>
    <t>Кожа куриная ЦБ Васильевка ООО Петелино, лоток</t>
  </si>
  <si>
    <t>Кожа куриная ЦБ Васильевка ООО Петелино, коробки</t>
  </si>
  <si>
    <t>Утка</t>
  </si>
  <si>
    <t>Фарш ЦБ Добрая курочка Оренбург</t>
  </si>
  <si>
    <t>Фарш  ЦБ Васильевка</t>
  </si>
  <si>
    <t>Фарш смешанный 0,5 кг</t>
  </si>
  <si>
    <t>Фарш Нежный SILLA халал</t>
  </si>
  <si>
    <t xml:space="preserve">Фарш смешанный 1кг </t>
  </si>
  <si>
    <t>ШПИК свиной ( Польша ) в коробках</t>
  </si>
  <si>
    <t>ШПИК свиной ( Польша )</t>
  </si>
  <si>
    <t>кг.</t>
  </si>
  <si>
    <t xml:space="preserve">Картофель фри Pommes Frites   7 mm </t>
  </si>
  <si>
    <t>Филе грудки ЦБ Рессурс</t>
  </si>
  <si>
    <t>Масло мон 25 кг Польша</t>
  </si>
  <si>
    <t>Масло  фас. 200 гр. Польша 82%</t>
  </si>
  <si>
    <t>л.</t>
  </si>
  <si>
    <t xml:space="preserve">СЕМГА 7-8, </t>
  </si>
  <si>
    <t>Семга 9 +</t>
  </si>
  <si>
    <t>КОЛБАСНАЯ ПРОДУКЦИЯ</t>
  </si>
  <si>
    <t>Сыр тверд. Костромской классический 45 % (Комо)брусковый</t>
  </si>
  <si>
    <t>http://aft.satu.kz</t>
  </si>
  <si>
    <t>г. Астана ул. Бейсекпаева, д. 32. тел: 34-54-88, 78-16-57, +7 778 348 32 33</t>
  </si>
  <si>
    <t>ПРАЙС ЛИСТ</t>
  </si>
  <si>
    <t>от.</t>
  </si>
  <si>
    <t>ск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</si>
</sst>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00;[Red]\-0.000"/>
    <numFmt numFmtId="166" formatCode="#,##0.00;[Red]\-#,##0.00"/>
    <numFmt numFmtId="167" formatCode="#,##0;[Red]\-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_ ;[Red]\-0.00\ 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;[Red]\-0.0"/>
    <numFmt numFmtId="179" formatCode="0;[Red]\-0"/>
    <numFmt numFmtId="180" formatCode="0.00;[Red]0.00"/>
  </numFmts>
  <fonts count="4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8"/>
      <color indexed="61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3" fillId="21" borderId="1" applyNumberFormat="0" applyAlignment="0" applyProtection="0"/>
    <xf numFmtId="0" fontId="28" fillId="22" borderId="2" applyNumberFormat="0" applyAlignment="0" applyProtection="0"/>
    <xf numFmtId="0" fontId="39" fillId="22" borderId="1" applyNumberFormat="0" applyAlignment="0" applyProtection="0"/>
    <xf numFmtId="0" fontId="40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3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5" fillId="5" borderId="0" xfId="0" applyFont="1" applyFill="1" applyBorder="1" applyAlignment="1">
      <alignment horizontal="center" vertical="center" wrapText="1"/>
    </xf>
    <xf numFmtId="179" fontId="0" fillId="5" borderId="0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/>
    </xf>
    <xf numFmtId="0" fontId="0" fillId="5" borderId="0" xfId="0" applyFont="1" applyFill="1" applyAlignment="1">
      <alignment horizontal="center" vertical="center" wrapText="1"/>
    </xf>
    <xf numFmtId="179" fontId="0" fillId="5" borderId="0" xfId="0" applyNumberFormat="1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2" fontId="15" fillId="5" borderId="10" xfId="0" applyNumberFormat="1" applyFont="1" applyFill="1" applyBorder="1" applyAlignment="1">
      <alignment horizontal="center" vertical="center" wrapText="1"/>
    </xf>
    <xf numFmtId="2" fontId="15" fillId="26" borderId="10" xfId="0" applyNumberFormat="1" applyFont="1" applyFill="1" applyBorder="1" applyAlignment="1">
      <alignment horizontal="center" vertical="center" wrapText="1"/>
    </xf>
    <xf numFmtId="179" fontId="0" fillId="5" borderId="11" xfId="0" applyNumberFormat="1" applyFill="1" applyBorder="1" applyAlignment="1">
      <alignment horizontal="center" vertical="center" wrapText="1"/>
    </xf>
    <xf numFmtId="179" fontId="0" fillId="5" borderId="12" xfId="0" applyNumberFormat="1" applyFont="1" applyFill="1" applyBorder="1" applyAlignment="1">
      <alignment horizontal="center" vertical="center" wrapText="1"/>
    </xf>
    <xf numFmtId="179" fontId="0" fillId="5" borderId="13" xfId="0" applyNumberForma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179" fontId="0" fillId="5" borderId="13" xfId="0" applyNumberFormat="1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2" fontId="0" fillId="5" borderId="16" xfId="0" applyNumberFormat="1" applyFont="1" applyFill="1" applyBorder="1" applyAlignment="1">
      <alignment horizontal="center" vertical="center" wrapText="1"/>
    </xf>
    <xf numFmtId="2" fontId="15" fillId="26" borderId="17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7" fillId="5" borderId="19" xfId="0" applyFont="1" applyFill="1" applyBorder="1" applyAlignment="1">
      <alignment horizontal="center" vertical="center" wrapText="1"/>
    </xf>
    <xf numFmtId="2" fontId="15" fillId="5" borderId="10" xfId="0" applyNumberFormat="1" applyFont="1" applyFill="1" applyBorder="1" applyAlignment="1" applyProtection="1">
      <alignment horizontal="center" vertical="center" wrapText="1"/>
      <protection hidden="1"/>
    </xf>
    <xf numFmtId="2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26" borderId="18" xfId="0" applyNumberFormat="1" applyFont="1" applyFill="1" applyBorder="1" applyAlignment="1" applyProtection="1">
      <alignment horizontal="center" vertical="center" wrapText="1"/>
      <protection locked="0"/>
    </xf>
    <xf numFmtId="2" fontId="13" fillId="26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20" xfId="0" applyNumberFormat="1" applyFont="1" applyFill="1" applyBorder="1" applyAlignment="1" applyProtection="1">
      <alignment horizontal="center" vertical="center" wrapText="1"/>
      <protection locked="0"/>
    </xf>
    <xf numFmtId="2" fontId="0" fillId="26" borderId="2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166" fontId="0" fillId="0" borderId="16" xfId="0" applyNumberFormat="1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/>
    </xf>
    <xf numFmtId="179" fontId="0" fillId="26" borderId="16" xfId="0" applyNumberFormat="1" applyFont="1" applyFill="1" applyBorder="1" applyAlignment="1">
      <alignment horizontal="center" vertical="center" wrapText="1"/>
    </xf>
    <xf numFmtId="166" fontId="0" fillId="26" borderId="16" xfId="0" applyNumberFormat="1" applyFont="1" applyFill="1" applyBorder="1" applyAlignment="1">
      <alignment horizontal="center" vertical="center" wrapText="1"/>
    </xf>
    <xf numFmtId="0" fontId="12" fillId="26" borderId="16" xfId="0" applyFont="1" applyFill="1" applyBorder="1" applyAlignment="1">
      <alignment horizontal="center"/>
    </xf>
    <xf numFmtId="179" fontId="0" fillId="26" borderId="16" xfId="0" applyNumberFormat="1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wrapText="1"/>
    </xf>
    <xf numFmtId="0" fontId="1" fillId="27" borderId="16" xfId="0" applyFont="1" applyFill="1" applyBorder="1" applyAlignment="1">
      <alignment/>
    </xf>
    <xf numFmtId="0" fontId="2" fillId="27" borderId="20" xfId="0" applyFont="1" applyFill="1" applyBorder="1" applyAlignment="1">
      <alignment horizontal="left" wrapText="1"/>
    </xf>
    <xf numFmtId="0" fontId="2" fillId="6" borderId="20" xfId="0" applyFont="1" applyFill="1" applyBorder="1" applyAlignment="1">
      <alignment wrapText="1"/>
    </xf>
    <xf numFmtId="0" fontId="1" fillId="6" borderId="16" xfId="0" applyFont="1" applyFill="1" applyBorder="1" applyAlignment="1">
      <alignment/>
    </xf>
    <xf numFmtId="0" fontId="2" fillId="27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wrapText="1"/>
    </xf>
    <xf numFmtId="0" fontId="2" fillId="27" borderId="22" xfId="0" applyFont="1" applyFill="1" applyBorder="1" applyAlignment="1">
      <alignment wrapText="1"/>
    </xf>
    <xf numFmtId="0" fontId="2" fillId="27" borderId="23" xfId="0" applyFont="1" applyFill="1" applyBorder="1" applyAlignment="1">
      <alignment wrapText="1"/>
    </xf>
    <xf numFmtId="2" fontId="2" fillId="27" borderId="24" xfId="0" applyNumberFormat="1" applyFont="1" applyFill="1" applyBorder="1" applyAlignment="1" applyProtection="1">
      <alignment wrapText="1"/>
      <protection locked="0"/>
    </xf>
    <xf numFmtId="2" fontId="2" fillId="27" borderId="25" xfId="0" applyNumberFormat="1" applyFont="1" applyFill="1" applyBorder="1" applyAlignment="1">
      <alignment wrapText="1"/>
    </xf>
    <xf numFmtId="2" fontId="2" fillId="27" borderId="26" xfId="0" applyNumberFormat="1" applyFont="1" applyFill="1" applyBorder="1" applyAlignment="1">
      <alignment wrapText="1"/>
    </xf>
    <xf numFmtId="2" fontId="2" fillId="27" borderId="27" xfId="0" applyNumberFormat="1" applyFont="1" applyFill="1" applyBorder="1" applyAlignment="1">
      <alignment wrapText="1"/>
    </xf>
    <xf numFmtId="2" fontId="2" fillId="27" borderId="18" xfId="0" applyNumberFormat="1" applyFont="1" applyFill="1" applyBorder="1" applyAlignment="1" applyProtection="1">
      <alignment wrapText="1"/>
      <protection locked="0"/>
    </xf>
    <xf numFmtId="2" fontId="2" fillId="27" borderId="20" xfId="0" applyNumberFormat="1" applyFont="1" applyFill="1" applyBorder="1" applyAlignment="1" applyProtection="1">
      <alignment wrapText="1"/>
      <protection locked="0"/>
    </xf>
    <xf numFmtId="2" fontId="0" fillId="27" borderId="16" xfId="0" applyNumberFormat="1" applyFont="1" applyFill="1" applyBorder="1" applyAlignment="1">
      <alignment horizontal="center" vertical="center" wrapText="1"/>
    </xf>
    <xf numFmtId="2" fontId="0" fillId="27" borderId="10" xfId="0" applyNumberFormat="1" applyFont="1" applyFill="1" applyBorder="1" applyAlignment="1">
      <alignment horizontal="center" vertical="center" wrapText="1"/>
    </xf>
    <xf numFmtId="2" fontId="15" fillId="27" borderId="10" xfId="0" applyNumberFormat="1" applyFont="1" applyFill="1" applyBorder="1" applyAlignment="1">
      <alignment horizontal="center" vertical="center" wrapText="1"/>
    </xf>
    <xf numFmtId="2" fontId="2" fillId="27" borderId="10" xfId="0" applyNumberFormat="1" applyFont="1" applyFill="1" applyBorder="1" applyAlignment="1">
      <alignment wrapText="1"/>
    </xf>
    <xf numFmtId="0" fontId="2" fillId="26" borderId="0" xfId="0" applyFont="1" applyFill="1" applyAlignment="1">
      <alignment wrapText="1"/>
    </xf>
    <xf numFmtId="0" fontId="1" fillId="26" borderId="20" xfId="0" applyFont="1" applyFill="1" applyBorder="1" applyAlignment="1">
      <alignment horizontal="left" wrapText="1" indent="2"/>
    </xf>
    <xf numFmtId="0" fontId="1" fillId="26" borderId="20" xfId="0" applyFont="1" applyFill="1" applyBorder="1" applyAlignment="1">
      <alignment horizontal="left" vertical="center" wrapText="1" indent="2"/>
    </xf>
    <xf numFmtId="0" fontId="1" fillId="26" borderId="16" xfId="0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vertical="center" wrapText="1"/>
    </xf>
    <xf numFmtId="0" fontId="12" fillId="26" borderId="20" xfId="0" applyFont="1" applyFill="1" applyBorder="1" applyAlignment="1">
      <alignment horizontal="left" wrapText="1" indent="2"/>
    </xf>
    <xf numFmtId="0" fontId="12" fillId="26" borderId="20" xfId="0" applyFont="1" applyFill="1" applyBorder="1" applyAlignment="1">
      <alignment horizontal="left" vertical="center" wrapText="1" indent="2"/>
    </xf>
    <xf numFmtId="0" fontId="1" fillId="26" borderId="28" xfId="0" applyFont="1" applyFill="1" applyBorder="1" applyAlignment="1">
      <alignment horizontal="left" vertical="center" wrapText="1" indent="2"/>
    </xf>
    <xf numFmtId="0" fontId="1" fillId="26" borderId="21" xfId="0" applyFont="1" applyFill="1" applyBorder="1" applyAlignment="1">
      <alignment horizontal="center"/>
    </xf>
    <xf numFmtId="0" fontId="1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 wrapText="1"/>
    </xf>
    <xf numFmtId="0" fontId="0" fillId="26" borderId="0" xfId="0" applyFont="1" applyFill="1" applyAlignment="1">
      <alignment horizontal="center" vertical="center"/>
    </xf>
    <xf numFmtId="0" fontId="1" fillId="26" borderId="0" xfId="0" applyFont="1" applyFill="1" applyBorder="1" applyAlignment="1">
      <alignment horizontal="left" wrapText="1"/>
    </xf>
    <xf numFmtId="0" fontId="0" fillId="26" borderId="0" xfId="0" applyFill="1" applyAlignment="1">
      <alignment horizontal="center" vertical="center"/>
    </xf>
    <xf numFmtId="0" fontId="1" fillId="26" borderId="0" xfId="0" applyFont="1" applyFill="1" applyAlignment="1">
      <alignment horizontal="left" wrapText="1"/>
    </xf>
    <xf numFmtId="0" fontId="0" fillId="26" borderId="0" xfId="0" applyFill="1" applyAlignment="1">
      <alignment wrapText="1"/>
    </xf>
    <xf numFmtId="2" fontId="2" fillId="26" borderId="18" xfId="0" applyNumberFormat="1" applyFont="1" applyFill="1" applyBorder="1" applyAlignment="1" applyProtection="1">
      <alignment wrapText="1"/>
      <protection locked="0"/>
    </xf>
    <xf numFmtId="2" fontId="2" fillId="26" borderId="20" xfId="0" applyNumberFormat="1" applyFont="1" applyFill="1" applyBorder="1" applyAlignment="1" applyProtection="1">
      <alignment wrapText="1"/>
      <protection locked="0"/>
    </xf>
    <xf numFmtId="2" fontId="0" fillId="26" borderId="16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wrapText="1"/>
    </xf>
    <xf numFmtId="2" fontId="13" fillId="26" borderId="20" xfId="0" applyNumberFormat="1" applyFont="1" applyFill="1" applyBorder="1" applyAlignment="1" applyProtection="1">
      <alignment horizontal="center" vertical="center" wrapText="1"/>
      <protection locked="0"/>
    </xf>
    <xf numFmtId="2" fontId="16" fillId="26" borderId="1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2" fontId="0" fillId="27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27" borderId="2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16" xfId="0" applyNumberFormat="1" applyFont="1" applyFill="1" applyBorder="1" applyAlignment="1">
      <alignment horizontal="center" vertical="center" wrapText="1"/>
    </xf>
    <xf numFmtId="2" fontId="0" fillId="6" borderId="10" xfId="0" applyNumberFormat="1" applyFont="1" applyFill="1" applyBorder="1" applyAlignment="1">
      <alignment horizontal="center" vertical="center" wrapText="1"/>
    </xf>
    <xf numFmtId="2" fontId="15" fillId="6" borderId="10" xfId="0" applyNumberFormat="1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wrapText="1"/>
    </xf>
    <xf numFmtId="0" fontId="1" fillId="11" borderId="16" xfId="0" applyFont="1" applyFill="1" applyBorder="1" applyAlignment="1">
      <alignment/>
    </xf>
    <xf numFmtId="2" fontId="2" fillId="11" borderId="18" xfId="0" applyNumberFormat="1" applyFont="1" applyFill="1" applyBorder="1" applyAlignment="1" applyProtection="1">
      <alignment wrapText="1"/>
      <protection locked="0"/>
    </xf>
    <xf numFmtId="2" fontId="2" fillId="11" borderId="20" xfId="0" applyNumberFormat="1" applyFont="1" applyFill="1" applyBorder="1" applyAlignment="1" applyProtection="1">
      <alignment wrapText="1"/>
      <protection locked="0"/>
    </xf>
    <xf numFmtId="2" fontId="0" fillId="11" borderId="16" xfId="0" applyNumberFormat="1" applyFont="1" applyFill="1" applyBorder="1" applyAlignment="1">
      <alignment horizontal="center" vertical="center" wrapText="1"/>
    </xf>
    <xf numFmtId="2" fontId="0" fillId="11" borderId="10" xfId="0" applyNumberFormat="1" applyFont="1" applyFill="1" applyBorder="1" applyAlignment="1">
      <alignment horizontal="center" vertical="center" wrapText="1"/>
    </xf>
    <xf numFmtId="2" fontId="15" fillId="11" borderId="10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wrapText="1"/>
    </xf>
    <xf numFmtId="2" fontId="0" fillId="11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11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20" xfId="0" applyFont="1" applyFill="1" applyBorder="1" applyAlignment="1">
      <alignment horizontal="left" wrapText="1"/>
    </xf>
    <xf numFmtId="0" fontId="14" fillId="11" borderId="20" xfId="0" applyFont="1" applyFill="1" applyBorder="1" applyAlignment="1">
      <alignment wrapText="1"/>
    </xf>
    <xf numFmtId="0" fontId="12" fillId="11" borderId="16" xfId="0" applyFont="1" applyFill="1" applyBorder="1" applyAlignment="1">
      <alignment/>
    </xf>
    <xf numFmtId="2" fontId="13" fillId="11" borderId="18" xfId="0" applyNumberFormat="1" applyFont="1" applyFill="1" applyBorder="1" applyAlignment="1" applyProtection="1">
      <alignment horizontal="center" vertical="center" wrapText="1"/>
      <protection locked="0"/>
    </xf>
    <xf numFmtId="2" fontId="13" fillId="11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22" xfId="0" applyFont="1" applyFill="1" applyBorder="1" applyAlignment="1">
      <alignment wrapText="1"/>
    </xf>
    <xf numFmtId="0" fontId="2" fillId="11" borderId="23" xfId="0" applyFont="1" applyFill="1" applyBorder="1" applyAlignment="1">
      <alignment wrapText="1"/>
    </xf>
    <xf numFmtId="2" fontId="0" fillId="26" borderId="29" xfId="0" applyNumberFormat="1" applyFont="1" applyFill="1" applyBorder="1" applyAlignment="1" applyProtection="1">
      <alignment horizontal="center" vertical="center" wrapText="1"/>
      <protection locked="0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5" borderId="16" xfId="0" applyNumberFormat="1" applyFont="1" applyFill="1" applyBorder="1" applyAlignment="1">
      <alignment vertical="center" wrapText="1"/>
    </xf>
    <xf numFmtId="2" fontId="0" fillId="5" borderId="10" xfId="0" applyNumberFormat="1" applyFont="1" applyFill="1" applyBorder="1" applyAlignment="1">
      <alignment vertical="center" wrapText="1"/>
    </xf>
    <xf numFmtId="0" fontId="1" fillId="11" borderId="16" xfId="0" applyFont="1" applyFill="1" applyBorder="1" applyAlignment="1">
      <alignment vertical="center"/>
    </xf>
    <xf numFmtId="0" fontId="0" fillId="26" borderId="0" xfId="0" applyFill="1" applyBorder="1" applyAlignment="1">
      <alignment/>
    </xf>
    <xf numFmtId="179" fontId="0" fillId="27" borderId="16" xfId="0" applyNumberFormat="1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164" fontId="0" fillId="27" borderId="16" xfId="0" applyNumberFormat="1" applyFont="1" applyFill="1" applyBorder="1" applyAlignment="1">
      <alignment horizontal="center" vertical="center" wrapText="1"/>
    </xf>
    <xf numFmtId="179" fontId="0" fillId="27" borderId="16" xfId="0" applyNumberFormat="1" applyFont="1" applyFill="1" applyBorder="1" applyAlignment="1">
      <alignment/>
    </xf>
    <xf numFmtId="0" fontId="0" fillId="27" borderId="16" xfId="0" applyFont="1" applyFill="1" applyBorder="1" applyAlignment="1">
      <alignment/>
    </xf>
    <xf numFmtId="179" fontId="0" fillId="6" borderId="16" xfId="0" applyNumberFormat="1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179" fontId="10" fillId="6" borderId="16" xfId="0" applyNumberFormat="1" applyFont="1" applyFill="1" applyBorder="1" applyAlignment="1">
      <alignment horizontal="center" vertical="center" wrapText="1"/>
    </xf>
    <xf numFmtId="179" fontId="0" fillId="28" borderId="16" xfId="0" applyNumberFormat="1" applyFont="1" applyFill="1" applyBorder="1" applyAlignment="1">
      <alignment horizontal="center" vertical="center" wrapText="1"/>
    </xf>
    <xf numFmtId="0" fontId="0" fillId="28" borderId="16" xfId="0" applyFont="1" applyFill="1" applyBorder="1" applyAlignment="1">
      <alignment horizontal="center" vertical="center" wrapText="1"/>
    </xf>
    <xf numFmtId="179" fontId="13" fillId="6" borderId="16" xfId="0" applyNumberFormat="1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179" fontId="13" fillId="27" borderId="16" xfId="0" applyNumberFormat="1" applyFont="1" applyFill="1" applyBorder="1" applyAlignment="1">
      <alignment horizontal="center" vertical="center" wrapText="1"/>
    </xf>
    <xf numFmtId="179" fontId="13" fillId="0" borderId="16" xfId="0" applyNumberFormat="1" applyFont="1" applyFill="1" applyBorder="1" applyAlignment="1">
      <alignment horizontal="center" vertical="center" wrapText="1"/>
    </xf>
    <xf numFmtId="166" fontId="0" fillId="6" borderId="16" xfId="0" applyNumberFormat="1" applyFont="1" applyFill="1" applyBorder="1" applyAlignment="1">
      <alignment horizontal="center" vertical="center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2" fontId="15" fillId="26" borderId="10" xfId="0" applyNumberFormat="1" applyFont="1" applyFill="1" applyBorder="1" applyAlignment="1" applyProtection="1">
      <alignment horizontal="center" vertical="center" wrapText="1"/>
      <protection hidden="1"/>
    </xf>
    <xf numFmtId="164" fontId="0" fillId="26" borderId="16" xfId="0" applyNumberFormat="1" applyFont="1" applyFill="1" applyBorder="1" applyAlignment="1">
      <alignment horizontal="center" vertical="center" wrapText="1"/>
    </xf>
    <xf numFmtId="179" fontId="13" fillId="26" borderId="16" xfId="0" applyNumberFormat="1" applyFont="1" applyFill="1" applyBorder="1" applyAlignment="1">
      <alignment horizontal="center" vertical="center" wrapText="1"/>
    </xf>
    <xf numFmtId="166" fontId="13" fillId="26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5" borderId="32" xfId="0" applyFont="1" applyFill="1" applyBorder="1" applyAlignment="1">
      <alignment wrapText="1"/>
    </xf>
    <xf numFmtId="0" fontId="21" fillId="5" borderId="32" xfId="0" applyFont="1" applyFill="1" applyBorder="1" applyAlignment="1">
      <alignment/>
    </xf>
    <xf numFmtId="14" fontId="19" fillId="5" borderId="32" xfId="0" applyNumberFormat="1" applyFont="1" applyFill="1" applyBorder="1" applyAlignment="1">
      <alignment wrapText="1"/>
    </xf>
    <xf numFmtId="14" fontId="20" fillId="5" borderId="32" xfId="0" applyNumberFormat="1" applyFont="1" applyFill="1" applyBorder="1" applyAlignment="1">
      <alignment horizontal="right" vertical="center" wrapText="1"/>
    </xf>
    <xf numFmtId="0" fontId="25" fillId="5" borderId="0" xfId="0" applyFont="1" applyFill="1" applyAlignment="1">
      <alignment/>
    </xf>
    <xf numFmtId="179" fontId="0" fillId="27" borderId="26" xfId="0" applyNumberFormat="1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Continuous" vertical="center" wrapText="1"/>
    </xf>
    <xf numFmtId="0" fontId="2" fillId="27" borderId="34" xfId="0" applyFont="1" applyFill="1" applyBorder="1" applyAlignment="1">
      <alignment wrapText="1"/>
    </xf>
    <xf numFmtId="0" fontId="1" fillId="5" borderId="22" xfId="0" applyFont="1" applyFill="1" applyBorder="1" applyAlignment="1">
      <alignment horizontal="left" wrapText="1" indent="2"/>
    </xf>
    <xf numFmtId="0" fontId="1" fillId="26" borderId="22" xfId="0" applyFont="1" applyFill="1" applyBorder="1" applyAlignment="1">
      <alignment horizontal="left" wrapText="1" indent="2"/>
    </xf>
    <xf numFmtId="0" fontId="1" fillId="0" borderId="22" xfId="0" applyFont="1" applyFill="1" applyBorder="1" applyAlignment="1">
      <alignment horizontal="left" wrapText="1" indent="2"/>
    </xf>
    <xf numFmtId="0" fontId="2" fillId="27" borderId="22" xfId="0" applyFont="1" applyFill="1" applyBorder="1" applyAlignment="1">
      <alignment horizontal="left" wrapText="1"/>
    </xf>
    <xf numFmtId="0" fontId="1" fillId="26" borderId="22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left" vertical="center" wrapText="1" indent="2"/>
    </xf>
    <xf numFmtId="0" fontId="14" fillId="6" borderId="22" xfId="0" applyFont="1" applyFill="1" applyBorder="1" applyAlignment="1">
      <alignment wrapText="1"/>
    </xf>
    <xf numFmtId="0" fontId="2" fillId="27" borderId="22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vertical="center" wrapText="1" indent="2"/>
    </xf>
    <xf numFmtId="0" fontId="1" fillId="0" borderId="35" xfId="0" applyFont="1" applyFill="1" applyBorder="1" applyAlignment="1">
      <alignment horizontal="left" vertical="center" wrapText="1" indent="2"/>
    </xf>
    <xf numFmtId="0" fontId="2" fillId="5" borderId="19" xfId="0" applyFont="1" applyFill="1" applyBorder="1" applyAlignment="1">
      <alignment horizontal="center" vertical="center"/>
    </xf>
    <xf numFmtId="0" fontId="1" fillId="27" borderId="24" xfId="0" applyFont="1" applyFill="1" applyBorder="1" applyAlignment="1">
      <alignment/>
    </xf>
    <xf numFmtId="0" fontId="1" fillId="5" borderId="18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/>
    </xf>
    <xf numFmtId="0" fontId="1" fillId="27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/>
    </xf>
    <xf numFmtId="0" fontId="12" fillId="6" borderId="18" xfId="0" applyFont="1" applyFill="1" applyBorder="1" applyAlignment="1">
      <alignment/>
    </xf>
    <xf numFmtId="0" fontId="2" fillId="6" borderId="18" xfId="0" applyFont="1" applyFill="1" applyBorder="1" applyAlignment="1">
      <alignment wrapText="1"/>
    </xf>
    <xf numFmtId="0" fontId="2" fillId="27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179" fontId="17" fillId="5" borderId="37" xfId="0" applyNumberFormat="1" applyFont="1" applyFill="1" applyBorder="1" applyAlignment="1">
      <alignment horizontal="center" vertical="center" wrapText="1"/>
    </xf>
    <xf numFmtId="179" fontId="0" fillId="27" borderId="38" xfId="0" applyNumberFormat="1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179" fontId="17" fillId="5" borderId="19" xfId="0" applyNumberFormat="1" applyFont="1" applyFill="1" applyBorder="1" applyAlignment="1">
      <alignment horizontal="center" vertical="center" wrapText="1"/>
    </xf>
    <xf numFmtId="179" fontId="0" fillId="27" borderId="24" xfId="0" applyNumberFormat="1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left" wrapText="1" indent="2"/>
    </xf>
    <xf numFmtId="0" fontId="12" fillId="26" borderId="18" xfId="0" applyFont="1" applyFill="1" applyBorder="1" applyAlignment="1">
      <alignment horizontal="center"/>
    </xf>
    <xf numFmtId="0" fontId="1" fillId="26" borderId="22" xfId="0" applyFont="1" applyFill="1" applyBorder="1" applyAlignment="1">
      <alignment vertical="center" wrapText="1"/>
    </xf>
    <xf numFmtId="0" fontId="12" fillId="26" borderId="22" xfId="0" applyFont="1" applyFill="1" applyBorder="1" applyAlignment="1">
      <alignment horizontal="left" vertical="center" wrapText="1" indent="2"/>
    </xf>
    <xf numFmtId="164" fontId="13" fillId="26" borderId="16" xfId="0" applyNumberFormat="1" applyFont="1" applyFill="1" applyBorder="1" applyAlignment="1">
      <alignment horizontal="center" vertical="center" wrapText="1"/>
    </xf>
    <xf numFmtId="2" fontId="2" fillId="27" borderId="39" xfId="0" applyNumberFormat="1" applyFont="1" applyFill="1" applyBorder="1" applyAlignment="1">
      <alignment wrapText="1"/>
    </xf>
    <xf numFmtId="2" fontId="15" fillId="26" borderId="40" xfId="0" applyNumberFormat="1" applyFont="1" applyFill="1" applyBorder="1" applyAlignment="1">
      <alignment horizontal="center" vertical="center" wrapText="1"/>
    </xf>
    <xf numFmtId="2" fontId="15" fillId="27" borderId="40" xfId="0" applyNumberFormat="1" applyFont="1" applyFill="1" applyBorder="1" applyAlignment="1">
      <alignment horizontal="center" vertical="center" wrapText="1"/>
    </xf>
    <xf numFmtId="2" fontId="2" fillId="27" borderId="40" xfId="0" applyNumberFormat="1" applyFont="1" applyFill="1" applyBorder="1" applyAlignment="1">
      <alignment wrapText="1"/>
    </xf>
    <xf numFmtId="2" fontId="2" fillId="11" borderId="40" xfId="0" applyNumberFormat="1" applyFont="1" applyFill="1" applyBorder="1" applyAlignment="1">
      <alignment wrapText="1"/>
    </xf>
    <xf numFmtId="2" fontId="15" fillId="11" borderId="40" xfId="0" applyNumberFormat="1" applyFont="1" applyFill="1" applyBorder="1" applyAlignment="1">
      <alignment horizontal="center" vertical="center" wrapText="1"/>
    </xf>
    <xf numFmtId="2" fontId="16" fillId="26" borderId="40" xfId="0" applyNumberFormat="1" applyFont="1" applyFill="1" applyBorder="1" applyAlignment="1">
      <alignment horizontal="center" vertical="center" wrapText="1"/>
    </xf>
    <xf numFmtId="2" fontId="2" fillId="26" borderId="40" xfId="0" applyNumberFormat="1" applyFont="1" applyFill="1" applyBorder="1" applyAlignment="1">
      <alignment wrapText="1"/>
    </xf>
    <xf numFmtId="179" fontId="0" fillId="27" borderId="25" xfId="0" applyNumberFormat="1" applyFont="1" applyFill="1" applyBorder="1" applyAlignment="1">
      <alignment horizontal="center" vertical="center" wrapText="1"/>
    </xf>
    <xf numFmtId="179" fontId="0" fillId="5" borderId="20" xfId="0" applyNumberFormat="1" applyFont="1" applyFill="1" applyBorder="1" applyAlignment="1">
      <alignment horizontal="center" vertical="center" wrapText="1"/>
    </xf>
    <xf numFmtId="179" fontId="0" fillId="26" borderId="20" xfId="0" applyNumberFormat="1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179" fontId="0" fillId="27" borderId="20" xfId="0" applyNumberFormat="1" applyFont="1" applyFill="1" applyBorder="1" applyAlignment="1">
      <alignment horizontal="center" vertical="center" wrapText="1"/>
    </xf>
    <xf numFmtId="179" fontId="0" fillId="27" borderId="20" xfId="0" applyNumberFormat="1" applyFont="1" applyFill="1" applyBorder="1" applyAlignment="1">
      <alignment/>
    </xf>
    <xf numFmtId="179" fontId="0" fillId="26" borderId="20" xfId="0" applyNumberFormat="1" applyFont="1" applyFill="1" applyBorder="1" applyAlignment="1">
      <alignment horizontal="center" vertical="center" wrapText="1"/>
    </xf>
    <xf numFmtId="179" fontId="0" fillId="6" borderId="20" xfId="0" applyNumberFormat="1" applyFont="1" applyFill="1" applyBorder="1" applyAlignment="1">
      <alignment horizontal="center" vertical="center" wrapText="1"/>
    </xf>
    <xf numFmtId="179" fontId="10" fillId="6" borderId="20" xfId="0" applyNumberFormat="1" applyFont="1" applyFill="1" applyBorder="1" applyAlignment="1">
      <alignment horizontal="center" vertical="center" wrapText="1"/>
    </xf>
    <xf numFmtId="179" fontId="13" fillId="26" borderId="20" xfId="0" applyNumberFormat="1" applyFont="1" applyFill="1" applyBorder="1" applyAlignment="1">
      <alignment horizontal="center" vertical="center" wrapText="1"/>
    </xf>
    <xf numFmtId="179" fontId="0" fillId="28" borderId="20" xfId="0" applyNumberFormat="1" applyFont="1" applyFill="1" applyBorder="1" applyAlignment="1">
      <alignment horizontal="center" vertical="center" wrapText="1"/>
    </xf>
    <xf numFmtId="179" fontId="13" fillId="6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179" fontId="13" fillId="0" borderId="20" xfId="0" applyNumberFormat="1" applyFont="1" applyFill="1" applyBorder="1" applyAlignment="1">
      <alignment horizontal="center" vertical="center" wrapText="1"/>
    </xf>
    <xf numFmtId="179" fontId="0" fillId="0" borderId="28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36" xfId="0" applyNumberFormat="1" applyFont="1" applyFill="1" applyBorder="1" applyAlignment="1" applyProtection="1">
      <alignment horizontal="center" vertical="center" wrapText="1"/>
      <protection locked="0"/>
    </xf>
    <xf numFmtId="2" fontId="0" fillId="26" borderId="28" xfId="0" applyNumberFormat="1" applyFont="1" applyFill="1" applyBorder="1" applyAlignment="1" applyProtection="1">
      <alignment horizontal="center" vertical="center" wrapText="1"/>
      <protection locked="0"/>
    </xf>
    <xf numFmtId="2" fontId="0" fillId="26" borderId="17" xfId="0" applyNumberFormat="1" applyFont="1" applyFill="1" applyBorder="1" applyAlignment="1">
      <alignment horizontal="center" vertical="center" wrapText="1"/>
    </xf>
    <xf numFmtId="2" fontId="15" fillId="26" borderId="41" xfId="0" applyNumberFormat="1" applyFont="1" applyFill="1" applyBorder="1" applyAlignment="1">
      <alignment horizontal="center" vertical="center" wrapText="1"/>
    </xf>
    <xf numFmtId="2" fontId="0" fillId="6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20" xfId="0" applyNumberFormat="1" applyFont="1" applyFill="1" applyBorder="1" applyAlignment="1" applyProtection="1">
      <alignment horizontal="center" vertical="center" wrapText="1"/>
      <protection locked="0"/>
    </xf>
    <xf numFmtId="2" fontId="15" fillId="6" borderId="40" xfId="0" applyNumberFormat="1" applyFont="1" applyFill="1" applyBorder="1" applyAlignment="1">
      <alignment horizontal="center" vertical="center" wrapText="1"/>
    </xf>
    <xf numFmtId="179" fontId="0" fillId="5" borderId="23" xfId="0" applyNumberFormat="1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179" fontId="0" fillId="5" borderId="18" xfId="0" applyNumberFormat="1" applyFont="1" applyFill="1" applyBorder="1" applyAlignment="1">
      <alignment horizontal="center" vertical="center" wrapText="1"/>
    </xf>
    <xf numFmtId="179" fontId="0" fillId="26" borderId="23" xfId="0" applyNumberFormat="1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 wrapText="1"/>
    </xf>
    <xf numFmtId="179" fontId="0" fillId="26" borderId="18" xfId="0" applyNumberFormat="1" applyFont="1" applyFill="1" applyBorder="1" applyAlignment="1">
      <alignment horizontal="center" vertical="center" wrapText="1"/>
    </xf>
    <xf numFmtId="179" fontId="0" fillId="27" borderId="23" xfId="0" applyNumberFormat="1" applyFont="1" applyFill="1" applyBorder="1" applyAlignment="1">
      <alignment horizontal="center" vertical="center" wrapText="1"/>
    </xf>
    <xf numFmtId="0" fontId="0" fillId="27" borderId="18" xfId="0" applyFont="1" applyFill="1" applyBorder="1" applyAlignment="1">
      <alignment horizontal="center" vertical="center" wrapText="1"/>
    </xf>
    <xf numFmtId="179" fontId="0" fillId="27" borderId="18" xfId="0" applyNumberFormat="1" applyFont="1" applyFill="1" applyBorder="1" applyAlignment="1">
      <alignment horizontal="center" vertical="center" wrapText="1"/>
    </xf>
    <xf numFmtId="179" fontId="0" fillId="6" borderId="23" xfId="0" applyNumberFormat="1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179" fontId="0" fillId="6" borderId="18" xfId="0" applyNumberFormat="1" applyFont="1" applyFill="1" applyBorder="1" applyAlignment="1">
      <alignment horizontal="center" vertical="center" wrapText="1"/>
    </xf>
    <xf numFmtId="179" fontId="0" fillId="5" borderId="42" xfId="0" applyNumberFormat="1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179" fontId="0" fillId="5" borderId="36" xfId="0" applyNumberFormat="1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43" xfId="0" applyFont="1" applyFill="1" applyBorder="1" applyAlignment="1">
      <alignment horizontal="center" vertical="center" wrapText="1"/>
    </xf>
    <xf numFmtId="179" fontId="17" fillId="5" borderId="44" xfId="0" applyNumberFormat="1" applyFont="1" applyFill="1" applyBorder="1" applyAlignment="1">
      <alignment horizontal="center" vertical="center" wrapText="1"/>
    </xf>
    <xf numFmtId="179" fontId="17" fillId="5" borderId="45" xfId="0" applyNumberFormat="1" applyFont="1" applyFill="1" applyBorder="1" applyAlignment="1">
      <alignment horizontal="center" vertical="center" wrapText="1"/>
    </xf>
    <xf numFmtId="179" fontId="17" fillId="5" borderId="46" xfId="0" applyNumberFormat="1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14" fontId="17" fillId="5" borderId="0" xfId="0" applyNumberFormat="1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2" fillId="26" borderId="37" xfId="0" applyFont="1" applyFill="1" applyBorder="1" applyAlignment="1">
      <alignment horizontal="center" vertical="center"/>
    </xf>
    <xf numFmtId="0" fontId="2" fillId="26" borderId="32" xfId="0" applyFont="1" applyFill="1" applyBorder="1" applyAlignment="1">
      <alignment horizontal="center" vertical="center"/>
    </xf>
    <xf numFmtId="179" fontId="47" fillId="5" borderId="32" xfId="42" applyNumberFormat="1" applyFont="1" applyFill="1" applyBorder="1" applyAlignment="1" applyProtection="1">
      <alignment horizontal="right" vertical="center" wrapText="1"/>
      <protection/>
    </xf>
    <xf numFmtId="179" fontId="22" fillId="5" borderId="32" xfId="0" applyNumberFormat="1" applyFont="1" applyFill="1" applyBorder="1" applyAlignment="1">
      <alignment horizontal="right" vertical="center" wrapText="1"/>
    </xf>
    <xf numFmtId="0" fontId="23" fillId="5" borderId="0" xfId="0" applyFont="1" applyFill="1" applyBorder="1" applyAlignment="1">
      <alignment horizontal="right" vertical="top" wrapText="1"/>
    </xf>
    <xf numFmtId="0" fontId="24" fillId="5" borderId="32" xfId="0" applyFont="1" applyFill="1" applyBorder="1" applyAlignment="1">
      <alignment horizontal="center" wrapText="1"/>
    </xf>
    <xf numFmtId="14" fontId="20" fillId="5" borderId="32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3">
    <dxf>
      <font>
        <u val="none"/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t.satu.kz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PageLayoutView="0" workbookViewId="0" topLeftCell="A1">
      <selection activeCell="V10" sqref="V10"/>
    </sheetView>
  </sheetViews>
  <sheetFormatPr defaultColWidth="9.33203125" defaultRowHeight="11.25"/>
  <cols>
    <col min="1" max="1" width="48.33203125" style="81" customWidth="1"/>
    <col min="2" max="2" width="4.5" style="79" bestFit="1" customWidth="1"/>
    <col min="3" max="3" width="10" style="8" bestFit="1" customWidth="1"/>
    <col min="4" max="4" width="6.66015625" style="9" bestFit="1" customWidth="1"/>
    <col min="5" max="5" width="8.33203125" style="9" customWidth="1"/>
    <col min="6" max="6" width="8.83203125" style="8" bestFit="1" customWidth="1"/>
    <col min="7" max="7" width="7.66015625" style="9" bestFit="1" customWidth="1"/>
    <col min="8" max="8" width="8.33203125" style="9" bestFit="1" customWidth="1"/>
    <col min="9" max="9" width="8.83203125" style="10" bestFit="1" customWidth="1"/>
    <col min="10" max="10" width="8.16015625" style="8" bestFit="1" customWidth="1"/>
    <col min="11" max="11" width="8" style="8" bestFit="1" customWidth="1"/>
    <col min="12" max="12" width="8.33203125" style="10" customWidth="1"/>
    <col min="13" max="13" width="7.66015625" style="9" bestFit="1" customWidth="1"/>
    <col min="14" max="14" width="8" style="9" bestFit="1" customWidth="1"/>
    <col min="15" max="15" width="8.5" style="10" customWidth="1"/>
    <col min="16" max="16" width="7.16015625" style="9" customWidth="1"/>
    <col min="17" max="17" width="7.83203125" style="9" customWidth="1"/>
    <col min="18" max="18" width="8.83203125" style="7" bestFit="1" customWidth="1"/>
    <col min="19" max="19" width="2.16015625" style="144" bestFit="1" customWidth="1"/>
  </cols>
  <sheetData>
    <row r="1" spans="1:19" s="1" customFormat="1" ht="13.5" thickBot="1">
      <c r="A1" s="65"/>
      <c r="B1" s="242"/>
      <c r="C1" s="242"/>
      <c r="D1" s="9"/>
      <c r="E1" s="9"/>
      <c r="F1" s="8"/>
      <c r="G1" s="9"/>
      <c r="H1" s="9"/>
      <c r="I1" s="10"/>
      <c r="J1" s="8"/>
      <c r="K1" s="8"/>
      <c r="L1" s="10"/>
      <c r="M1" s="9"/>
      <c r="N1" s="9"/>
      <c r="O1" s="10"/>
      <c r="P1" s="9"/>
      <c r="Q1" s="9"/>
      <c r="R1" s="7"/>
      <c r="S1" s="24"/>
    </row>
    <row r="2" spans="1:19" s="1" customFormat="1" ht="45.75" customHeight="1" thickBot="1">
      <c r="A2" s="235" t="s">
        <v>0</v>
      </c>
      <c r="B2" s="245" t="s">
        <v>1</v>
      </c>
      <c r="C2" s="243" t="s">
        <v>2</v>
      </c>
      <c r="D2" s="238" t="s">
        <v>155</v>
      </c>
      <c r="E2" s="238"/>
      <c r="F2" s="238"/>
      <c r="G2" s="237" t="s">
        <v>156</v>
      </c>
      <c r="H2" s="238"/>
      <c r="I2" s="239"/>
      <c r="J2" s="240" t="s">
        <v>157</v>
      </c>
      <c r="K2" s="240"/>
      <c r="L2" s="241"/>
      <c r="M2" s="237" t="s">
        <v>158</v>
      </c>
      <c r="N2" s="238"/>
      <c r="O2" s="239"/>
      <c r="P2" s="237" t="s">
        <v>159</v>
      </c>
      <c r="Q2" s="238"/>
      <c r="R2" s="239"/>
      <c r="S2" s="24"/>
    </row>
    <row r="3" spans="1:19" s="1" customFormat="1" ht="23.25" thickBot="1">
      <c r="A3" s="236"/>
      <c r="B3" s="246"/>
      <c r="C3" s="244"/>
      <c r="D3" s="16" t="s">
        <v>152</v>
      </c>
      <c r="E3" s="14" t="s">
        <v>151</v>
      </c>
      <c r="F3" s="19" t="s">
        <v>153</v>
      </c>
      <c r="G3" s="18" t="s">
        <v>154</v>
      </c>
      <c r="H3" s="14" t="s">
        <v>151</v>
      </c>
      <c r="I3" s="17" t="s">
        <v>153</v>
      </c>
      <c r="J3" s="15" t="s">
        <v>154</v>
      </c>
      <c r="K3" s="14" t="s">
        <v>151</v>
      </c>
      <c r="L3" s="17" t="s">
        <v>153</v>
      </c>
      <c r="M3" s="15" t="s">
        <v>154</v>
      </c>
      <c r="N3" s="14" t="s">
        <v>151</v>
      </c>
      <c r="O3" s="19" t="s">
        <v>153</v>
      </c>
      <c r="P3" s="18" t="s">
        <v>154</v>
      </c>
      <c r="Q3" s="14" t="s">
        <v>151</v>
      </c>
      <c r="R3" s="17" t="s">
        <v>153</v>
      </c>
      <c r="S3" s="24"/>
    </row>
    <row r="4" spans="1:19" s="1" customFormat="1" ht="12.75">
      <c r="A4" s="46" t="s">
        <v>3</v>
      </c>
      <c r="B4" s="47"/>
      <c r="C4" s="55"/>
      <c r="D4" s="56"/>
      <c r="E4" s="57"/>
      <c r="F4" s="58"/>
      <c r="G4" s="150"/>
      <c r="H4" s="57"/>
      <c r="I4" s="58"/>
      <c r="J4" s="151"/>
      <c r="K4" s="57"/>
      <c r="L4" s="58"/>
      <c r="M4" s="150"/>
      <c r="N4" s="57"/>
      <c r="O4" s="188"/>
      <c r="P4" s="196"/>
      <c r="Q4" s="57"/>
      <c r="R4" s="58"/>
      <c r="S4" s="24"/>
    </row>
    <row r="5" spans="1:19" s="1" customFormat="1" ht="25.5">
      <c r="A5" s="66" t="s">
        <v>132</v>
      </c>
      <c r="B5" s="68" t="s">
        <v>213</v>
      </c>
      <c r="C5" s="113">
        <v>0</v>
      </c>
      <c r="D5" s="114">
        <v>0</v>
      </c>
      <c r="E5" s="21">
        <f>D5-C5</f>
        <v>0</v>
      </c>
      <c r="F5" s="20" t="e">
        <f>(E5-C5)/C5*100</f>
        <v>#DIV/0!</v>
      </c>
      <c r="G5" s="43">
        <v>340</v>
      </c>
      <c r="H5" s="21">
        <f>G5-C5</f>
        <v>340</v>
      </c>
      <c r="I5" s="26" t="e">
        <f>(G5-C5)/C5*100</f>
        <v>#DIV/0!</v>
      </c>
      <c r="J5" s="44">
        <v>360</v>
      </c>
      <c r="K5" s="21">
        <f>J5-C5</f>
        <v>360</v>
      </c>
      <c r="L5" s="12" t="e">
        <f>(J5-C5)/C5*100</f>
        <v>#DIV/0!</v>
      </c>
      <c r="M5" s="43">
        <v>370</v>
      </c>
      <c r="N5" s="21">
        <f>M5-C5</f>
        <v>370</v>
      </c>
      <c r="O5" s="189" t="e">
        <f>(M5-C5)/C5*100</f>
        <v>#DIV/0!</v>
      </c>
      <c r="P5" s="197">
        <v>380</v>
      </c>
      <c r="Q5" s="21">
        <f>P5-C5</f>
        <v>380</v>
      </c>
      <c r="R5" s="12" t="e">
        <f>(P5-C5)/C5*100</f>
        <v>#DIV/0!</v>
      </c>
      <c r="S5" s="24"/>
    </row>
    <row r="6" spans="1:19" s="1" customFormat="1" ht="25.5">
      <c r="A6" s="66" t="s">
        <v>164</v>
      </c>
      <c r="B6" s="68" t="s">
        <v>213</v>
      </c>
      <c r="C6" s="113">
        <v>0</v>
      </c>
      <c r="D6" s="114">
        <v>0</v>
      </c>
      <c r="E6" s="21">
        <f>D6-C6</f>
        <v>0</v>
      </c>
      <c r="F6" s="85" t="e">
        <f>(E6-C6)/C6*100</f>
        <v>#DIV/0!</v>
      </c>
      <c r="G6" s="43">
        <v>310</v>
      </c>
      <c r="H6" s="84">
        <f>G6-C6</f>
        <v>310</v>
      </c>
      <c r="I6" s="140" t="e">
        <f>(G6-C6)/C6*100</f>
        <v>#DIV/0!</v>
      </c>
      <c r="J6" s="44">
        <v>330</v>
      </c>
      <c r="K6" s="84">
        <f>J6-C6</f>
        <v>330</v>
      </c>
      <c r="L6" s="13" t="e">
        <f>(J6-C6)/C6*100</f>
        <v>#DIV/0!</v>
      </c>
      <c r="M6" s="43">
        <v>340</v>
      </c>
      <c r="N6" s="84">
        <f>M6-C6</f>
        <v>340</v>
      </c>
      <c r="O6" s="189" t="e">
        <f>(M6-C6)/C6*100</f>
        <v>#DIV/0!</v>
      </c>
      <c r="P6" s="198">
        <v>350</v>
      </c>
      <c r="Q6" s="84">
        <f>P6-C6</f>
        <v>350</v>
      </c>
      <c r="R6" s="12" t="e">
        <f>(P6-C6)/C6*100</f>
        <v>#DIV/0!</v>
      </c>
      <c r="S6" s="24"/>
    </row>
    <row r="7" spans="1:19" s="1" customFormat="1" ht="12.75">
      <c r="A7" s="66" t="s">
        <v>214</v>
      </c>
      <c r="B7" s="39" t="s">
        <v>213</v>
      </c>
      <c r="C7" s="27">
        <v>255.1</v>
      </c>
      <c r="D7" s="30">
        <v>0</v>
      </c>
      <c r="E7" s="21">
        <f>D7-C7</f>
        <v>-255.1</v>
      </c>
      <c r="F7" s="20">
        <f>(E7-C7)/C7*100</f>
        <v>-200</v>
      </c>
      <c r="G7" s="34">
        <v>300</v>
      </c>
      <c r="H7" s="21">
        <f>G7-C7</f>
        <v>44.900000000000006</v>
      </c>
      <c r="I7" s="26">
        <f>(G7-C7)/C7*100</f>
        <v>17.600940807526463</v>
      </c>
      <c r="J7" s="35">
        <v>320</v>
      </c>
      <c r="K7" s="21">
        <f>J7-C7</f>
        <v>64.9</v>
      </c>
      <c r="L7" s="12">
        <f>(J7-C7)/C7*100</f>
        <v>25.441003528028226</v>
      </c>
      <c r="M7" s="34">
        <v>330</v>
      </c>
      <c r="N7" s="21">
        <f>M7-C7</f>
        <v>74.9</v>
      </c>
      <c r="O7" s="189">
        <f>(M7-C7)/C7*100</f>
        <v>29.361034888279107</v>
      </c>
      <c r="P7" s="199">
        <v>340</v>
      </c>
      <c r="Q7" s="21">
        <f>P7-C7</f>
        <v>84.9</v>
      </c>
      <c r="R7" s="12">
        <f>(P7-C7)/C7*100</f>
        <v>33.28106624852999</v>
      </c>
      <c r="S7" s="24"/>
    </row>
    <row r="8" spans="1:19" s="1" customFormat="1" ht="12.75">
      <c r="A8" s="48" t="s">
        <v>133</v>
      </c>
      <c r="B8" s="47"/>
      <c r="C8" s="59"/>
      <c r="D8" s="60"/>
      <c r="E8" s="61"/>
      <c r="F8" s="62"/>
      <c r="G8" s="119"/>
      <c r="H8" s="61"/>
      <c r="I8" s="63"/>
      <c r="J8" s="121"/>
      <c r="K8" s="61"/>
      <c r="L8" s="63"/>
      <c r="M8" s="119"/>
      <c r="N8" s="61"/>
      <c r="O8" s="190"/>
      <c r="P8" s="200"/>
      <c r="Q8" s="61"/>
      <c r="R8" s="63"/>
      <c r="S8" s="24"/>
    </row>
    <row r="9" spans="1:19" s="1" customFormat="1" ht="12.75">
      <c r="A9" s="66" t="s">
        <v>134</v>
      </c>
      <c r="B9" s="39" t="s">
        <v>177</v>
      </c>
      <c r="C9" s="27">
        <v>105.79</v>
      </c>
      <c r="D9" s="30">
        <v>0</v>
      </c>
      <c r="E9" s="21">
        <f aca="true" t="shared" si="0" ref="E9:E72">D9-C9</f>
        <v>-105.79</v>
      </c>
      <c r="F9" s="20">
        <f aca="true" t="shared" si="1" ref="F9:F72">(E9-C9)/C9*100</f>
        <v>-200</v>
      </c>
      <c r="G9" s="34">
        <v>30</v>
      </c>
      <c r="H9" s="21">
        <f aca="true" t="shared" si="2" ref="H9:H72">G9-C9</f>
        <v>-75.79</v>
      </c>
      <c r="I9" s="12">
        <f>(G9-C9)/C9*100</f>
        <v>-71.6419321296909</v>
      </c>
      <c r="J9" s="36">
        <v>30</v>
      </c>
      <c r="K9" s="21">
        <f aca="true" t="shared" si="3" ref="K9:K72">J9-C9</f>
        <v>-75.79</v>
      </c>
      <c r="L9" s="12">
        <f>(J9-C9)/C9*100</f>
        <v>-71.6419321296909</v>
      </c>
      <c r="M9" s="34">
        <v>30</v>
      </c>
      <c r="N9" s="21">
        <f aca="true" t="shared" si="4" ref="N9:N72">M9-C9</f>
        <v>-75.79</v>
      </c>
      <c r="O9" s="189">
        <f>(M9-C9)/C9*100</f>
        <v>-71.6419321296909</v>
      </c>
      <c r="P9" s="199">
        <v>30</v>
      </c>
      <c r="Q9" s="21">
        <f aca="true" t="shared" si="5" ref="Q9:Q72">P9-C9</f>
        <v>-75.79</v>
      </c>
      <c r="R9" s="12">
        <f>(P9-C9)/C9*100</f>
        <v>-71.6419321296909</v>
      </c>
      <c r="S9" s="24"/>
    </row>
    <row r="10" spans="1:19" s="1" customFormat="1" ht="12.75">
      <c r="A10" s="46" t="s">
        <v>5</v>
      </c>
      <c r="B10" s="47"/>
      <c r="C10" s="59"/>
      <c r="D10" s="60"/>
      <c r="E10" s="61"/>
      <c r="F10" s="62"/>
      <c r="G10" s="122"/>
      <c r="H10" s="61"/>
      <c r="I10" s="63"/>
      <c r="J10" s="123"/>
      <c r="K10" s="61"/>
      <c r="L10" s="64"/>
      <c r="M10" s="122"/>
      <c r="N10" s="61"/>
      <c r="O10" s="191"/>
      <c r="P10" s="201"/>
      <c r="Q10" s="61"/>
      <c r="R10" s="64"/>
      <c r="S10" s="24"/>
    </row>
    <row r="11" spans="1:19" s="1" customFormat="1" ht="12.75">
      <c r="A11" s="67" t="s">
        <v>126</v>
      </c>
      <c r="B11" s="68" t="s">
        <v>213</v>
      </c>
      <c r="C11" s="28">
        <v>355.96</v>
      </c>
      <c r="D11" s="31">
        <v>0</v>
      </c>
      <c r="E11" s="21">
        <f t="shared" si="0"/>
        <v>-355.96</v>
      </c>
      <c r="F11" s="20">
        <f t="shared" si="1"/>
        <v>-200</v>
      </c>
      <c r="G11" s="34">
        <v>410</v>
      </c>
      <c r="H11" s="21">
        <f t="shared" si="2"/>
        <v>54.04000000000002</v>
      </c>
      <c r="I11" s="12">
        <f aca="true" t="shared" si="6" ref="I11:I23">(G11-C11)/C11*100</f>
        <v>15.18148106528824</v>
      </c>
      <c r="J11" s="35">
        <v>430</v>
      </c>
      <c r="K11" s="21">
        <f t="shared" si="3"/>
        <v>74.04000000000002</v>
      </c>
      <c r="L11" s="13">
        <f aca="true" t="shared" si="7" ref="L11:L21">(J11-C11)/C11*100</f>
        <v>20.800089897741326</v>
      </c>
      <c r="M11" s="34">
        <v>435</v>
      </c>
      <c r="N11" s="21">
        <f t="shared" si="4"/>
        <v>79.04000000000002</v>
      </c>
      <c r="O11" s="189">
        <f aca="true" t="shared" si="8" ref="O11:O21">(M11-C11)/C11*100</f>
        <v>22.204742105854596</v>
      </c>
      <c r="P11" s="199">
        <v>440</v>
      </c>
      <c r="Q11" s="21">
        <f t="shared" si="5"/>
        <v>84.04000000000002</v>
      </c>
      <c r="R11" s="13">
        <f aca="true" t="shared" si="9" ref="R11:R25">(P11-C11)/C11*100</f>
        <v>23.60939431396787</v>
      </c>
      <c r="S11" s="24"/>
    </row>
    <row r="12" spans="1:19" s="1" customFormat="1" ht="12.75">
      <c r="A12" s="67" t="s">
        <v>142</v>
      </c>
      <c r="B12" s="68" t="s">
        <v>213</v>
      </c>
      <c r="C12" s="28">
        <v>386.47</v>
      </c>
      <c r="D12" s="31">
        <v>0</v>
      </c>
      <c r="E12" s="21">
        <f t="shared" si="0"/>
        <v>-386.47</v>
      </c>
      <c r="F12" s="20">
        <f t="shared" si="1"/>
        <v>-200</v>
      </c>
      <c r="G12" s="40">
        <v>370</v>
      </c>
      <c r="H12" s="84">
        <f t="shared" si="2"/>
        <v>-16.470000000000027</v>
      </c>
      <c r="I12" s="13">
        <f t="shared" si="6"/>
        <v>-4.2616503221466155</v>
      </c>
      <c r="J12" s="45">
        <v>380</v>
      </c>
      <c r="K12" s="84">
        <f t="shared" si="3"/>
        <v>-6.470000000000027</v>
      </c>
      <c r="L12" s="13">
        <f t="shared" si="7"/>
        <v>-1.6741273578803082</v>
      </c>
      <c r="M12" s="40">
        <v>390</v>
      </c>
      <c r="N12" s="84">
        <f t="shared" si="4"/>
        <v>3.5299999999999727</v>
      </c>
      <c r="O12" s="189">
        <f t="shared" si="8"/>
        <v>0.9133956063859996</v>
      </c>
      <c r="P12" s="202">
        <v>390</v>
      </c>
      <c r="Q12" s="84">
        <f t="shared" si="5"/>
        <v>3.5299999999999727</v>
      </c>
      <c r="R12" s="13">
        <f t="shared" si="9"/>
        <v>0.9133956063859996</v>
      </c>
      <c r="S12" s="24"/>
    </row>
    <row r="13" spans="1:21" s="1" customFormat="1" ht="12.75">
      <c r="A13" s="67" t="s">
        <v>165</v>
      </c>
      <c r="B13" s="68" t="s">
        <v>213</v>
      </c>
      <c r="C13" s="28">
        <v>376.07</v>
      </c>
      <c r="D13" s="31">
        <v>0</v>
      </c>
      <c r="E13" s="115">
        <f t="shared" si="0"/>
        <v>-376.07</v>
      </c>
      <c r="F13" s="116">
        <f t="shared" si="1"/>
        <v>-200</v>
      </c>
      <c r="G13" s="40">
        <v>390</v>
      </c>
      <c r="H13" s="84">
        <f t="shared" si="2"/>
        <v>13.930000000000007</v>
      </c>
      <c r="I13" s="13">
        <f t="shared" si="6"/>
        <v>3.7040976413965505</v>
      </c>
      <c r="J13" s="45">
        <v>400</v>
      </c>
      <c r="K13" s="84">
        <f t="shared" si="3"/>
        <v>23.930000000000007</v>
      </c>
      <c r="L13" s="13">
        <f t="shared" si="7"/>
        <v>6.363177068099025</v>
      </c>
      <c r="M13" s="40">
        <v>420</v>
      </c>
      <c r="N13" s="84">
        <f t="shared" si="4"/>
        <v>43.93000000000001</v>
      </c>
      <c r="O13" s="189">
        <f t="shared" si="8"/>
        <v>11.681335921503976</v>
      </c>
      <c r="P13" s="202">
        <v>420</v>
      </c>
      <c r="Q13" s="84">
        <f t="shared" si="5"/>
        <v>43.93000000000001</v>
      </c>
      <c r="R13" s="13">
        <f t="shared" si="9"/>
        <v>11.681335921503976</v>
      </c>
      <c r="S13" s="24"/>
      <c r="U13" s="1" t="s">
        <v>227</v>
      </c>
    </row>
    <row r="14" spans="1:19" s="1" customFormat="1" ht="12.75">
      <c r="A14" s="67" t="s">
        <v>166</v>
      </c>
      <c r="B14" s="68" t="s">
        <v>213</v>
      </c>
      <c r="C14" s="28">
        <v>517.55</v>
      </c>
      <c r="D14" s="31">
        <v>0</v>
      </c>
      <c r="E14" s="21">
        <f t="shared" si="0"/>
        <v>-517.55</v>
      </c>
      <c r="F14" s="20">
        <f t="shared" si="1"/>
        <v>-200</v>
      </c>
      <c r="G14" s="40">
        <v>560</v>
      </c>
      <c r="H14" s="84">
        <f t="shared" si="2"/>
        <v>42.450000000000045</v>
      </c>
      <c r="I14" s="13">
        <f t="shared" si="6"/>
        <v>8.202106076707574</v>
      </c>
      <c r="J14" s="45">
        <v>570</v>
      </c>
      <c r="K14" s="84">
        <f t="shared" si="3"/>
        <v>52.450000000000045</v>
      </c>
      <c r="L14" s="13">
        <f t="shared" si="7"/>
        <v>10.134286542363066</v>
      </c>
      <c r="M14" s="40">
        <v>580</v>
      </c>
      <c r="N14" s="84">
        <f t="shared" si="4"/>
        <v>62.450000000000045</v>
      </c>
      <c r="O14" s="189">
        <f t="shared" si="8"/>
        <v>12.066467008018558</v>
      </c>
      <c r="P14" s="202">
        <v>590</v>
      </c>
      <c r="Q14" s="84">
        <f t="shared" si="5"/>
        <v>72.45000000000005</v>
      </c>
      <c r="R14" s="13">
        <f t="shared" si="9"/>
        <v>13.99864747367405</v>
      </c>
      <c r="S14" s="24"/>
    </row>
    <row r="15" spans="1:19" s="1" customFormat="1" ht="12.75">
      <c r="A15" s="67" t="s">
        <v>122</v>
      </c>
      <c r="B15" s="68" t="s">
        <v>213</v>
      </c>
      <c r="C15" s="28">
        <v>706.28</v>
      </c>
      <c r="D15" s="31">
        <v>0</v>
      </c>
      <c r="E15" s="21">
        <f t="shared" si="0"/>
        <v>-706.28</v>
      </c>
      <c r="F15" s="20">
        <f t="shared" si="1"/>
        <v>-200</v>
      </c>
      <c r="G15" s="40">
        <v>385</v>
      </c>
      <c r="H15" s="84">
        <f t="shared" si="2"/>
        <v>-321.28</v>
      </c>
      <c r="I15" s="13">
        <f t="shared" si="6"/>
        <v>-45.48904117347228</v>
      </c>
      <c r="J15" s="45">
        <v>390</v>
      </c>
      <c r="K15" s="84">
        <f t="shared" si="3"/>
        <v>-316.28</v>
      </c>
      <c r="L15" s="13">
        <f t="shared" si="7"/>
        <v>-44.78110664325763</v>
      </c>
      <c r="M15" s="40">
        <v>395</v>
      </c>
      <c r="N15" s="84">
        <f t="shared" si="4"/>
        <v>-311.28</v>
      </c>
      <c r="O15" s="189">
        <f t="shared" si="8"/>
        <v>-44.073172113042986</v>
      </c>
      <c r="P15" s="202">
        <v>400</v>
      </c>
      <c r="Q15" s="84">
        <f t="shared" si="5"/>
        <v>-306.28</v>
      </c>
      <c r="R15" s="13">
        <f t="shared" si="9"/>
        <v>-43.365237582828335</v>
      </c>
      <c r="S15" s="24"/>
    </row>
    <row r="16" spans="1:19" s="1" customFormat="1" ht="12.75">
      <c r="A16" s="67" t="s">
        <v>167</v>
      </c>
      <c r="B16" s="68" t="s">
        <v>213</v>
      </c>
      <c r="C16" s="28">
        <v>504.95</v>
      </c>
      <c r="D16" s="31">
        <v>0</v>
      </c>
      <c r="E16" s="21">
        <f t="shared" si="0"/>
        <v>-504.95</v>
      </c>
      <c r="F16" s="20">
        <f t="shared" si="1"/>
        <v>-200</v>
      </c>
      <c r="G16" s="40">
        <v>355</v>
      </c>
      <c r="H16" s="84">
        <f t="shared" si="2"/>
        <v>-149.95</v>
      </c>
      <c r="I16" s="13">
        <f t="shared" si="6"/>
        <v>-29.69600950589167</v>
      </c>
      <c r="J16" s="45">
        <v>360</v>
      </c>
      <c r="K16" s="84">
        <f t="shared" si="3"/>
        <v>-144.95</v>
      </c>
      <c r="L16" s="13">
        <f t="shared" si="7"/>
        <v>-28.705812456678874</v>
      </c>
      <c r="M16" s="40">
        <v>370</v>
      </c>
      <c r="N16" s="84">
        <f t="shared" si="4"/>
        <v>-134.95</v>
      </c>
      <c r="O16" s="189">
        <f t="shared" si="8"/>
        <v>-26.72541835825329</v>
      </c>
      <c r="P16" s="202">
        <v>370</v>
      </c>
      <c r="Q16" s="84">
        <f t="shared" si="5"/>
        <v>-134.95</v>
      </c>
      <c r="R16" s="13">
        <f t="shared" si="9"/>
        <v>-26.72541835825329</v>
      </c>
      <c r="S16" s="24"/>
    </row>
    <row r="17" spans="1:19" s="1" customFormat="1" ht="12.75">
      <c r="A17" s="67" t="s">
        <v>136</v>
      </c>
      <c r="B17" s="68" t="s">
        <v>213</v>
      </c>
      <c r="C17" s="28">
        <v>336.39</v>
      </c>
      <c r="D17" s="31">
        <v>0</v>
      </c>
      <c r="E17" s="21">
        <f t="shared" si="0"/>
        <v>-336.39</v>
      </c>
      <c r="F17" s="20">
        <f t="shared" si="1"/>
        <v>-200</v>
      </c>
      <c r="G17" s="40">
        <v>410</v>
      </c>
      <c r="H17" s="84">
        <f t="shared" si="2"/>
        <v>73.61000000000001</v>
      </c>
      <c r="I17" s="13">
        <f t="shared" si="6"/>
        <v>21.88233895181189</v>
      </c>
      <c r="J17" s="45">
        <v>430</v>
      </c>
      <c r="K17" s="84">
        <f t="shared" si="3"/>
        <v>93.61000000000001</v>
      </c>
      <c r="L17" s="13">
        <f t="shared" si="7"/>
        <v>27.82781890068076</v>
      </c>
      <c r="M17" s="40">
        <v>440</v>
      </c>
      <c r="N17" s="84">
        <f t="shared" si="4"/>
        <v>103.61000000000001</v>
      </c>
      <c r="O17" s="189">
        <f t="shared" si="8"/>
        <v>30.800558875115197</v>
      </c>
      <c r="P17" s="202">
        <v>460</v>
      </c>
      <c r="Q17" s="84">
        <f t="shared" si="5"/>
        <v>123.61000000000001</v>
      </c>
      <c r="R17" s="13">
        <f t="shared" si="9"/>
        <v>36.74603882398407</v>
      </c>
      <c r="S17" s="24"/>
    </row>
    <row r="18" spans="1:19" s="1" customFormat="1" ht="12.75">
      <c r="A18" s="67" t="s">
        <v>137</v>
      </c>
      <c r="B18" s="68" t="s">
        <v>213</v>
      </c>
      <c r="C18" s="28">
        <v>379.75</v>
      </c>
      <c r="D18" s="31">
        <v>390</v>
      </c>
      <c r="E18" s="21">
        <f t="shared" si="0"/>
        <v>10.25</v>
      </c>
      <c r="F18" s="20">
        <f t="shared" si="1"/>
        <v>-97.30085582620146</v>
      </c>
      <c r="G18" s="40">
        <v>540</v>
      </c>
      <c r="H18" s="84">
        <f t="shared" si="2"/>
        <v>160.25</v>
      </c>
      <c r="I18" s="13">
        <f t="shared" si="6"/>
        <v>42.19881500987492</v>
      </c>
      <c r="J18" s="45">
        <v>540</v>
      </c>
      <c r="K18" s="84">
        <f t="shared" si="3"/>
        <v>160.25</v>
      </c>
      <c r="L18" s="13">
        <f t="shared" si="7"/>
        <v>42.19881500987492</v>
      </c>
      <c r="M18" s="40">
        <v>540</v>
      </c>
      <c r="N18" s="84">
        <f t="shared" si="4"/>
        <v>160.25</v>
      </c>
      <c r="O18" s="189">
        <f t="shared" si="8"/>
        <v>42.19881500987492</v>
      </c>
      <c r="P18" s="202">
        <v>540</v>
      </c>
      <c r="Q18" s="84">
        <f t="shared" si="5"/>
        <v>160.25</v>
      </c>
      <c r="R18" s="13">
        <f t="shared" si="9"/>
        <v>42.19881500987492</v>
      </c>
      <c r="S18" s="24"/>
    </row>
    <row r="19" spans="1:19" s="1" customFormat="1" ht="25.5">
      <c r="A19" s="67" t="s">
        <v>168</v>
      </c>
      <c r="B19" s="68" t="s">
        <v>213</v>
      </c>
      <c r="C19" s="28">
        <v>517.55</v>
      </c>
      <c r="D19" s="31">
        <v>0</v>
      </c>
      <c r="E19" s="21">
        <f t="shared" si="0"/>
        <v>-517.55</v>
      </c>
      <c r="F19" s="20">
        <f t="shared" si="1"/>
        <v>-200</v>
      </c>
      <c r="G19" s="40">
        <v>350</v>
      </c>
      <c r="H19" s="84">
        <f t="shared" si="2"/>
        <v>-167.54999999999995</v>
      </c>
      <c r="I19" s="13">
        <f t="shared" si="6"/>
        <v>-32.37368370205777</v>
      </c>
      <c r="J19" s="45">
        <v>360</v>
      </c>
      <c r="K19" s="84">
        <f t="shared" si="3"/>
        <v>-157.54999999999995</v>
      </c>
      <c r="L19" s="13">
        <f t="shared" si="7"/>
        <v>-30.441503236402273</v>
      </c>
      <c r="M19" s="40">
        <v>370</v>
      </c>
      <c r="N19" s="84">
        <f t="shared" si="4"/>
        <v>-147.54999999999995</v>
      </c>
      <c r="O19" s="189">
        <f t="shared" si="8"/>
        <v>-28.50932277074678</v>
      </c>
      <c r="P19" s="202">
        <v>370</v>
      </c>
      <c r="Q19" s="84">
        <f t="shared" si="5"/>
        <v>-147.54999999999995</v>
      </c>
      <c r="R19" s="13">
        <f t="shared" si="9"/>
        <v>-28.50932277074678</v>
      </c>
      <c r="S19" s="24"/>
    </row>
    <row r="20" spans="1:19" s="1" customFormat="1" ht="12.75">
      <c r="A20" s="67" t="s">
        <v>215</v>
      </c>
      <c r="B20" s="68" t="s">
        <v>213</v>
      </c>
      <c r="C20" s="28">
        <v>517.55</v>
      </c>
      <c r="D20" s="31">
        <v>0</v>
      </c>
      <c r="E20" s="21">
        <f t="shared" si="0"/>
        <v>-517.55</v>
      </c>
      <c r="F20" s="20">
        <f t="shared" si="1"/>
        <v>-200</v>
      </c>
      <c r="G20" s="40"/>
      <c r="H20" s="84">
        <f t="shared" si="2"/>
        <v>-517.55</v>
      </c>
      <c r="I20" s="13">
        <f t="shared" si="6"/>
        <v>-100</v>
      </c>
      <c r="J20" s="45">
        <v>680</v>
      </c>
      <c r="K20" s="84">
        <f t="shared" si="3"/>
        <v>162.45000000000005</v>
      </c>
      <c r="L20" s="13">
        <f t="shared" si="7"/>
        <v>31.38827166457348</v>
      </c>
      <c r="M20" s="40">
        <v>690</v>
      </c>
      <c r="N20" s="84">
        <f t="shared" si="4"/>
        <v>172.45000000000005</v>
      </c>
      <c r="O20" s="189">
        <f t="shared" si="8"/>
        <v>33.32045213022897</v>
      </c>
      <c r="P20" s="202">
        <v>700</v>
      </c>
      <c r="Q20" s="84">
        <f t="shared" si="5"/>
        <v>182.45000000000005</v>
      </c>
      <c r="R20" s="13">
        <f t="shared" si="9"/>
        <v>35.25263259588447</v>
      </c>
      <c r="S20" s="24"/>
    </row>
    <row r="21" spans="1:19" s="1" customFormat="1" ht="12.75">
      <c r="A21" s="67" t="s">
        <v>135</v>
      </c>
      <c r="B21" s="68" t="s">
        <v>213</v>
      </c>
      <c r="C21" s="28">
        <v>694.59</v>
      </c>
      <c r="D21" s="31">
        <v>0</v>
      </c>
      <c r="E21" s="21">
        <f t="shared" si="0"/>
        <v>-694.59</v>
      </c>
      <c r="F21" s="20">
        <f t="shared" si="1"/>
        <v>-200</v>
      </c>
      <c r="G21" s="34">
        <v>700</v>
      </c>
      <c r="H21" s="21">
        <f t="shared" si="2"/>
        <v>5.409999999999968</v>
      </c>
      <c r="I21" s="12">
        <f t="shared" si="6"/>
        <v>0.7788767474337333</v>
      </c>
      <c r="J21" s="36">
        <v>720</v>
      </c>
      <c r="K21" s="21">
        <f t="shared" si="3"/>
        <v>25.409999999999968</v>
      </c>
      <c r="L21" s="13">
        <f t="shared" si="7"/>
        <v>3.65827322593184</v>
      </c>
      <c r="M21" s="34">
        <v>720</v>
      </c>
      <c r="N21" s="21">
        <f t="shared" si="4"/>
        <v>25.409999999999968</v>
      </c>
      <c r="O21" s="189">
        <f t="shared" si="8"/>
        <v>3.65827322593184</v>
      </c>
      <c r="P21" s="199">
        <v>740</v>
      </c>
      <c r="Q21" s="21">
        <f t="shared" si="5"/>
        <v>45.40999999999997</v>
      </c>
      <c r="R21" s="13">
        <f t="shared" si="9"/>
        <v>6.5376697044299465</v>
      </c>
      <c r="S21" s="24"/>
    </row>
    <row r="22" spans="1:19" s="1" customFormat="1" ht="14.25" customHeight="1">
      <c r="A22" s="67" t="s">
        <v>169</v>
      </c>
      <c r="B22" s="68" t="s">
        <v>213</v>
      </c>
      <c r="C22" s="28">
        <v>355.05</v>
      </c>
      <c r="D22" s="31">
        <v>0</v>
      </c>
      <c r="E22" s="21">
        <f t="shared" si="0"/>
        <v>-355.05</v>
      </c>
      <c r="F22" s="20">
        <f t="shared" si="1"/>
        <v>-200</v>
      </c>
      <c r="G22" s="34">
        <v>700</v>
      </c>
      <c r="H22" s="21">
        <f t="shared" si="2"/>
        <v>344.95</v>
      </c>
      <c r="I22" s="12">
        <f t="shared" si="6"/>
        <v>97.15533023517814</v>
      </c>
      <c r="J22" s="36">
        <v>720</v>
      </c>
      <c r="K22" s="21">
        <f t="shared" si="3"/>
        <v>364.95</v>
      </c>
      <c r="L22" s="13">
        <f>(J22-C22)/C22*100</f>
        <v>102.78833967046894</v>
      </c>
      <c r="M22" s="34">
        <v>720</v>
      </c>
      <c r="N22" s="21">
        <f t="shared" si="4"/>
        <v>364.95</v>
      </c>
      <c r="O22" s="189">
        <f>(M22-C22)/C22*100</f>
        <v>102.78833967046894</v>
      </c>
      <c r="P22" s="199">
        <v>740</v>
      </c>
      <c r="Q22" s="21">
        <f t="shared" si="5"/>
        <v>384.95</v>
      </c>
      <c r="R22" s="13">
        <f t="shared" si="9"/>
        <v>108.42134910575973</v>
      </c>
      <c r="S22" s="24"/>
    </row>
    <row r="23" spans="1:19" s="1" customFormat="1" ht="12.75">
      <c r="A23" s="67" t="s">
        <v>170</v>
      </c>
      <c r="B23" s="68" t="s">
        <v>213</v>
      </c>
      <c r="C23" s="28">
        <v>582.14</v>
      </c>
      <c r="D23" s="31">
        <v>0</v>
      </c>
      <c r="E23" s="21">
        <f t="shared" si="0"/>
        <v>-582.14</v>
      </c>
      <c r="F23" s="20">
        <f t="shared" si="1"/>
        <v>-200</v>
      </c>
      <c r="G23" s="34">
        <v>595</v>
      </c>
      <c r="H23" s="21">
        <f t="shared" si="2"/>
        <v>12.860000000000014</v>
      </c>
      <c r="I23" s="12">
        <f t="shared" si="6"/>
        <v>2.2090905967636676</v>
      </c>
      <c r="J23" s="36">
        <v>610</v>
      </c>
      <c r="K23" s="21">
        <f t="shared" si="3"/>
        <v>27.860000000000014</v>
      </c>
      <c r="L23" s="13">
        <f>(J23-C23)/C23*100</f>
        <v>4.785790359707289</v>
      </c>
      <c r="M23" s="34">
        <v>630</v>
      </c>
      <c r="N23" s="21">
        <f t="shared" si="4"/>
        <v>47.860000000000014</v>
      </c>
      <c r="O23" s="189">
        <f>(M23-C23)/C23*100</f>
        <v>8.221390043632118</v>
      </c>
      <c r="P23" s="199">
        <v>650</v>
      </c>
      <c r="Q23" s="21">
        <f t="shared" si="5"/>
        <v>67.86000000000001</v>
      </c>
      <c r="R23" s="13">
        <f t="shared" si="9"/>
        <v>11.656989727556947</v>
      </c>
      <c r="S23" s="24"/>
    </row>
    <row r="24" spans="1:19" s="1" customFormat="1" ht="12.75">
      <c r="A24" s="46" t="s">
        <v>6</v>
      </c>
      <c r="B24" s="47"/>
      <c r="C24" s="59"/>
      <c r="D24" s="60"/>
      <c r="E24" s="61"/>
      <c r="F24" s="62"/>
      <c r="G24" s="119"/>
      <c r="H24" s="61"/>
      <c r="I24" s="63"/>
      <c r="J24" s="120"/>
      <c r="K24" s="61"/>
      <c r="L24" s="64"/>
      <c r="M24" s="119"/>
      <c r="N24" s="61"/>
      <c r="O24" s="191"/>
      <c r="P24" s="200"/>
      <c r="Q24" s="61"/>
      <c r="R24" s="64"/>
      <c r="S24" s="24"/>
    </row>
    <row r="25" spans="1:19" s="2" customFormat="1" ht="12.75">
      <c r="A25" s="67" t="s">
        <v>104</v>
      </c>
      <c r="B25" s="68" t="s">
        <v>213</v>
      </c>
      <c r="C25" s="28">
        <v>435.43</v>
      </c>
      <c r="D25" s="31">
        <v>0</v>
      </c>
      <c r="E25" s="21">
        <f t="shared" si="0"/>
        <v>-435.43</v>
      </c>
      <c r="F25" s="20">
        <f t="shared" si="1"/>
        <v>-200</v>
      </c>
      <c r="G25" s="34">
        <v>385</v>
      </c>
      <c r="H25" s="21">
        <f t="shared" si="2"/>
        <v>-50.43000000000001</v>
      </c>
      <c r="I25" s="12">
        <f>(G25-C25)/C25*100</f>
        <v>-11.581654915830331</v>
      </c>
      <c r="J25" s="36">
        <v>395</v>
      </c>
      <c r="K25" s="21">
        <f t="shared" si="3"/>
        <v>-40.43000000000001</v>
      </c>
      <c r="L25" s="12">
        <f>(J25-C25)/C25*100</f>
        <v>-9.285074524033716</v>
      </c>
      <c r="M25" s="34">
        <v>400</v>
      </c>
      <c r="N25" s="21">
        <f t="shared" si="4"/>
        <v>-35.43000000000001</v>
      </c>
      <c r="O25" s="189">
        <f>(M25-C25)/C25*100</f>
        <v>-8.136784328135407</v>
      </c>
      <c r="P25" s="199">
        <v>410</v>
      </c>
      <c r="Q25" s="21">
        <f t="shared" si="5"/>
        <v>-25.430000000000007</v>
      </c>
      <c r="R25" s="12">
        <f t="shared" si="9"/>
        <v>-5.840203936338793</v>
      </c>
      <c r="S25" s="24"/>
    </row>
    <row r="26" spans="1:19" s="1" customFormat="1" ht="12.75">
      <c r="A26" s="67" t="s">
        <v>171</v>
      </c>
      <c r="B26" s="68" t="s">
        <v>213</v>
      </c>
      <c r="C26" s="28">
        <v>401.31</v>
      </c>
      <c r="D26" s="31">
        <v>415</v>
      </c>
      <c r="E26" s="21">
        <f t="shared" si="0"/>
        <v>13.689999999999998</v>
      </c>
      <c r="F26" s="20">
        <f t="shared" si="1"/>
        <v>-96.58867209887619</v>
      </c>
      <c r="G26" s="34">
        <v>390</v>
      </c>
      <c r="H26" s="21">
        <f t="shared" si="2"/>
        <v>-11.310000000000002</v>
      </c>
      <c r="I26" s="12">
        <f>(G26-C26)/C26*100</f>
        <v>-2.8182701652089412</v>
      </c>
      <c r="J26" s="36">
        <v>400</v>
      </c>
      <c r="K26" s="21">
        <f t="shared" si="3"/>
        <v>-1.3100000000000023</v>
      </c>
      <c r="L26" s="12">
        <f>(J26-C26)/C26*100</f>
        <v>-0.32643093867583717</v>
      </c>
      <c r="M26" s="34">
        <v>405</v>
      </c>
      <c r="N26" s="21">
        <f t="shared" si="4"/>
        <v>3.6899999999999977</v>
      </c>
      <c r="O26" s="189">
        <f>(M26-C26)/C26*100</f>
        <v>0.9194886745907148</v>
      </c>
      <c r="P26" s="199">
        <v>415</v>
      </c>
      <c r="Q26" s="21">
        <f t="shared" si="5"/>
        <v>13.689999999999998</v>
      </c>
      <c r="R26" s="12">
        <f>(P26-C26)/C26*100</f>
        <v>3.4113279011238187</v>
      </c>
      <c r="S26" s="24"/>
    </row>
    <row r="27" spans="1:19" s="1" customFormat="1" ht="12.75">
      <c r="A27" s="67" t="s">
        <v>140</v>
      </c>
      <c r="B27" s="68" t="s">
        <v>213</v>
      </c>
      <c r="C27" s="27">
        <v>404.32</v>
      </c>
      <c r="D27" s="31">
        <v>0</v>
      </c>
      <c r="E27" s="21">
        <f t="shared" si="0"/>
        <v>-404.32</v>
      </c>
      <c r="F27" s="20">
        <f t="shared" si="1"/>
        <v>-200</v>
      </c>
      <c r="G27" s="34">
        <v>415</v>
      </c>
      <c r="H27" s="21">
        <f t="shared" si="2"/>
        <v>10.680000000000007</v>
      </c>
      <c r="I27" s="12">
        <f>(G27-C27)/C27*100</f>
        <v>2.641472101305898</v>
      </c>
      <c r="J27" s="36">
        <v>415</v>
      </c>
      <c r="K27" s="21">
        <f t="shared" si="3"/>
        <v>10.680000000000007</v>
      </c>
      <c r="L27" s="12">
        <f>(J27-C27)/C27*100</f>
        <v>2.641472101305898</v>
      </c>
      <c r="M27" s="34">
        <v>415</v>
      </c>
      <c r="N27" s="21">
        <f t="shared" si="4"/>
        <v>10.680000000000007</v>
      </c>
      <c r="O27" s="189">
        <f>(M27-C27)/C27*100</f>
        <v>2.641472101305898</v>
      </c>
      <c r="P27" s="199">
        <v>420</v>
      </c>
      <c r="Q27" s="21">
        <f t="shared" si="5"/>
        <v>15.680000000000007</v>
      </c>
      <c r="R27" s="12">
        <f>(P27-C27)/C27*100</f>
        <v>3.8781163434903068</v>
      </c>
      <c r="S27" s="24"/>
    </row>
    <row r="28" spans="1:19" s="1" customFormat="1" ht="12.75">
      <c r="A28" s="67" t="s">
        <v>172</v>
      </c>
      <c r="B28" s="68" t="s">
        <v>213</v>
      </c>
      <c r="C28" s="28">
        <v>412.97</v>
      </c>
      <c r="D28" s="31">
        <v>445</v>
      </c>
      <c r="E28" s="21">
        <f t="shared" si="0"/>
        <v>32.02999999999997</v>
      </c>
      <c r="F28" s="20">
        <f t="shared" si="1"/>
        <v>-92.24398866745769</v>
      </c>
      <c r="G28" s="34">
        <v>410</v>
      </c>
      <c r="H28" s="21">
        <f t="shared" si="2"/>
        <v>-2.9700000000000273</v>
      </c>
      <c r="I28" s="12">
        <f>(G28-C28)/C28*100</f>
        <v>-0.719180570017199</v>
      </c>
      <c r="J28" s="36">
        <v>415</v>
      </c>
      <c r="K28" s="21">
        <f t="shared" si="3"/>
        <v>2.0299999999999727</v>
      </c>
      <c r="L28" s="12">
        <f>(J28-C28)/C28*100</f>
        <v>0.4915611303484448</v>
      </c>
      <c r="M28" s="34">
        <v>420</v>
      </c>
      <c r="N28" s="21">
        <f t="shared" si="4"/>
        <v>7.029999999999973</v>
      </c>
      <c r="O28" s="189">
        <f>(M28-C28)/C28*100</f>
        <v>1.7023028307140888</v>
      </c>
      <c r="P28" s="199">
        <v>425</v>
      </c>
      <c r="Q28" s="21">
        <f t="shared" si="5"/>
        <v>12.029999999999973</v>
      </c>
      <c r="R28" s="12">
        <f>(P28-C28)/C28*100</f>
        <v>2.913044531079733</v>
      </c>
      <c r="S28" s="24"/>
    </row>
    <row r="29" spans="1:19" s="1" customFormat="1" ht="12.75">
      <c r="A29" s="67" t="s">
        <v>148</v>
      </c>
      <c r="B29" s="68" t="s">
        <v>213</v>
      </c>
      <c r="C29" s="27">
        <v>360.04</v>
      </c>
      <c r="D29" s="30">
        <v>0</v>
      </c>
      <c r="E29" s="21">
        <f t="shared" si="0"/>
        <v>-360.04</v>
      </c>
      <c r="F29" s="20">
        <f t="shared" si="1"/>
        <v>-200</v>
      </c>
      <c r="G29" s="34">
        <v>385</v>
      </c>
      <c r="H29" s="21">
        <f t="shared" si="2"/>
        <v>24.95999999999998</v>
      </c>
      <c r="I29" s="12">
        <f>(G29-C29)/C29*100</f>
        <v>6.932563048550156</v>
      </c>
      <c r="J29" s="36">
        <v>395</v>
      </c>
      <c r="K29" s="21">
        <f t="shared" si="3"/>
        <v>34.95999999999998</v>
      </c>
      <c r="L29" s="12">
        <f>(J29-C29)/C29*100</f>
        <v>9.710032218642366</v>
      </c>
      <c r="M29" s="34">
        <v>400</v>
      </c>
      <c r="N29" s="21">
        <f t="shared" si="4"/>
        <v>39.95999999999998</v>
      </c>
      <c r="O29" s="189">
        <f>(M29-C29)/C29*100</f>
        <v>11.098766803688473</v>
      </c>
      <c r="P29" s="199">
        <v>410</v>
      </c>
      <c r="Q29" s="21">
        <f t="shared" si="5"/>
        <v>49.95999999999998</v>
      </c>
      <c r="R29" s="12">
        <f>(P29-C29)/C29*100</f>
        <v>13.876235973780684</v>
      </c>
      <c r="S29" s="24"/>
    </row>
    <row r="30" spans="1:19" s="1" customFormat="1" ht="12.75">
      <c r="A30" s="46" t="s">
        <v>7</v>
      </c>
      <c r="B30" s="47"/>
      <c r="C30" s="59"/>
      <c r="D30" s="60"/>
      <c r="E30" s="61"/>
      <c r="F30" s="62"/>
      <c r="G30" s="119"/>
      <c r="H30" s="61"/>
      <c r="I30" s="63"/>
      <c r="J30" s="120"/>
      <c r="K30" s="61"/>
      <c r="L30" s="64"/>
      <c r="M30" s="119"/>
      <c r="N30" s="61"/>
      <c r="O30" s="191"/>
      <c r="P30" s="200"/>
      <c r="Q30" s="61"/>
      <c r="R30" s="64"/>
      <c r="S30" s="24"/>
    </row>
    <row r="31" spans="1:19" s="1" customFormat="1" ht="12.75">
      <c r="A31" s="96" t="s">
        <v>69</v>
      </c>
      <c r="B31" s="97"/>
      <c r="C31" s="98"/>
      <c r="D31" s="99"/>
      <c r="E31" s="100"/>
      <c r="F31" s="101"/>
      <c r="G31" s="124"/>
      <c r="H31" s="100"/>
      <c r="I31" s="102"/>
      <c r="J31" s="125"/>
      <c r="K31" s="100"/>
      <c r="L31" s="103"/>
      <c r="M31" s="124"/>
      <c r="N31" s="100"/>
      <c r="O31" s="192"/>
      <c r="P31" s="203"/>
      <c r="Q31" s="100"/>
      <c r="R31" s="103"/>
      <c r="S31" s="24"/>
    </row>
    <row r="32" spans="1:19" s="1" customFormat="1" ht="12.75">
      <c r="A32" s="67" t="s">
        <v>216</v>
      </c>
      <c r="B32" s="39" t="s">
        <v>213</v>
      </c>
      <c r="C32" s="28">
        <v>192.28</v>
      </c>
      <c r="D32" s="31">
        <v>0</v>
      </c>
      <c r="E32" s="84">
        <f>D32-C32</f>
        <v>-192.28</v>
      </c>
      <c r="F32" s="85">
        <f>(E32-C32)/C32*100</f>
        <v>-200</v>
      </c>
      <c r="G32" s="40">
        <v>950</v>
      </c>
      <c r="H32" s="84">
        <f>G32-C32</f>
        <v>757.72</v>
      </c>
      <c r="I32" s="13">
        <f>(G32-C32)/C32*100</f>
        <v>394.07114624505925</v>
      </c>
      <c r="J32" s="45">
        <v>960</v>
      </c>
      <c r="K32" s="84">
        <f>J32-C32</f>
        <v>767.72</v>
      </c>
      <c r="L32" s="13">
        <f>(J32-C32)/C32*100</f>
        <v>399.27189515290206</v>
      </c>
      <c r="M32" s="40">
        <v>970</v>
      </c>
      <c r="N32" s="84">
        <f>M32-C32</f>
        <v>777.72</v>
      </c>
      <c r="O32" s="189">
        <f>(M32-C32)/C32*100</f>
        <v>404.4726440607447</v>
      </c>
      <c r="P32" s="202">
        <v>980</v>
      </c>
      <c r="Q32" s="84">
        <f>P32-C32</f>
        <v>787.72</v>
      </c>
      <c r="R32" s="13">
        <f>(P32-C32)/C32*100</f>
        <v>409.67339296858745</v>
      </c>
      <c r="S32" s="24"/>
    </row>
    <row r="33" spans="1:19" s="1" customFormat="1" ht="12.75">
      <c r="A33" s="96" t="s">
        <v>98</v>
      </c>
      <c r="B33" s="97"/>
      <c r="C33" s="104"/>
      <c r="D33" s="105"/>
      <c r="E33" s="100"/>
      <c r="F33" s="101"/>
      <c r="G33" s="124"/>
      <c r="H33" s="100"/>
      <c r="I33" s="102"/>
      <c r="J33" s="125"/>
      <c r="K33" s="100"/>
      <c r="L33" s="102"/>
      <c r="M33" s="124"/>
      <c r="N33" s="100"/>
      <c r="O33" s="193"/>
      <c r="P33" s="203"/>
      <c r="Q33" s="100"/>
      <c r="R33" s="102"/>
      <c r="S33" s="24"/>
    </row>
    <row r="34" spans="1:19" s="1" customFormat="1" ht="25.5">
      <c r="A34" s="67" t="s">
        <v>173</v>
      </c>
      <c r="B34" s="68" t="s">
        <v>213</v>
      </c>
      <c r="C34" s="28">
        <v>192.28</v>
      </c>
      <c r="D34" s="31">
        <v>0</v>
      </c>
      <c r="E34" s="84">
        <f>D34-C34</f>
        <v>-192.28</v>
      </c>
      <c r="F34" s="85">
        <f>(E34-C34)/C34*100</f>
        <v>-200</v>
      </c>
      <c r="G34" s="34">
        <v>460</v>
      </c>
      <c r="H34" s="84">
        <f>G34-C34</f>
        <v>267.72</v>
      </c>
      <c r="I34" s="13">
        <f>(G34-C34)/C34*100</f>
        <v>139.23444976076556</v>
      </c>
      <c r="J34" s="36">
        <v>470</v>
      </c>
      <c r="K34" s="84">
        <f>J34-C34</f>
        <v>277.72</v>
      </c>
      <c r="L34" s="13">
        <f>(J34-C34)/C34*100</f>
        <v>144.4351986686083</v>
      </c>
      <c r="M34" s="34">
        <f>L34+10</f>
        <v>154.4351986686083</v>
      </c>
      <c r="N34" s="84">
        <f>M34-C34</f>
        <v>-37.84480133139169</v>
      </c>
      <c r="O34" s="189">
        <f>(M34-C34)/C34*100</f>
        <v>-19.682130919176043</v>
      </c>
      <c r="P34" s="199">
        <f>O34+10</f>
        <v>-9.682130919176043</v>
      </c>
      <c r="Q34" s="84">
        <f>P34-C34</f>
        <v>-201.96213091917605</v>
      </c>
      <c r="R34" s="13">
        <f>(P34-C34)/C34*100</f>
        <v>-105.03543318034951</v>
      </c>
      <c r="S34" s="24"/>
    </row>
    <row r="35" spans="1:19" s="1" customFormat="1" ht="12.75">
      <c r="A35" s="96" t="s">
        <v>99</v>
      </c>
      <c r="B35" s="117"/>
      <c r="C35" s="104"/>
      <c r="D35" s="105"/>
      <c r="E35" s="100"/>
      <c r="F35" s="101"/>
      <c r="G35" s="124"/>
      <c r="H35" s="100"/>
      <c r="I35" s="102"/>
      <c r="J35" s="126"/>
      <c r="K35" s="100"/>
      <c r="L35" s="102"/>
      <c r="M35" s="127"/>
      <c r="N35" s="100"/>
      <c r="O35" s="193"/>
      <c r="P35" s="204"/>
      <c r="Q35" s="100"/>
      <c r="R35" s="102"/>
      <c r="S35" s="24"/>
    </row>
    <row r="36" spans="1:19" s="1" customFormat="1" ht="25.5">
      <c r="A36" s="67" t="s">
        <v>174</v>
      </c>
      <c r="B36" s="68" t="s">
        <v>213</v>
      </c>
      <c r="C36" s="28">
        <v>389.07</v>
      </c>
      <c r="D36" s="31">
        <v>0</v>
      </c>
      <c r="E36" s="84">
        <f>D36-C36</f>
        <v>-389.07</v>
      </c>
      <c r="F36" s="85">
        <f>(E36-C36)/C36*100</f>
        <v>-200</v>
      </c>
      <c r="G36" s="34">
        <v>860</v>
      </c>
      <c r="H36" s="84">
        <f>G36-C36</f>
        <v>470.93</v>
      </c>
      <c r="I36" s="13">
        <f>(G36-C36)/C36*100</f>
        <v>121.03991569640425</v>
      </c>
      <c r="J36" s="36">
        <v>870</v>
      </c>
      <c r="K36" s="84">
        <f>J36-C36</f>
        <v>480.93</v>
      </c>
      <c r="L36" s="13">
        <f>(J36-C36)/C36*100</f>
        <v>123.61014727426942</v>
      </c>
      <c r="M36" s="34">
        <v>880</v>
      </c>
      <c r="N36" s="84">
        <f>M36-C36</f>
        <v>490.93</v>
      </c>
      <c r="O36" s="189">
        <f>(M36-C36)/C36*100</f>
        <v>126.18037885213458</v>
      </c>
      <c r="P36" s="199">
        <v>900</v>
      </c>
      <c r="Q36" s="84">
        <f>P36-C36</f>
        <v>510.93</v>
      </c>
      <c r="R36" s="13">
        <f>(P36-C36)/C36*100</f>
        <v>131.3208420078649</v>
      </c>
      <c r="S36" s="24"/>
    </row>
    <row r="37" spans="1:19" s="2" customFormat="1" ht="25.5">
      <c r="A37" s="67" t="s">
        <v>8</v>
      </c>
      <c r="B37" s="68" t="s">
        <v>213</v>
      </c>
      <c r="C37" s="28">
        <v>713.43</v>
      </c>
      <c r="D37" s="31">
        <v>0</v>
      </c>
      <c r="E37" s="84">
        <f t="shared" si="0"/>
        <v>-713.43</v>
      </c>
      <c r="F37" s="85">
        <f t="shared" si="1"/>
        <v>-200</v>
      </c>
      <c r="G37" s="34">
        <v>860</v>
      </c>
      <c r="H37" s="84">
        <f t="shared" si="2"/>
        <v>146.57000000000005</v>
      </c>
      <c r="I37" s="13">
        <f>(G37-C37)/C37*100</f>
        <v>20.544412205822585</v>
      </c>
      <c r="J37" s="36">
        <v>870</v>
      </c>
      <c r="K37" s="84">
        <f t="shared" si="3"/>
        <v>156.57000000000005</v>
      </c>
      <c r="L37" s="13">
        <f>(J37-C37)/C37*100</f>
        <v>21.946091417518197</v>
      </c>
      <c r="M37" s="34">
        <v>880</v>
      </c>
      <c r="N37" s="84">
        <f t="shared" si="4"/>
        <v>166.57000000000005</v>
      </c>
      <c r="O37" s="189">
        <f>(M37-C37)/C37*100</f>
        <v>23.34777062921381</v>
      </c>
      <c r="P37" s="199">
        <v>900</v>
      </c>
      <c r="Q37" s="84">
        <f t="shared" si="5"/>
        <v>186.57000000000005</v>
      </c>
      <c r="R37" s="13">
        <f>(P37-C37)/C37*100</f>
        <v>26.151129052605032</v>
      </c>
      <c r="S37" s="24"/>
    </row>
    <row r="38" spans="1:19" s="1" customFormat="1" ht="12.75">
      <c r="A38" s="96" t="s">
        <v>97</v>
      </c>
      <c r="B38" s="97"/>
      <c r="C38" s="98"/>
      <c r="D38" s="99"/>
      <c r="E38" s="100"/>
      <c r="F38" s="101"/>
      <c r="G38" s="124"/>
      <c r="H38" s="100"/>
      <c r="I38" s="102"/>
      <c r="J38" s="125"/>
      <c r="K38" s="100"/>
      <c r="L38" s="103"/>
      <c r="M38" s="124"/>
      <c r="N38" s="100"/>
      <c r="O38" s="192"/>
      <c r="P38" s="203"/>
      <c r="Q38" s="100"/>
      <c r="R38" s="103"/>
      <c r="S38" s="24"/>
    </row>
    <row r="39" spans="1:19" s="1" customFormat="1" ht="25.5">
      <c r="A39" s="67" t="s">
        <v>114</v>
      </c>
      <c r="B39" s="68" t="s">
        <v>213</v>
      </c>
      <c r="C39" s="28">
        <v>263.15</v>
      </c>
      <c r="D39" s="31">
        <v>0</v>
      </c>
      <c r="E39" s="84">
        <f t="shared" si="0"/>
        <v>-263.15</v>
      </c>
      <c r="F39" s="85">
        <f t="shared" si="1"/>
        <v>-200</v>
      </c>
      <c r="G39" s="34">
        <v>300</v>
      </c>
      <c r="H39" s="84">
        <f t="shared" si="2"/>
        <v>36.85000000000002</v>
      </c>
      <c r="I39" s="13">
        <f>(G39-C39)/C39*100</f>
        <v>14.003420102603087</v>
      </c>
      <c r="J39" s="36">
        <v>310</v>
      </c>
      <c r="K39" s="84">
        <f t="shared" si="3"/>
        <v>46.85000000000002</v>
      </c>
      <c r="L39" s="13">
        <f>(J39-C39)/C39*100</f>
        <v>17.803534106023193</v>
      </c>
      <c r="M39" s="34">
        <v>320</v>
      </c>
      <c r="N39" s="84">
        <f t="shared" si="4"/>
        <v>56.85000000000002</v>
      </c>
      <c r="O39" s="189">
        <f>(M39-C39)/C39*100</f>
        <v>21.603648109443295</v>
      </c>
      <c r="P39" s="199">
        <v>330</v>
      </c>
      <c r="Q39" s="84">
        <f t="shared" si="5"/>
        <v>66.85000000000002</v>
      </c>
      <c r="R39" s="13">
        <f>(P39-C39)/C39*100</f>
        <v>25.403762112863397</v>
      </c>
      <c r="S39" s="24"/>
    </row>
    <row r="40" spans="1:19" s="1" customFormat="1" ht="12.75">
      <c r="A40" s="67" t="s">
        <v>175</v>
      </c>
      <c r="B40" s="68" t="s">
        <v>213</v>
      </c>
      <c r="C40" s="28">
        <v>299.11</v>
      </c>
      <c r="D40" s="31">
        <v>0</v>
      </c>
      <c r="E40" s="84">
        <f t="shared" si="0"/>
        <v>-299.11</v>
      </c>
      <c r="F40" s="85">
        <f t="shared" si="1"/>
        <v>-200</v>
      </c>
      <c r="G40" s="34">
        <v>280</v>
      </c>
      <c r="H40" s="84">
        <f t="shared" si="2"/>
        <v>-19.110000000000014</v>
      </c>
      <c r="I40" s="13">
        <f>(G40-C40)/C40*100</f>
        <v>-6.388953896559799</v>
      </c>
      <c r="J40" s="36">
        <v>285</v>
      </c>
      <c r="K40" s="84">
        <f t="shared" si="3"/>
        <v>-14.110000000000014</v>
      </c>
      <c r="L40" s="13">
        <f>(J40-C40)/C40*100</f>
        <v>-4.71732807328408</v>
      </c>
      <c r="M40" s="34">
        <v>290</v>
      </c>
      <c r="N40" s="84">
        <f t="shared" si="4"/>
        <v>-9.110000000000014</v>
      </c>
      <c r="O40" s="189">
        <f>(M40-C40)/C40*100</f>
        <v>-3.0457022500083624</v>
      </c>
      <c r="P40" s="199">
        <f>O40+10</f>
        <v>6.954297749991637</v>
      </c>
      <c r="Q40" s="84">
        <f t="shared" si="5"/>
        <v>-292.1557022500084</v>
      </c>
      <c r="R40" s="13">
        <f>(P40-C40)/C40*100</f>
        <v>-97.67500325967316</v>
      </c>
      <c r="S40" s="24"/>
    </row>
    <row r="41" spans="1:19" s="1" customFormat="1" ht="12.75">
      <c r="A41" s="96" t="s">
        <v>9</v>
      </c>
      <c r="B41" s="97"/>
      <c r="C41" s="104"/>
      <c r="D41" s="105"/>
      <c r="E41" s="100"/>
      <c r="F41" s="101"/>
      <c r="G41" s="124"/>
      <c r="H41" s="100"/>
      <c r="I41" s="102"/>
      <c r="J41" s="125"/>
      <c r="K41" s="100"/>
      <c r="L41" s="102"/>
      <c r="M41" s="124"/>
      <c r="N41" s="100"/>
      <c r="O41" s="193"/>
      <c r="P41" s="203"/>
      <c r="Q41" s="100"/>
      <c r="R41" s="102"/>
      <c r="S41" s="24"/>
    </row>
    <row r="42" spans="1:19" s="1" customFormat="1" ht="12.75">
      <c r="A42" s="69" t="s">
        <v>217</v>
      </c>
      <c r="B42" s="39" t="s">
        <v>177</v>
      </c>
      <c r="C42" s="28">
        <v>258.49</v>
      </c>
      <c r="D42" s="31">
        <v>0</v>
      </c>
      <c r="E42" s="84">
        <f>D42-C42</f>
        <v>-258.49</v>
      </c>
      <c r="F42" s="85">
        <f>(E42-C42)/C42*100</f>
        <v>-200</v>
      </c>
      <c r="G42" s="40">
        <v>220</v>
      </c>
      <c r="H42" s="84">
        <f>G42-C42</f>
        <v>-38.49000000000001</v>
      </c>
      <c r="I42" s="13">
        <f>(G42-C42)/C42*100</f>
        <v>-14.890324577353093</v>
      </c>
      <c r="J42" s="141">
        <v>250</v>
      </c>
      <c r="K42" s="84">
        <f>J42-C42</f>
        <v>-8.490000000000009</v>
      </c>
      <c r="L42" s="13">
        <f>(J42-C42)/C42*100</f>
        <v>-3.28445974699215</v>
      </c>
      <c r="M42" s="40">
        <v>280</v>
      </c>
      <c r="N42" s="84">
        <f>M42-C42</f>
        <v>21.50999999999999</v>
      </c>
      <c r="O42" s="189">
        <f>(M42-C42)/C42*100</f>
        <v>8.321405083368791</v>
      </c>
      <c r="P42" s="202">
        <v>300</v>
      </c>
      <c r="Q42" s="84">
        <f>P42-C42</f>
        <v>41.50999999999999</v>
      </c>
      <c r="R42" s="13">
        <f>(P42-C42)/C42*100</f>
        <v>16.05864830360942</v>
      </c>
      <c r="S42" s="24"/>
    </row>
    <row r="43" spans="1:19" s="1" customFormat="1" ht="12.75">
      <c r="A43" s="96" t="s">
        <v>10</v>
      </c>
      <c r="B43" s="97"/>
      <c r="C43" s="104"/>
      <c r="D43" s="105"/>
      <c r="E43" s="100"/>
      <c r="F43" s="101"/>
      <c r="G43" s="124"/>
      <c r="H43" s="100"/>
      <c r="I43" s="102"/>
      <c r="J43" s="125"/>
      <c r="K43" s="100"/>
      <c r="L43" s="102"/>
      <c r="M43" s="124"/>
      <c r="N43" s="100"/>
      <c r="O43" s="193"/>
      <c r="P43" s="203"/>
      <c r="Q43" s="100"/>
      <c r="R43" s="102"/>
      <c r="S43" s="24"/>
    </row>
    <row r="44" spans="1:19" s="1" customFormat="1" ht="25.5">
      <c r="A44" s="67" t="s">
        <v>176</v>
      </c>
      <c r="B44" s="39" t="s">
        <v>177</v>
      </c>
      <c r="C44" s="28">
        <v>286.86</v>
      </c>
      <c r="D44" s="31">
        <v>0</v>
      </c>
      <c r="E44" s="84">
        <f>D44-C44</f>
        <v>-286.86</v>
      </c>
      <c r="F44" s="85">
        <f>(E44-C44)/C44*100</f>
        <v>-200</v>
      </c>
      <c r="G44" s="34">
        <v>85</v>
      </c>
      <c r="H44" s="84">
        <f>G44-C44</f>
        <v>-201.86</v>
      </c>
      <c r="I44" s="13">
        <f>(G44-C44)/C44*100</f>
        <v>-70.368821027679</v>
      </c>
      <c r="J44" s="36">
        <v>90</v>
      </c>
      <c r="K44" s="84">
        <f>J44-C44</f>
        <v>-196.86</v>
      </c>
      <c r="L44" s="13">
        <f>(J44-C44)/C44*100</f>
        <v>-68.62581049989542</v>
      </c>
      <c r="M44" s="34">
        <v>95</v>
      </c>
      <c r="N44" s="84">
        <f>M44-C44</f>
        <v>-191.86</v>
      </c>
      <c r="O44" s="189">
        <f>(M44-C44)/C44*100</f>
        <v>-66.88279997211183</v>
      </c>
      <c r="P44" s="199">
        <f>O44+10</f>
        <v>-56.882799972111826</v>
      </c>
      <c r="Q44" s="84">
        <f>P44-C44</f>
        <v>-343.7427999721118</v>
      </c>
      <c r="R44" s="13">
        <f>(P44-C44)/C44*100</f>
        <v>-119.82946384023975</v>
      </c>
      <c r="S44" s="24"/>
    </row>
    <row r="45" spans="1:19" s="1" customFormat="1" ht="12.75">
      <c r="A45" s="46" t="s">
        <v>178</v>
      </c>
      <c r="B45" s="47"/>
      <c r="C45" s="59"/>
      <c r="D45" s="60"/>
      <c r="E45" s="61"/>
      <c r="F45" s="62"/>
      <c r="G45" s="119"/>
      <c r="H45" s="61"/>
      <c r="I45" s="63"/>
      <c r="J45" s="120"/>
      <c r="K45" s="61"/>
      <c r="L45" s="64"/>
      <c r="M45" s="119"/>
      <c r="N45" s="61"/>
      <c r="O45" s="191"/>
      <c r="P45" s="200"/>
      <c r="Q45" s="61"/>
      <c r="R45" s="64"/>
      <c r="S45" s="24"/>
    </row>
    <row r="46" spans="1:19" s="1" customFormat="1" ht="12.75">
      <c r="A46" s="67" t="s">
        <v>179</v>
      </c>
      <c r="B46" s="39" t="s">
        <v>218</v>
      </c>
      <c r="C46" s="28">
        <v>72.84</v>
      </c>
      <c r="D46" s="31">
        <v>0</v>
      </c>
      <c r="E46" s="84">
        <f t="shared" si="0"/>
        <v>-72.84</v>
      </c>
      <c r="F46" s="85">
        <f t="shared" si="1"/>
        <v>-200</v>
      </c>
      <c r="G46" s="34">
        <v>740</v>
      </c>
      <c r="H46" s="84">
        <f t="shared" si="2"/>
        <v>667.16</v>
      </c>
      <c r="I46" s="13">
        <f>(G46-C46)/C46*100</f>
        <v>915.9253157605709</v>
      </c>
      <c r="J46" s="35">
        <v>770</v>
      </c>
      <c r="K46" s="84">
        <f t="shared" si="3"/>
        <v>697.16</v>
      </c>
      <c r="L46" s="13">
        <f>(J46-C46)/C46*100</f>
        <v>957.111477210324</v>
      </c>
      <c r="M46" s="34">
        <v>780</v>
      </c>
      <c r="N46" s="84">
        <f t="shared" si="4"/>
        <v>707.16</v>
      </c>
      <c r="O46" s="189">
        <f>(M46-C46)/C46*100</f>
        <v>970.8401976935749</v>
      </c>
      <c r="P46" s="199">
        <v>800</v>
      </c>
      <c r="Q46" s="84">
        <f t="shared" si="5"/>
        <v>727.16</v>
      </c>
      <c r="R46" s="13">
        <f>(P46-C46)/C46*100</f>
        <v>998.2976386600768</v>
      </c>
      <c r="S46" s="24"/>
    </row>
    <row r="47" spans="1:19" s="1" customFormat="1" ht="12.75">
      <c r="A47" s="46" t="s">
        <v>11</v>
      </c>
      <c r="B47" s="47"/>
      <c r="C47" s="59"/>
      <c r="D47" s="60"/>
      <c r="E47" s="61"/>
      <c r="F47" s="62"/>
      <c r="G47" s="119"/>
      <c r="H47" s="61"/>
      <c r="I47" s="63"/>
      <c r="J47" s="120"/>
      <c r="K47" s="61"/>
      <c r="L47" s="64"/>
      <c r="M47" s="119"/>
      <c r="N47" s="61"/>
      <c r="O47" s="191"/>
      <c r="P47" s="200"/>
      <c r="Q47" s="61"/>
      <c r="R47" s="64"/>
      <c r="S47" s="24"/>
    </row>
    <row r="48" spans="1:19" s="1" customFormat="1" ht="12.75">
      <c r="A48" s="70" t="s">
        <v>180</v>
      </c>
      <c r="B48" s="42" t="s">
        <v>213</v>
      </c>
      <c r="C48" s="29">
        <v>993.53</v>
      </c>
      <c r="D48" s="87">
        <v>0</v>
      </c>
      <c r="E48" s="84">
        <f t="shared" si="0"/>
        <v>-993.53</v>
      </c>
      <c r="F48" s="85">
        <f t="shared" si="1"/>
        <v>-200</v>
      </c>
      <c r="G48" s="142">
        <v>1250</v>
      </c>
      <c r="H48" s="84">
        <f t="shared" si="2"/>
        <v>256.47</v>
      </c>
      <c r="I48" s="13">
        <f>(G48-C48)/C48*100</f>
        <v>25.814016687971176</v>
      </c>
      <c r="J48" s="143">
        <v>1270</v>
      </c>
      <c r="K48" s="84">
        <f t="shared" si="3"/>
        <v>276.47</v>
      </c>
      <c r="L48" s="88">
        <f>(J48-C48)/C48*100</f>
        <v>27.827040954978717</v>
      </c>
      <c r="M48" s="142">
        <v>1270</v>
      </c>
      <c r="N48" s="84">
        <f t="shared" si="4"/>
        <v>276.47</v>
      </c>
      <c r="O48" s="194">
        <f>(M48-C48)/C48*100</f>
        <v>27.827040954978717</v>
      </c>
      <c r="P48" s="205">
        <v>1300</v>
      </c>
      <c r="Q48" s="84">
        <f t="shared" si="5"/>
        <v>306.47</v>
      </c>
      <c r="R48" s="88">
        <f>(P48-C48)/C48*100</f>
        <v>30.846577355490023</v>
      </c>
      <c r="S48" s="24"/>
    </row>
    <row r="49" spans="1:19" s="3" customFormat="1" ht="12.75">
      <c r="A49" s="66" t="s">
        <v>219</v>
      </c>
      <c r="B49" s="42" t="s">
        <v>213</v>
      </c>
      <c r="C49" s="29">
        <v>993.53</v>
      </c>
      <c r="D49" s="87">
        <v>0</v>
      </c>
      <c r="E49" s="84">
        <f t="shared" si="0"/>
        <v>-993.53</v>
      </c>
      <c r="F49" s="85">
        <f t="shared" si="1"/>
        <v>-200</v>
      </c>
      <c r="G49" s="142">
        <v>1250</v>
      </c>
      <c r="H49" s="84">
        <f t="shared" si="2"/>
        <v>256.47</v>
      </c>
      <c r="I49" s="13">
        <f>(G49-C49)/C49*100</f>
        <v>25.814016687971176</v>
      </c>
      <c r="J49" s="143">
        <v>1270</v>
      </c>
      <c r="K49" s="84">
        <f t="shared" si="3"/>
        <v>276.47</v>
      </c>
      <c r="L49" s="13">
        <f>(J49-C49)/C49*100</f>
        <v>27.827040954978717</v>
      </c>
      <c r="M49" s="142">
        <v>1270</v>
      </c>
      <c r="N49" s="84">
        <f t="shared" si="4"/>
        <v>276.47</v>
      </c>
      <c r="O49" s="189">
        <f>(M49-C49)/C49*100</f>
        <v>27.827040954978717</v>
      </c>
      <c r="P49" s="205">
        <v>1300</v>
      </c>
      <c r="Q49" s="84">
        <f t="shared" si="5"/>
        <v>306.47</v>
      </c>
      <c r="R49" s="13">
        <f>(P49-C49)/C49*100</f>
        <v>30.846577355490023</v>
      </c>
      <c r="S49" s="24"/>
    </row>
    <row r="50" spans="1:19" s="3" customFormat="1" ht="12.75">
      <c r="A50" s="66" t="s">
        <v>181</v>
      </c>
      <c r="B50" s="42" t="s">
        <v>213</v>
      </c>
      <c r="C50" s="29">
        <v>993.53</v>
      </c>
      <c r="D50" s="87">
        <v>0</v>
      </c>
      <c r="E50" s="84">
        <f>D50-C50</f>
        <v>-993.53</v>
      </c>
      <c r="F50" s="85">
        <f>(E50-C50)/C50*100</f>
        <v>-200</v>
      </c>
      <c r="G50" s="142">
        <v>1250</v>
      </c>
      <c r="H50" s="84">
        <f>G50-C50</f>
        <v>256.47</v>
      </c>
      <c r="I50" s="13">
        <f>(G50-C50)/C50*100</f>
        <v>25.814016687971176</v>
      </c>
      <c r="J50" s="143">
        <v>1270</v>
      </c>
      <c r="K50" s="84">
        <f>J50-C50</f>
        <v>276.47</v>
      </c>
      <c r="L50" s="13">
        <f>(J50-C50)/C50*100</f>
        <v>27.827040954978717</v>
      </c>
      <c r="M50" s="142">
        <v>1270</v>
      </c>
      <c r="N50" s="84">
        <f>M50-C50</f>
        <v>276.47</v>
      </c>
      <c r="O50" s="189">
        <f>(M50-C50)/C50*100</f>
        <v>27.827040954978717</v>
      </c>
      <c r="P50" s="205">
        <v>1300</v>
      </c>
      <c r="Q50" s="84">
        <f>P50-C50</f>
        <v>306.47</v>
      </c>
      <c r="R50" s="13">
        <f>(P50-C50)/C50*100</f>
        <v>30.846577355490023</v>
      </c>
      <c r="S50" s="24"/>
    </row>
    <row r="51" spans="1:19" s="3" customFormat="1" ht="12.75">
      <c r="A51" s="66" t="s">
        <v>220</v>
      </c>
      <c r="B51" s="42" t="s">
        <v>213</v>
      </c>
      <c r="C51" s="29">
        <v>993.53</v>
      </c>
      <c r="D51" s="87">
        <v>0</v>
      </c>
      <c r="E51" s="84">
        <f>D51-C51</f>
        <v>-993.53</v>
      </c>
      <c r="F51" s="85">
        <f>(E51-C51)/C51*100</f>
        <v>-200</v>
      </c>
      <c r="G51" s="142">
        <v>1250</v>
      </c>
      <c r="H51" s="84">
        <f>G51-C51</f>
        <v>256.47</v>
      </c>
      <c r="I51" s="13">
        <f>(G51-C51)/C51*100</f>
        <v>25.814016687971176</v>
      </c>
      <c r="J51" s="143">
        <v>1250</v>
      </c>
      <c r="K51" s="84">
        <f>J51-C51</f>
        <v>256.47</v>
      </c>
      <c r="L51" s="13">
        <f>(J51-C51)/C51*100</f>
        <v>25.814016687971176</v>
      </c>
      <c r="M51" s="40">
        <v>1250</v>
      </c>
      <c r="N51" s="84">
        <f>M51-C51</f>
        <v>256.47</v>
      </c>
      <c r="O51" s="189">
        <f>(M51-C51)/C51*100</f>
        <v>25.814016687971176</v>
      </c>
      <c r="P51" s="205">
        <v>1300</v>
      </c>
      <c r="Q51" s="84">
        <f>P51-C51</f>
        <v>306.47</v>
      </c>
      <c r="R51" s="13">
        <f>(P51-C51)/C51*100</f>
        <v>30.846577355490023</v>
      </c>
      <c r="S51" s="24"/>
    </row>
    <row r="52" spans="1:19" s="3" customFormat="1" ht="12.75">
      <c r="A52" s="46" t="s">
        <v>12</v>
      </c>
      <c r="B52" s="47"/>
      <c r="C52" s="90"/>
      <c r="D52" s="91"/>
      <c r="E52" s="61"/>
      <c r="F52" s="62"/>
      <c r="G52" s="119"/>
      <c r="H52" s="61"/>
      <c r="I52" s="63"/>
      <c r="J52" s="120"/>
      <c r="K52" s="61"/>
      <c r="L52" s="63"/>
      <c r="M52" s="119"/>
      <c r="N52" s="61"/>
      <c r="O52" s="190"/>
      <c r="P52" s="200"/>
      <c r="Q52" s="61"/>
      <c r="R52" s="63"/>
      <c r="S52" s="24"/>
    </row>
    <row r="53" spans="1:19" s="3" customFormat="1" ht="12.75">
      <c r="A53" s="106" t="s">
        <v>118</v>
      </c>
      <c r="B53" s="97"/>
      <c r="C53" s="104"/>
      <c r="D53" s="105"/>
      <c r="E53" s="100"/>
      <c r="F53" s="101"/>
      <c r="G53" s="128"/>
      <c r="H53" s="100"/>
      <c r="I53" s="102"/>
      <c r="J53" s="129"/>
      <c r="K53" s="100"/>
      <c r="L53" s="102"/>
      <c r="M53" s="128"/>
      <c r="N53" s="100"/>
      <c r="O53" s="193"/>
      <c r="P53" s="206"/>
      <c r="Q53" s="100"/>
      <c r="R53" s="102"/>
      <c r="S53" s="24"/>
    </row>
    <row r="54" spans="1:19" s="3" customFormat="1" ht="12.75">
      <c r="A54" s="66" t="s">
        <v>119</v>
      </c>
      <c r="B54" s="68" t="s">
        <v>213</v>
      </c>
      <c r="C54" s="28">
        <v>824.6</v>
      </c>
      <c r="D54" s="31">
        <v>0</v>
      </c>
      <c r="E54" s="84">
        <f t="shared" si="0"/>
        <v>-824.6</v>
      </c>
      <c r="F54" s="85">
        <f t="shared" si="1"/>
        <v>-200</v>
      </c>
      <c r="G54" s="34">
        <v>550</v>
      </c>
      <c r="H54" s="84">
        <f t="shared" si="2"/>
        <v>-274.6</v>
      </c>
      <c r="I54" s="13">
        <f>(G54-C54)/C54*100</f>
        <v>-33.300994421537716</v>
      </c>
      <c r="J54" s="35">
        <v>560</v>
      </c>
      <c r="K54" s="84">
        <f t="shared" si="3"/>
        <v>-264.6</v>
      </c>
      <c r="L54" s="13">
        <f>(J54-C54)/C54*100</f>
        <v>-32.08828522920204</v>
      </c>
      <c r="M54" s="34">
        <v>570</v>
      </c>
      <c r="N54" s="84">
        <f t="shared" si="4"/>
        <v>-254.60000000000002</v>
      </c>
      <c r="O54" s="189">
        <f>(M54-C54)/C54*100</f>
        <v>-30.87557603686636</v>
      </c>
      <c r="P54" s="199">
        <v>570</v>
      </c>
      <c r="Q54" s="84">
        <f t="shared" si="5"/>
        <v>-254.60000000000002</v>
      </c>
      <c r="R54" s="13">
        <f>(P54-C54)/C54*100</f>
        <v>-30.87557603686636</v>
      </c>
      <c r="S54" s="24"/>
    </row>
    <row r="55" spans="1:19" s="3" customFormat="1" ht="12.75">
      <c r="A55" s="66" t="s">
        <v>182</v>
      </c>
      <c r="B55" s="68" t="s">
        <v>213</v>
      </c>
      <c r="C55" s="28">
        <v>628.59</v>
      </c>
      <c r="D55" s="31">
        <v>0</v>
      </c>
      <c r="E55" s="84">
        <f t="shared" si="0"/>
        <v>-628.59</v>
      </c>
      <c r="F55" s="85">
        <f t="shared" si="1"/>
        <v>-200</v>
      </c>
      <c r="G55" s="34">
        <v>950</v>
      </c>
      <c r="H55" s="84">
        <f t="shared" si="2"/>
        <v>321.40999999999997</v>
      </c>
      <c r="I55" s="13">
        <f>(G55-C55)/C55*100</f>
        <v>51.131898375729804</v>
      </c>
      <c r="J55" s="35">
        <v>970</v>
      </c>
      <c r="K55" s="84">
        <f t="shared" si="3"/>
        <v>341.40999999999997</v>
      </c>
      <c r="L55" s="13">
        <f>(J55-C55)/C55*100</f>
        <v>54.313622552060956</v>
      </c>
      <c r="M55" s="34">
        <v>980</v>
      </c>
      <c r="N55" s="84">
        <f t="shared" si="4"/>
        <v>351.40999999999997</v>
      </c>
      <c r="O55" s="189">
        <f>(M55-C55)/C55*100</f>
        <v>55.90448464022653</v>
      </c>
      <c r="P55" s="199">
        <v>990</v>
      </c>
      <c r="Q55" s="84">
        <f t="shared" si="5"/>
        <v>361.40999999999997</v>
      </c>
      <c r="R55" s="13">
        <f>(P55-C55)/C55*100</f>
        <v>57.49534672839211</v>
      </c>
      <c r="S55" s="24"/>
    </row>
    <row r="56" spans="1:19" s="3" customFormat="1" ht="12.75">
      <c r="A56" s="66" t="s">
        <v>183</v>
      </c>
      <c r="B56" s="68" t="s">
        <v>213</v>
      </c>
      <c r="C56" s="28">
        <v>775.63</v>
      </c>
      <c r="D56" s="31">
        <v>840</v>
      </c>
      <c r="E56" s="84">
        <f t="shared" si="0"/>
        <v>64.37</v>
      </c>
      <c r="F56" s="85">
        <f t="shared" si="1"/>
        <v>-91.70093988112889</v>
      </c>
      <c r="G56" s="34">
        <v>720</v>
      </c>
      <c r="H56" s="84">
        <f t="shared" si="2"/>
        <v>-55.629999999999995</v>
      </c>
      <c r="I56" s="13">
        <f>(G56-C56)/C56*100</f>
        <v>-7.172234183824762</v>
      </c>
      <c r="J56" s="35">
        <v>730</v>
      </c>
      <c r="K56" s="84">
        <f t="shared" si="3"/>
        <v>-45.629999999999995</v>
      </c>
      <c r="L56" s="13">
        <f>(J56-C56)/C56*100</f>
        <v>-5.882959658600105</v>
      </c>
      <c r="M56" s="34">
        <v>730</v>
      </c>
      <c r="N56" s="84">
        <f t="shared" si="4"/>
        <v>-45.629999999999995</v>
      </c>
      <c r="O56" s="189">
        <f>(M56-C56)/C56*100</f>
        <v>-5.882959658600105</v>
      </c>
      <c r="P56" s="199">
        <v>730</v>
      </c>
      <c r="Q56" s="84">
        <f t="shared" si="5"/>
        <v>-45.629999999999995</v>
      </c>
      <c r="R56" s="13">
        <f>(P56-C56)/C56*100</f>
        <v>-5.882959658600105</v>
      </c>
      <c r="S56" s="24"/>
    </row>
    <row r="57" spans="1:19" s="3" customFormat="1" ht="12.75">
      <c r="A57" s="66" t="s">
        <v>125</v>
      </c>
      <c r="B57" s="68" t="s">
        <v>213</v>
      </c>
      <c r="C57" s="28">
        <v>726.08</v>
      </c>
      <c r="D57" s="31">
        <v>0</v>
      </c>
      <c r="E57" s="84">
        <f t="shared" si="0"/>
        <v>-726.08</v>
      </c>
      <c r="F57" s="85">
        <f t="shared" si="1"/>
        <v>-200</v>
      </c>
      <c r="G57" s="34">
        <v>750</v>
      </c>
      <c r="H57" s="84">
        <f t="shared" si="2"/>
        <v>23.91999999999996</v>
      </c>
      <c r="I57" s="13">
        <f>(G57-C57)/C57*100</f>
        <v>3.2944028206258205</v>
      </c>
      <c r="J57" s="35">
        <v>760</v>
      </c>
      <c r="K57" s="84">
        <f t="shared" si="3"/>
        <v>33.91999999999996</v>
      </c>
      <c r="L57" s="13">
        <f>(J57-C57)/C57*100</f>
        <v>4.6716615249008315</v>
      </c>
      <c r="M57" s="34">
        <v>770</v>
      </c>
      <c r="N57" s="84">
        <f t="shared" si="4"/>
        <v>43.91999999999996</v>
      </c>
      <c r="O57" s="189">
        <f>(M57-C57)/C57*100</f>
        <v>6.048920229175843</v>
      </c>
      <c r="P57" s="199">
        <v>780</v>
      </c>
      <c r="Q57" s="84">
        <f t="shared" si="5"/>
        <v>53.91999999999996</v>
      </c>
      <c r="R57" s="13">
        <f>(P57-C57)/C57*100</f>
        <v>7.426178933450853</v>
      </c>
      <c r="S57" s="24"/>
    </row>
    <row r="58" spans="1:19" s="1" customFormat="1" ht="12.75">
      <c r="A58" s="66" t="s">
        <v>184</v>
      </c>
      <c r="B58" s="68" t="s">
        <v>213</v>
      </c>
      <c r="C58" s="28">
        <v>726.08</v>
      </c>
      <c r="D58" s="31">
        <v>0</v>
      </c>
      <c r="E58" s="84">
        <f>D58-C58</f>
        <v>-726.08</v>
      </c>
      <c r="F58" s="85">
        <f>(E58-C58)/C58*100</f>
        <v>-200</v>
      </c>
      <c r="G58" s="34">
        <v>770</v>
      </c>
      <c r="H58" s="84">
        <f>G58-C58</f>
        <v>43.91999999999996</v>
      </c>
      <c r="I58" s="13">
        <f>(G58-C58)/C58*100</f>
        <v>6.048920229175843</v>
      </c>
      <c r="J58" s="35">
        <v>780</v>
      </c>
      <c r="K58" s="84">
        <f>J58-C58</f>
        <v>53.91999999999996</v>
      </c>
      <c r="L58" s="13">
        <f>(J58-C58)/C58*100</f>
        <v>7.426178933450853</v>
      </c>
      <c r="M58" s="34">
        <v>790</v>
      </c>
      <c r="N58" s="84">
        <f>M58-C58</f>
        <v>63.91999999999996</v>
      </c>
      <c r="O58" s="189">
        <f>(M58-C58)/C58*100</f>
        <v>8.803437637725864</v>
      </c>
      <c r="P58" s="199">
        <v>800</v>
      </c>
      <c r="Q58" s="84">
        <f>P58-C58</f>
        <v>73.91999999999996</v>
      </c>
      <c r="R58" s="13">
        <f>(P58-C58)/C58*100</f>
        <v>10.180696342000875</v>
      </c>
      <c r="S58" s="24"/>
    </row>
    <row r="59" spans="1:19" s="2" customFormat="1" ht="14.25" customHeight="1">
      <c r="A59" s="96" t="s">
        <v>13</v>
      </c>
      <c r="B59" s="97"/>
      <c r="C59" s="104"/>
      <c r="D59" s="105"/>
      <c r="E59" s="100"/>
      <c r="F59" s="101"/>
      <c r="G59" s="128"/>
      <c r="H59" s="100"/>
      <c r="I59" s="102"/>
      <c r="J59" s="129"/>
      <c r="K59" s="100"/>
      <c r="L59" s="102"/>
      <c r="M59" s="128"/>
      <c r="N59" s="100"/>
      <c r="O59" s="193"/>
      <c r="P59" s="206"/>
      <c r="Q59" s="100"/>
      <c r="R59" s="102"/>
      <c r="S59" s="24"/>
    </row>
    <row r="60" spans="1:19" s="2" customFormat="1" ht="25.5">
      <c r="A60" s="66" t="s">
        <v>14</v>
      </c>
      <c r="B60" s="68" t="s">
        <v>213</v>
      </c>
      <c r="C60" s="28">
        <v>736.84</v>
      </c>
      <c r="D60" s="31">
        <v>0</v>
      </c>
      <c r="E60" s="84">
        <f t="shared" si="0"/>
        <v>-736.84</v>
      </c>
      <c r="F60" s="85">
        <f t="shared" si="1"/>
        <v>-200</v>
      </c>
      <c r="G60" s="34">
        <v>780</v>
      </c>
      <c r="H60" s="84">
        <f t="shared" si="2"/>
        <v>43.15999999999997</v>
      </c>
      <c r="I60" s="13">
        <f>(G60-C60)/C60*100</f>
        <v>5.857445306986587</v>
      </c>
      <c r="J60" s="36">
        <v>780</v>
      </c>
      <c r="K60" s="84">
        <f t="shared" si="3"/>
        <v>43.15999999999997</v>
      </c>
      <c r="L60" s="13">
        <f>(J60-C60)/C60*100</f>
        <v>5.857445306986587</v>
      </c>
      <c r="M60" s="34">
        <v>780</v>
      </c>
      <c r="N60" s="84">
        <f t="shared" si="4"/>
        <v>43.15999999999997</v>
      </c>
      <c r="O60" s="189">
        <f>(M60-C60)/C60*100</f>
        <v>5.857445306986587</v>
      </c>
      <c r="P60" s="199">
        <v>780</v>
      </c>
      <c r="Q60" s="84">
        <f t="shared" si="5"/>
        <v>43.15999999999997</v>
      </c>
      <c r="R60" s="13">
        <f>(P60-C60)/C60*100</f>
        <v>5.857445306986587</v>
      </c>
      <c r="S60" s="24"/>
    </row>
    <row r="61" spans="1:19" s="1" customFormat="1" ht="12.75">
      <c r="A61" s="66" t="s">
        <v>144</v>
      </c>
      <c r="B61" s="68" t="s">
        <v>213</v>
      </c>
      <c r="C61" s="28">
        <v>736.84</v>
      </c>
      <c r="D61" s="31">
        <v>0</v>
      </c>
      <c r="E61" s="84">
        <f>D61-C61</f>
        <v>-736.84</v>
      </c>
      <c r="F61" s="85">
        <f>(E61-C61)/C61*100</f>
        <v>-200</v>
      </c>
      <c r="G61" s="34">
        <v>800</v>
      </c>
      <c r="H61" s="84">
        <f>G61-C61</f>
        <v>63.15999999999997</v>
      </c>
      <c r="I61" s="13">
        <f>(G61-C61)/C61*100</f>
        <v>8.571738776396499</v>
      </c>
      <c r="J61" s="36">
        <v>800</v>
      </c>
      <c r="K61" s="84">
        <f>J61-C61</f>
        <v>63.15999999999997</v>
      </c>
      <c r="L61" s="13">
        <f>(J61-C61)/C61*100</f>
        <v>8.571738776396499</v>
      </c>
      <c r="M61" s="34">
        <v>800</v>
      </c>
      <c r="N61" s="84">
        <f>M61-C61</f>
        <v>63.15999999999997</v>
      </c>
      <c r="O61" s="189">
        <f>(M61-C61)/C61*100</f>
        <v>8.571738776396499</v>
      </c>
      <c r="P61" s="199">
        <v>800</v>
      </c>
      <c r="Q61" s="84">
        <f>P61-C61</f>
        <v>63.15999999999997</v>
      </c>
      <c r="R61" s="13">
        <f>(P61-C61)/C61*100</f>
        <v>8.571738776396499</v>
      </c>
      <c r="S61" s="24"/>
    </row>
    <row r="62" spans="1:19" s="1" customFormat="1" ht="12.75">
      <c r="A62" s="96" t="s">
        <v>15</v>
      </c>
      <c r="B62" s="97"/>
      <c r="C62" s="104"/>
      <c r="D62" s="105"/>
      <c r="E62" s="100"/>
      <c r="F62" s="101"/>
      <c r="G62" s="128"/>
      <c r="H62" s="100"/>
      <c r="I62" s="102"/>
      <c r="J62" s="129"/>
      <c r="K62" s="100"/>
      <c r="L62" s="102"/>
      <c r="M62" s="128"/>
      <c r="N62" s="100"/>
      <c r="O62" s="193"/>
      <c r="P62" s="206"/>
      <c r="Q62" s="100"/>
      <c r="R62" s="102"/>
      <c r="S62" s="24"/>
    </row>
    <row r="63" spans="1:19" s="2" customFormat="1" ht="25.5">
      <c r="A63" s="67" t="s">
        <v>124</v>
      </c>
      <c r="B63" s="68" t="s">
        <v>213</v>
      </c>
      <c r="C63" s="28">
        <v>945.16</v>
      </c>
      <c r="D63" s="31">
        <v>0</v>
      </c>
      <c r="E63" s="84">
        <f t="shared" si="0"/>
        <v>-945.16</v>
      </c>
      <c r="F63" s="85">
        <f t="shared" si="1"/>
        <v>-200</v>
      </c>
      <c r="G63" s="34">
        <v>1000</v>
      </c>
      <c r="H63" s="84">
        <f t="shared" si="2"/>
        <v>54.84000000000003</v>
      </c>
      <c r="I63" s="13">
        <f aca="true" t="shared" si="10" ref="I63:I70">(G63-C63)/C63*100</f>
        <v>5.802192221422831</v>
      </c>
      <c r="J63" s="35">
        <v>1050</v>
      </c>
      <c r="K63" s="84">
        <f t="shared" si="3"/>
        <v>104.84000000000003</v>
      </c>
      <c r="L63" s="13">
        <f aca="true" t="shared" si="11" ref="L63:L95">(J63-C63)/C63*100</f>
        <v>11.092301832493973</v>
      </c>
      <c r="M63" s="34">
        <v>1100</v>
      </c>
      <c r="N63" s="84">
        <f t="shared" si="4"/>
        <v>154.84000000000003</v>
      </c>
      <c r="O63" s="189">
        <f aca="true" t="shared" si="12" ref="O63:O95">(M63-C63)/C63*100</f>
        <v>16.382411443565115</v>
      </c>
      <c r="P63" s="199">
        <v>1150</v>
      </c>
      <c r="Q63" s="84">
        <f t="shared" si="5"/>
        <v>204.84000000000003</v>
      </c>
      <c r="R63" s="13">
        <f aca="true" t="shared" si="13" ref="R63:R95">(P63-C63)/C63*100</f>
        <v>21.672521054636256</v>
      </c>
      <c r="S63" s="24"/>
    </row>
    <row r="64" spans="1:19" s="2" customFormat="1" ht="25.5">
      <c r="A64" s="67" t="s">
        <v>185</v>
      </c>
      <c r="B64" s="68" t="s">
        <v>213</v>
      </c>
      <c r="C64" s="28">
        <v>894.02</v>
      </c>
      <c r="D64" s="31">
        <v>0</v>
      </c>
      <c r="E64" s="84">
        <f t="shared" si="0"/>
        <v>-894.02</v>
      </c>
      <c r="F64" s="85">
        <f t="shared" si="1"/>
        <v>-200</v>
      </c>
      <c r="G64" s="40">
        <v>1050</v>
      </c>
      <c r="H64" s="84">
        <f t="shared" si="2"/>
        <v>155.98000000000002</v>
      </c>
      <c r="I64" s="13">
        <f t="shared" si="10"/>
        <v>17.4470369790385</v>
      </c>
      <c r="J64" s="41">
        <v>1100</v>
      </c>
      <c r="K64" s="84">
        <f t="shared" si="3"/>
        <v>205.98000000000002</v>
      </c>
      <c r="L64" s="13">
        <f t="shared" si="11"/>
        <v>23.039753025659383</v>
      </c>
      <c r="M64" s="40">
        <v>1150</v>
      </c>
      <c r="N64" s="84">
        <f t="shared" si="4"/>
        <v>255.98000000000002</v>
      </c>
      <c r="O64" s="189">
        <f t="shared" si="12"/>
        <v>28.632469072280266</v>
      </c>
      <c r="P64" s="202">
        <v>1200</v>
      </c>
      <c r="Q64" s="84">
        <f t="shared" si="5"/>
        <v>305.98</v>
      </c>
      <c r="R64" s="13">
        <f t="shared" si="13"/>
        <v>34.225185118901145</v>
      </c>
      <c r="S64" s="24"/>
    </row>
    <row r="65" spans="1:19" s="2" customFormat="1" ht="12.75">
      <c r="A65" s="67" t="s">
        <v>147</v>
      </c>
      <c r="B65" s="68" t="s">
        <v>213</v>
      </c>
      <c r="C65" s="28">
        <v>858.12</v>
      </c>
      <c r="D65" s="31">
        <v>0</v>
      </c>
      <c r="E65" s="84">
        <f t="shared" si="0"/>
        <v>-858.12</v>
      </c>
      <c r="F65" s="85">
        <f t="shared" si="1"/>
        <v>-200</v>
      </c>
      <c r="G65" s="40">
        <v>800</v>
      </c>
      <c r="H65" s="84">
        <f t="shared" si="2"/>
        <v>-58.120000000000005</v>
      </c>
      <c r="I65" s="13">
        <f t="shared" si="10"/>
        <v>-6.77294550878665</v>
      </c>
      <c r="J65" s="41">
        <v>820</v>
      </c>
      <c r="K65" s="84">
        <f t="shared" si="3"/>
        <v>-38.120000000000005</v>
      </c>
      <c r="L65" s="13">
        <f t="shared" si="11"/>
        <v>-4.442269146506317</v>
      </c>
      <c r="M65" s="40">
        <v>840</v>
      </c>
      <c r="N65" s="84">
        <f t="shared" si="4"/>
        <v>-18.120000000000005</v>
      </c>
      <c r="O65" s="189">
        <f t="shared" si="12"/>
        <v>-2.1115927842259827</v>
      </c>
      <c r="P65" s="202">
        <v>860</v>
      </c>
      <c r="Q65" s="84">
        <f t="shared" si="5"/>
        <v>1.8799999999999955</v>
      </c>
      <c r="R65" s="13">
        <f t="shared" si="13"/>
        <v>0.21908357805435083</v>
      </c>
      <c r="S65" s="24"/>
    </row>
    <row r="66" spans="1:19" s="1" customFormat="1" ht="25.5">
      <c r="A66" s="67" t="s">
        <v>100</v>
      </c>
      <c r="B66" s="68" t="s">
        <v>213</v>
      </c>
      <c r="C66" s="28">
        <v>837.25</v>
      </c>
      <c r="D66" s="31">
        <v>950</v>
      </c>
      <c r="E66" s="84">
        <f t="shared" si="0"/>
        <v>112.75</v>
      </c>
      <c r="F66" s="85">
        <f t="shared" si="1"/>
        <v>-86.53329352045387</v>
      </c>
      <c r="G66" s="40">
        <v>920</v>
      </c>
      <c r="H66" s="84">
        <f t="shared" si="2"/>
        <v>82.75</v>
      </c>
      <c r="I66" s="13">
        <f t="shared" si="10"/>
        <v>9.883547327560466</v>
      </c>
      <c r="J66" s="41">
        <v>930</v>
      </c>
      <c r="K66" s="84">
        <f t="shared" si="3"/>
        <v>92.75</v>
      </c>
      <c r="L66" s="13">
        <f t="shared" si="11"/>
        <v>11.077933711555689</v>
      </c>
      <c r="M66" s="40">
        <v>940</v>
      </c>
      <c r="N66" s="84">
        <f t="shared" si="4"/>
        <v>102.75</v>
      </c>
      <c r="O66" s="189">
        <f t="shared" si="12"/>
        <v>12.27232009555091</v>
      </c>
      <c r="P66" s="202">
        <v>950</v>
      </c>
      <c r="Q66" s="84">
        <f t="shared" si="5"/>
        <v>112.75</v>
      </c>
      <c r="R66" s="13">
        <f t="shared" si="13"/>
        <v>13.466706479546135</v>
      </c>
      <c r="S66" s="24"/>
    </row>
    <row r="67" spans="1:19" s="3" customFormat="1" ht="12.75">
      <c r="A67" s="67" t="s">
        <v>186</v>
      </c>
      <c r="B67" s="68" t="s">
        <v>213</v>
      </c>
      <c r="C67" s="28">
        <v>757.7</v>
      </c>
      <c r="D67" s="31">
        <v>0</v>
      </c>
      <c r="E67" s="84">
        <f t="shared" si="0"/>
        <v>-757.7</v>
      </c>
      <c r="F67" s="85">
        <f t="shared" si="1"/>
        <v>-200</v>
      </c>
      <c r="G67" s="40">
        <v>1030</v>
      </c>
      <c r="H67" s="84">
        <f t="shared" si="2"/>
        <v>272.29999999999995</v>
      </c>
      <c r="I67" s="13">
        <f t="shared" si="10"/>
        <v>35.93770621618054</v>
      </c>
      <c r="J67" s="41">
        <v>1080</v>
      </c>
      <c r="K67" s="84">
        <f t="shared" si="3"/>
        <v>322.29999999999995</v>
      </c>
      <c r="L67" s="13">
        <f t="shared" si="11"/>
        <v>42.53662399366503</v>
      </c>
      <c r="M67" s="40">
        <v>1130</v>
      </c>
      <c r="N67" s="84">
        <f t="shared" si="4"/>
        <v>372.29999999999995</v>
      </c>
      <c r="O67" s="189">
        <f t="shared" si="12"/>
        <v>49.13554177114952</v>
      </c>
      <c r="P67" s="202">
        <v>1180</v>
      </c>
      <c r="Q67" s="84">
        <f t="shared" si="5"/>
        <v>422.29999999999995</v>
      </c>
      <c r="R67" s="13">
        <f t="shared" si="13"/>
        <v>55.73445954863402</v>
      </c>
      <c r="S67" s="24"/>
    </row>
    <row r="68" spans="1:19" s="1" customFormat="1" ht="12.75">
      <c r="A68" s="67" t="s">
        <v>101</v>
      </c>
      <c r="B68" s="68" t="s">
        <v>213</v>
      </c>
      <c r="C68" s="28">
        <v>656.34</v>
      </c>
      <c r="D68" s="31">
        <v>0</v>
      </c>
      <c r="E68" s="84">
        <f t="shared" si="0"/>
        <v>-656.34</v>
      </c>
      <c r="F68" s="85">
        <f t="shared" si="1"/>
        <v>-200</v>
      </c>
      <c r="G68" s="40">
        <v>700</v>
      </c>
      <c r="H68" s="84">
        <f t="shared" si="2"/>
        <v>43.65999999999997</v>
      </c>
      <c r="I68" s="13">
        <f t="shared" si="10"/>
        <v>6.6520401011670725</v>
      </c>
      <c r="J68" s="141">
        <v>710</v>
      </c>
      <c r="K68" s="84">
        <f t="shared" si="3"/>
        <v>53.65999999999997</v>
      </c>
      <c r="L68" s="13">
        <f t="shared" si="11"/>
        <v>8.175640674040888</v>
      </c>
      <c r="M68" s="40">
        <v>730</v>
      </c>
      <c r="N68" s="84">
        <f t="shared" si="4"/>
        <v>73.65999999999997</v>
      </c>
      <c r="O68" s="189">
        <f t="shared" si="12"/>
        <v>11.222841819788519</v>
      </c>
      <c r="P68" s="202">
        <v>760</v>
      </c>
      <c r="Q68" s="84">
        <f t="shared" si="5"/>
        <v>103.65999999999997</v>
      </c>
      <c r="R68" s="13">
        <f t="shared" si="13"/>
        <v>15.793643538409965</v>
      </c>
      <c r="S68" s="24"/>
    </row>
    <row r="69" spans="1:19" s="1" customFormat="1" ht="25.5">
      <c r="A69" s="67" t="s">
        <v>138</v>
      </c>
      <c r="B69" s="68" t="s">
        <v>213</v>
      </c>
      <c r="C69" s="28">
        <v>752.08</v>
      </c>
      <c r="D69" s="31">
        <v>0</v>
      </c>
      <c r="E69" s="84">
        <f t="shared" si="0"/>
        <v>-752.08</v>
      </c>
      <c r="F69" s="85">
        <f t="shared" si="1"/>
        <v>-200</v>
      </c>
      <c r="G69" s="40">
        <v>690</v>
      </c>
      <c r="H69" s="84">
        <f t="shared" si="2"/>
        <v>-62.08000000000004</v>
      </c>
      <c r="I69" s="13">
        <f t="shared" si="10"/>
        <v>-8.2544410169131</v>
      </c>
      <c r="J69" s="45">
        <v>710</v>
      </c>
      <c r="K69" s="84">
        <f t="shared" si="3"/>
        <v>-42.08000000000004</v>
      </c>
      <c r="L69" s="13">
        <f t="shared" si="11"/>
        <v>-5.595149452185943</v>
      </c>
      <c r="M69" s="40">
        <v>730</v>
      </c>
      <c r="N69" s="84">
        <f t="shared" si="4"/>
        <v>-22.08000000000004</v>
      </c>
      <c r="O69" s="189">
        <f t="shared" si="12"/>
        <v>-2.9358578874587864</v>
      </c>
      <c r="P69" s="202">
        <v>760</v>
      </c>
      <c r="Q69" s="84">
        <f t="shared" si="5"/>
        <v>7.919999999999959</v>
      </c>
      <c r="R69" s="13">
        <f t="shared" si="13"/>
        <v>1.0530794596319484</v>
      </c>
      <c r="S69" s="24"/>
    </row>
    <row r="70" spans="1:19" s="1" customFormat="1" ht="12.75">
      <c r="A70" s="67" t="s">
        <v>143</v>
      </c>
      <c r="B70" s="39" t="s">
        <v>213</v>
      </c>
      <c r="C70" s="28">
        <v>933.25</v>
      </c>
      <c r="D70" s="31">
        <v>0</v>
      </c>
      <c r="E70" s="84">
        <f t="shared" si="0"/>
        <v>-933.25</v>
      </c>
      <c r="F70" s="85">
        <f t="shared" si="1"/>
        <v>-200</v>
      </c>
      <c r="G70" s="34"/>
      <c r="H70" s="84">
        <f t="shared" si="2"/>
        <v>-933.25</v>
      </c>
      <c r="I70" s="13">
        <f t="shared" si="10"/>
        <v>-100</v>
      </c>
      <c r="J70" s="35">
        <v>1550</v>
      </c>
      <c r="K70" s="84">
        <f t="shared" si="3"/>
        <v>616.75</v>
      </c>
      <c r="L70" s="13">
        <f t="shared" si="11"/>
        <v>66.0862577015805</v>
      </c>
      <c r="M70" s="34">
        <v>1550</v>
      </c>
      <c r="N70" s="84">
        <f t="shared" si="4"/>
        <v>616.75</v>
      </c>
      <c r="O70" s="189">
        <f t="shared" si="12"/>
        <v>66.0862577015805</v>
      </c>
      <c r="P70" s="199">
        <v>1600</v>
      </c>
      <c r="Q70" s="84">
        <f t="shared" si="5"/>
        <v>666.75</v>
      </c>
      <c r="R70" s="13">
        <f t="shared" si="13"/>
        <v>71.44387891776051</v>
      </c>
      <c r="S70" s="24"/>
    </row>
    <row r="71" spans="1:19" s="1" customFormat="1" ht="12.75">
      <c r="A71" s="107" t="s">
        <v>16</v>
      </c>
      <c r="B71" s="108"/>
      <c r="C71" s="104"/>
      <c r="D71" s="105"/>
      <c r="E71" s="100"/>
      <c r="F71" s="101"/>
      <c r="G71" s="130"/>
      <c r="H71" s="100"/>
      <c r="I71" s="102"/>
      <c r="J71" s="131"/>
      <c r="K71" s="100"/>
      <c r="L71" s="102"/>
      <c r="M71" s="130"/>
      <c r="N71" s="100"/>
      <c r="O71" s="193"/>
      <c r="P71" s="207"/>
      <c r="Q71" s="100"/>
      <c r="R71" s="102"/>
      <c r="S71" s="24"/>
    </row>
    <row r="72" spans="1:19" s="1" customFormat="1" ht="12.75">
      <c r="A72" s="71" t="s">
        <v>187</v>
      </c>
      <c r="B72" s="39" t="s">
        <v>213</v>
      </c>
      <c r="C72" s="29">
        <v>720.23</v>
      </c>
      <c r="D72" s="87">
        <v>0</v>
      </c>
      <c r="E72" s="84">
        <f t="shared" si="0"/>
        <v>-720.23</v>
      </c>
      <c r="F72" s="85">
        <f t="shared" si="1"/>
        <v>-200</v>
      </c>
      <c r="G72" s="142">
        <v>890</v>
      </c>
      <c r="H72" s="84">
        <f t="shared" si="2"/>
        <v>169.76999999999998</v>
      </c>
      <c r="I72" s="13">
        <f>(G72-C72)/C72*100</f>
        <v>23.57163683823223</v>
      </c>
      <c r="J72" s="187">
        <v>900</v>
      </c>
      <c r="K72" s="84">
        <f t="shared" si="3"/>
        <v>179.76999999999998</v>
      </c>
      <c r="L72" s="88">
        <f>(J72-C72)/C72*100</f>
        <v>24.960082195965175</v>
      </c>
      <c r="M72" s="142">
        <v>910</v>
      </c>
      <c r="N72" s="84">
        <f t="shared" si="4"/>
        <v>189.76999999999998</v>
      </c>
      <c r="O72" s="194">
        <f>(M72-C72)/C72*100</f>
        <v>26.34852755369812</v>
      </c>
      <c r="P72" s="205">
        <v>910</v>
      </c>
      <c r="Q72" s="84">
        <f t="shared" si="5"/>
        <v>189.76999999999998</v>
      </c>
      <c r="R72" s="88">
        <f>(P72-C72)/C72*100</f>
        <v>26.34852755369812</v>
      </c>
      <c r="S72" s="24"/>
    </row>
    <row r="73" spans="1:19" s="1" customFormat="1" ht="12.75">
      <c r="A73" s="71" t="s">
        <v>188</v>
      </c>
      <c r="B73" s="39" t="s">
        <v>213</v>
      </c>
      <c r="C73" s="29">
        <v>720.23</v>
      </c>
      <c r="D73" s="87">
        <v>0</v>
      </c>
      <c r="E73" s="84">
        <f aca="true" t="shared" si="14" ref="E73:E135">D73-C73</f>
        <v>-720.23</v>
      </c>
      <c r="F73" s="85">
        <f aca="true" t="shared" si="15" ref="F73:F135">(E73-C73)/C73*100</f>
        <v>-200</v>
      </c>
      <c r="G73" s="142">
        <v>950</v>
      </c>
      <c r="H73" s="84">
        <f aca="true" t="shared" si="16" ref="H73:H135">G73-C73</f>
        <v>229.76999999999998</v>
      </c>
      <c r="I73" s="13">
        <f>(G73-C73)/C73*100</f>
        <v>31.902308984629908</v>
      </c>
      <c r="J73" s="187">
        <v>960</v>
      </c>
      <c r="K73" s="84">
        <f aca="true" t="shared" si="17" ref="K73:K135">J73-C73</f>
        <v>239.76999999999998</v>
      </c>
      <c r="L73" s="88">
        <f t="shared" si="11"/>
        <v>33.29075434236285</v>
      </c>
      <c r="M73" s="142">
        <v>970</v>
      </c>
      <c r="N73" s="84">
        <f aca="true" t="shared" si="18" ref="N73:N135">M73-C73</f>
        <v>249.76999999999998</v>
      </c>
      <c r="O73" s="194">
        <f t="shared" si="12"/>
        <v>34.6791997000958</v>
      </c>
      <c r="P73" s="205">
        <v>980</v>
      </c>
      <c r="Q73" s="84">
        <f aca="true" t="shared" si="19" ref="Q73:Q135">P73-C73</f>
        <v>259.77</v>
      </c>
      <c r="R73" s="88">
        <f t="shared" si="13"/>
        <v>36.06764505782875</v>
      </c>
      <c r="S73" s="24"/>
    </row>
    <row r="74" spans="1:19" s="4" customFormat="1" ht="12.75">
      <c r="A74" s="71" t="s">
        <v>189</v>
      </c>
      <c r="B74" s="39" t="s">
        <v>213</v>
      </c>
      <c r="C74" s="29">
        <v>720.23</v>
      </c>
      <c r="D74" s="87">
        <v>0</v>
      </c>
      <c r="E74" s="84">
        <f>D74-C74</f>
        <v>-720.23</v>
      </c>
      <c r="F74" s="85">
        <f>(E74-C74)/C74*100</f>
        <v>-200</v>
      </c>
      <c r="G74" s="142">
        <v>890</v>
      </c>
      <c r="H74" s="84">
        <f>G74-C74</f>
        <v>169.76999999999998</v>
      </c>
      <c r="I74" s="13">
        <f>(G74-C74)/C74*100</f>
        <v>23.57163683823223</v>
      </c>
      <c r="J74" s="187">
        <v>900</v>
      </c>
      <c r="K74" s="84">
        <f>J74-C74</f>
        <v>179.76999999999998</v>
      </c>
      <c r="L74" s="88">
        <f>(J74-C74)/C74*100</f>
        <v>24.960082195965175</v>
      </c>
      <c r="M74" s="142">
        <v>910</v>
      </c>
      <c r="N74" s="84">
        <f>M74-C74</f>
        <v>189.76999999999998</v>
      </c>
      <c r="O74" s="194">
        <f>(M74-C74)/C74*100</f>
        <v>26.34852755369812</v>
      </c>
      <c r="P74" s="205">
        <v>910</v>
      </c>
      <c r="Q74" s="84">
        <f>P74-C74</f>
        <v>189.76999999999998</v>
      </c>
      <c r="R74" s="88">
        <f>(P74-C74)/C74*100</f>
        <v>26.34852755369812</v>
      </c>
      <c r="S74" s="24"/>
    </row>
    <row r="75" spans="1:19" s="1" customFormat="1" ht="12.75">
      <c r="A75" s="71" t="s">
        <v>190</v>
      </c>
      <c r="B75" s="39" t="s">
        <v>213</v>
      </c>
      <c r="C75" s="29">
        <v>720.23</v>
      </c>
      <c r="D75" s="87">
        <v>0</v>
      </c>
      <c r="E75" s="84">
        <f>D75-C75</f>
        <v>-720.23</v>
      </c>
      <c r="F75" s="85">
        <f>(E75-C75)/C75*100</f>
        <v>-200</v>
      </c>
      <c r="G75" s="142">
        <v>890</v>
      </c>
      <c r="H75" s="84">
        <f>G75-C75</f>
        <v>169.76999999999998</v>
      </c>
      <c r="I75" s="13">
        <f>(G75-C75)/C75*100</f>
        <v>23.57163683823223</v>
      </c>
      <c r="J75" s="187">
        <v>900</v>
      </c>
      <c r="K75" s="84">
        <f>J75-C75</f>
        <v>179.76999999999998</v>
      </c>
      <c r="L75" s="88">
        <f>(J75-C75)/C75*100</f>
        <v>24.960082195965175</v>
      </c>
      <c r="M75" s="142">
        <v>910</v>
      </c>
      <c r="N75" s="84">
        <f>M75-C75</f>
        <v>189.76999999999998</v>
      </c>
      <c r="O75" s="194">
        <f>(M75-C75)/C75*100</f>
        <v>26.34852755369812</v>
      </c>
      <c r="P75" s="205">
        <v>910</v>
      </c>
      <c r="Q75" s="84">
        <f>P75-C75</f>
        <v>189.76999999999998</v>
      </c>
      <c r="R75" s="88">
        <f>(P75-C75)/C75*100</f>
        <v>26.34852755369812</v>
      </c>
      <c r="S75" s="24"/>
    </row>
    <row r="76" spans="1:19" s="1" customFormat="1" ht="12.75">
      <c r="A76" s="46" t="s">
        <v>221</v>
      </c>
      <c r="B76" s="47"/>
      <c r="C76" s="90"/>
      <c r="D76" s="91"/>
      <c r="E76" s="61"/>
      <c r="F76" s="62"/>
      <c r="G76" s="132"/>
      <c r="H76" s="61"/>
      <c r="I76" s="63"/>
      <c r="J76" s="120"/>
      <c r="K76" s="61"/>
      <c r="L76" s="63"/>
      <c r="M76" s="119"/>
      <c r="N76" s="61"/>
      <c r="O76" s="190"/>
      <c r="P76" s="200"/>
      <c r="Q76" s="61"/>
      <c r="R76" s="63"/>
      <c r="S76" s="24"/>
    </row>
    <row r="77" spans="1:19" s="1" customFormat="1" ht="12.75">
      <c r="A77" s="49" t="s">
        <v>17</v>
      </c>
      <c r="B77" s="50"/>
      <c r="C77" s="217"/>
      <c r="D77" s="218"/>
      <c r="E77" s="93"/>
      <c r="F77" s="94"/>
      <c r="G77" s="130"/>
      <c r="H77" s="93"/>
      <c r="I77" s="95"/>
      <c r="J77" s="125"/>
      <c r="K77" s="93"/>
      <c r="L77" s="95"/>
      <c r="M77" s="124"/>
      <c r="N77" s="93"/>
      <c r="O77" s="219"/>
      <c r="P77" s="203"/>
      <c r="Q77" s="93"/>
      <c r="R77" s="95"/>
      <c r="S77" s="24"/>
    </row>
    <row r="78" spans="1:19" s="1" customFormat="1" ht="12.75">
      <c r="A78" s="67" t="s">
        <v>18</v>
      </c>
      <c r="B78" s="39" t="s">
        <v>213</v>
      </c>
      <c r="C78" s="28">
        <v>1290.42</v>
      </c>
      <c r="D78" s="31"/>
      <c r="E78" s="84">
        <f t="shared" si="14"/>
        <v>-1290.42</v>
      </c>
      <c r="F78" s="85">
        <f t="shared" si="15"/>
        <v>-200</v>
      </c>
      <c r="G78" s="142"/>
      <c r="H78" s="84">
        <f t="shared" si="16"/>
        <v>-1290.42</v>
      </c>
      <c r="I78" s="13">
        <f aca="true" t="shared" si="20" ref="I78:I107">(G78-C78)/C78*100</f>
        <v>-100</v>
      </c>
      <c r="J78" s="41">
        <v>1056</v>
      </c>
      <c r="K78" s="84">
        <f t="shared" si="17"/>
        <v>-234.42000000000007</v>
      </c>
      <c r="L78" s="13">
        <f t="shared" si="11"/>
        <v>-18.16617845352676</v>
      </c>
      <c r="M78" s="40">
        <f aca="true" t="shared" si="21" ref="M78:M88">L78+10</f>
        <v>-8.166178453526761</v>
      </c>
      <c r="N78" s="84">
        <f t="shared" si="18"/>
        <v>-1298.5861784535268</v>
      </c>
      <c r="O78" s="189">
        <f t="shared" si="12"/>
        <v>-100.63283105140395</v>
      </c>
      <c r="P78" s="202">
        <f aca="true" t="shared" si="22" ref="P78:P114">O78+10</f>
        <v>-90.63283105140395</v>
      </c>
      <c r="Q78" s="84">
        <f t="shared" si="19"/>
        <v>-1381.052831051404</v>
      </c>
      <c r="R78" s="13">
        <f t="shared" si="13"/>
        <v>-107.02351413116689</v>
      </c>
      <c r="S78" s="24"/>
    </row>
    <row r="79" spans="1:19" s="1" customFormat="1" ht="12.75">
      <c r="A79" s="67" t="s">
        <v>19</v>
      </c>
      <c r="B79" s="39" t="s">
        <v>213</v>
      </c>
      <c r="C79" s="28">
        <v>1277.65</v>
      </c>
      <c r="D79" s="31"/>
      <c r="E79" s="84">
        <f t="shared" si="14"/>
        <v>-1277.65</v>
      </c>
      <c r="F79" s="85">
        <f t="shared" si="15"/>
        <v>-200</v>
      </c>
      <c r="G79" s="142"/>
      <c r="H79" s="84">
        <f t="shared" si="16"/>
        <v>-1277.65</v>
      </c>
      <c r="I79" s="13">
        <f t="shared" si="20"/>
        <v>-100</v>
      </c>
      <c r="J79" s="41">
        <v>1815</v>
      </c>
      <c r="K79" s="84">
        <f t="shared" si="17"/>
        <v>537.3499999999999</v>
      </c>
      <c r="L79" s="13">
        <f t="shared" si="11"/>
        <v>42.05768402927248</v>
      </c>
      <c r="M79" s="40">
        <f t="shared" si="21"/>
        <v>52.05768402927248</v>
      </c>
      <c r="N79" s="84">
        <f t="shared" si="18"/>
        <v>-1225.5923159707277</v>
      </c>
      <c r="O79" s="189">
        <f t="shared" si="12"/>
        <v>-95.92551293161097</v>
      </c>
      <c r="P79" s="202">
        <f t="shared" si="22"/>
        <v>-85.92551293161097</v>
      </c>
      <c r="Q79" s="84">
        <f t="shared" si="19"/>
        <v>-1363.575512931611</v>
      </c>
      <c r="R79" s="13">
        <f t="shared" si="13"/>
        <v>-106.72527788765396</v>
      </c>
      <c r="S79" s="24"/>
    </row>
    <row r="80" spans="1:19" s="1" customFormat="1" ht="12.75">
      <c r="A80" s="67" t="s">
        <v>20</v>
      </c>
      <c r="B80" s="39" t="s">
        <v>213</v>
      </c>
      <c r="C80" s="28">
        <v>1065</v>
      </c>
      <c r="D80" s="31"/>
      <c r="E80" s="84">
        <f t="shared" si="14"/>
        <v>-1065</v>
      </c>
      <c r="F80" s="85">
        <f t="shared" si="15"/>
        <v>-200</v>
      </c>
      <c r="G80" s="142"/>
      <c r="H80" s="84">
        <f t="shared" si="16"/>
        <v>-1065</v>
      </c>
      <c r="I80" s="13">
        <f t="shared" si="20"/>
        <v>-100</v>
      </c>
      <c r="J80" s="41">
        <v>1452</v>
      </c>
      <c r="K80" s="84">
        <f t="shared" si="17"/>
        <v>387</v>
      </c>
      <c r="L80" s="13">
        <f t="shared" si="11"/>
        <v>36.33802816901409</v>
      </c>
      <c r="M80" s="40">
        <f t="shared" si="21"/>
        <v>46.33802816901409</v>
      </c>
      <c r="N80" s="84">
        <f t="shared" si="18"/>
        <v>-1018.6619718309859</v>
      </c>
      <c r="O80" s="189">
        <f t="shared" si="12"/>
        <v>-95.64901143952919</v>
      </c>
      <c r="P80" s="202">
        <f t="shared" si="22"/>
        <v>-85.64901143952919</v>
      </c>
      <c r="Q80" s="84">
        <f t="shared" si="19"/>
        <v>-1150.6490114395292</v>
      </c>
      <c r="R80" s="13">
        <f t="shared" si="13"/>
        <v>-108.04216069854735</v>
      </c>
      <c r="S80" s="24"/>
    </row>
    <row r="81" spans="1:19" s="1" customFormat="1" ht="12.75">
      <c r="A81" s="67" t="s">
        <v>21</v>
      </c>
      <c r="B81" s="39" t="s">
        <v>213</v>
      </c>
      <c r="C81" s="28">
        <v>1108.47</v>
      </c>
      <c r="D81" s="31"/>
      <c r="E81" s="84">
        <f t="shared" si="14"/>
        <v>-1108.47</v>
      </c>
      <c r="F81" s="85">
        <f t="shared" si="15"/>
        <v>-200</v>
      </c>
      <c r="G81" s="142"/>
      <c r="H81" s="84">
        <f t="shared" si="16"/>
        <v>-1108.47</v>
      </c>
      <c r="I81" s="13">
        <f t="shared" si="20"/>
        <v>-100</v>
      </c>
      <c r="J81" s="41">
        <v>1392</v>
      </c>
      <c r="K81" s="84">
        <f t="shared" si="17"/>
        <v>283.53</v>
      </c>
      <c r="L81" s="13">
        <f t="shared" si="11"/>
        <v>25.57850009472516</v>
      </c>
      <c r="M81" s="40">
        <f t="shared" si="21"/>
        <v>35.57850009472516</v>
      </c>
      <c r="N81" s="84">
        <f t="shared" si="18"/>
        <v>-1072.891499905275</v>
      </c>
      <c r="O81" s="189">
        <f t="shared" si="12"/>
        <v>-96.79030554776176</v>
      </c>
      <c r="P81" s="202">
        <f t="shared" si="22"/>
        <v>-86.79030554776176</v>
      </c>
      <c r="Q81" s="84">
        <f t="shared" si="19"/>
        <v>-1195.2603055477618</v>
      </c>
      <c r="R81" s="13">
        <f t="shared" si="13"/>
        <v>-107.82973878839859</v>
      </c>
      <c r="S81" s="24"/>
    </row>
    <row r="82" spans="1:19" s="1" customFormat="1" ht="12.75">
      <c r="A82" s="67" t="s">
        <v>22</v>
      </c>
      <c r="B82" s="39" t="s">
        <v>213</v>
      </c>
      <c r="C82" s="28">
        <v>917.46</v>
      </c>
      <c r="D82" s="31"/>
      <c r="E82" s="84">
        <f t="shared" si="14"/>
        <v>-917.46</v>
      </c>
      <c r="F82" s="85">
        <f t="shared" si="15"/>
        <v>-200</v>
      </c>
      <c r="G82" s="142"/>
      <c r="H82" s="84">
        <f t="shared" si="16"/>
        <v>-917.46</v>
      </c>
      <c r="I82" s="13">
        <f t="shared" si="20"/>
        <v>-100</v>
      </c>
      <c r="J82" s="41">
        <v>1243</v>
      </c>
      <c r="K82" s="84">
        <f t="shared" si="17"/>
        <v>325.53999999999996</v>
      </c>
      <c r="L82" s="13">
        <f t="shared" si="11"/>
        <v>35.48274584178056</v>
      </c>
      <c r="M82" s="40">
        <f t="shared" si="21"/>
        <v>45.48274584178056</v>
      </c>
      <c r="N82" s="84">
        <f t="shared" si="18"/>
        <v>-871.9772541582195</v>
      </c>
      <c r="O82" s="189">
        <f t="shared" si="12"/>
        <v>-95.04253636760399</v>
      </c>
      <c r="P82" s="202">
        <f t="shared" si="22"/>
        <v>-85.04253636760399</v>
      </c>
      <c r="Q82" s="84">
        <f t="shared" si="19"/>
        <v>-1002.5025363676041</v>
      </c>
      <c r="R82" s="13">
        <f t="shared" si="13"/>
        <v>-109.26934540662307</v>
      </c>
      <c r="S82" s="24"/>
    </row>
    <row r="83" spans="1:19" s="1" customFormat="1" ht="12.75">
      <c r="A83" s="67" t="s">
        <v>23</v>
      </c>
      <c r="B83" s="39" t="s">
        <v>213</v>
      </c>
      <c r="C83" s="28">
        <v>766.43</v>
      </c>
      <c r="D83" s="31"/>
      <c r="E83" s="84">
        <f t="shared" si="14"/>
        <v>-766.43</v>
      </c>
      <c r="F83" s="85">
        <f t="shared" si="15"/>
        <v>-200</v>
      </c>
      <c r="G83" s="142"/>
      <c r="H83" s="84">
        <f t="shared" si="16"/>
        <v>-766.43</v>
      </c>
      <c r="I83" s="13">
        <f t="shared" si="20"/>
        <v>-100</v>
      </c>
      <c r="J83" s="41">
        <v>1265</v>
      </c>
      <c r="K83" s="84">
        <f t="shared" si="17"/>
        <v>498.57000000000005</v>
      </c>
      <c r="L83" s="13">
        <f t="shared" si="11"/>
        <v>65.05095051080987</v>
      </c>
      <c r="M83" s="40">
        <f t="shared" si="21"/>
        <v>75.05095051080987</v>
      </c>
      <c r="N83" s="84">
        <f t="shared" si="18"/>
        <v>-691.37904948919</v>
      </c>
      <c r="O83" s="189">
        <f t="shared" si="12"/>
        <v>-90.20772275213524</v>
      </c>
      <c r="P83" s="202">
        <f t="shared" si="22"/>
        <v>-80.20772275213524</v>
      </c>
      <c r="Q83" s="84">
        <f t="shared" si="19"/>
        <v>-846.6377227521352</v>
      </c>
      <c r="R83" s="13">
        <f t="shared" si="13"/>
        <v>-110.4651074138715</v>
      </c>
      <c r="S83" s="24"/>
    </row>
    <row r="84" spans="1:19" s="1" customFormat="1" ht="12.75">
      <c r="A84" s="67" t="s">
        <v>24</v>
      </c>
      <c r="B84" s="39" t="s">
        <v>213</v>
      </c>
      <c r="C84" s="28">
        <v>955.21</v>
      </c>
      <c r="D84" s="31"/>
      <c r="E84" s="84">
        <f t="shared" si="14"/>
        <v>-955.21</v>
      </c>
      <c r="F84" s="85">
        <f t="shared" si="15"/>
        <v>-200</v>
      </c>
      <c r="G84" s="142"/>
      <c r="H84" s="84">
        <f t="shared" si="16"/>
        <v>-955.21</v>
      </c>
      <c r="I84" s="13">
        <f t="shared" si="20"/>
        <v>-100</v>
      </c>
      <c r="J84" s="141">
        <v>778</v>
      </c>
      <c r="K84" s="84">
        <f t="shared" si="17"/>
        <v>-177.21000000000004</v>
      </c>
      <c r="L84" s="13">
        <f t="shared" si="11"/>
        <v>-18.55194145789931</v>
      </c>
      <c r="M84" s="40">
        <f t="shared" si="21"/>
        <v>-8.55194145789931</v>
      </c>
      <c r="N84" s="84">
        <f t="shared" si="18"/>
        <v>-963.7619414578993</v>
      </c>
      <c r="O84" s="189">
        <f t="shared" si="12"/>
        <v>-100.89529438112031</v>
      </c>
      <c r="P84" s="202">
        <f t="shared" si="22"/>
        <v>-90.89529438112031</v>
      </c>
      <c r="Q84" s="84">
        <f t="shared" si="19"/>
        <v>-1046.1052943811203</v>
      </c>
      <c r="R84" s="13">
        <f t="shared" si="13"/>
        <v>-109.51573940611176</v>
      </c>
      <c r="S84" s="24"/>
    </row>
    <row r="85" spans="1:19" s="1" customFormat="1" ht="12.75">
      <c r="A85" s="67" t="s">
        <v>25</v>
      </c>
      <c r="B85" s="39" t="s">
        <v>213</v>
      </c>
      <c r="C85" s="28">
        <v>1457.3</v>
      </c>
      <c r="D85" s="31"/>
      <c r="E85" s="84">
        <f t="shared" si="14"/>
        <v>-1457.3</v>
      </c>
      <c r="F85" s="85">
        <f t="shared" si="15"/>
        <v>-200</v>
      </c>
      <c r="G85" s="142"/>
      <c r="H85" s="84">
        <f t="shared" si="16"/>
        <v>-1457.3</v>
      </c>
      <c r="I85" s="13">
        <f t="shared" si="20"/>
        <v>-100</v>
      </c>
      <c r="J85" s="141">
        <v>820</v>
      </c>
      <c r="K85" s="84">
        <f t="shared" si="17"/>
        <v>-637.3</v>
      </c>
      <c r="L85" s="13">
        <f t="shared" si="11"/>
        <v>-43.73155836135319</v>
      </c>
      <c r="M85" s="40">
        <f t="shared" si="21"/>
        <v>-33.73155836135319</v>
      </c>
      <c r="N85" s="84">
        <f t="shared" si="18"/>
        <v>-1491.031558361353</v>
      </c>
      <c r="O85" s="189">
        <f t="shared" si="12"/>
        <v>-102.31466124760537</v>
      </c>
      <c r="P85" s="202">
        <f t="shared" si="22"/>
        <v>-92.31466124760537</v>
      </c>
      <c r="Q85" s="84">
        <f t="shared" si="19"/>
        <v>-1549.6146612476052</v>
      </c>
      <c r="R85" s="13">
        <f t="shared" si="13"/>
        <v>-106.33463674244186</v>
      </c>
      <c r="S85" s="24"/>
    </row>
    <row r="86" spans="1:19" s="1" customFormat="1" ht="12.75">
      <c r="A86" s="67" t="s">
        <v>26</v>
      </c>
      <c r="B86" s="39" t="s">
        <v>213</v>
      </c>
      <c r="C86" s="28">
        <v>1350</v>
      </c>
      <c r="D86" s="31"/>
      <c r="E86" s="84">
        <f t="shared" si="14"/>
        <v>-1350</v>
      </c>
      <c r="F86" s="85">
        <f t="shared" si="15"/>
        <v>-200</v>
      </c>
      <c r="G86" s="142"/>
      <c r="H86" s="84">
        <f t="shared" si="16"/>
        <v>-1350</v>
      </c>
      <c r="I86" s="13">
        <f t="shared" si="20"/>
        <v>-100</v>
      </c>
      <c r="J86" s="41">
        <v>1056</v>
      </c>
      <c r="K86" s="84">
        <f t="shared" si="17"/>
        <v>-294</v>
      </c>
      <c r="L86" s="13">
        <f t="shared" si="11"/>
        <v>-21.777777777777775</v>
      </c>
      <c r="M86" s="40">
        <f t="shared" si="21"/>
        <v>-11.777777777777775</v>
      </c>
      <c r="N86" s="84">
        <f t="shared" si="18"/>
        <v>-1361.7777777777778</v>
      </c>
      <c r="O86" s="189">
        <f t="shared" si="12"/>
        <v>-100.8724279835391</v>
      </c>
      <c r="P86" s="202">
        <f t="shared" si="22"/>
        <v>-90.8724279835391</v>
      </c>
      <c r="Q86" s="84">
        <f t="shared" si="19"/>
        <v>-1440.8724279835392</v>
      </c>
      <c r="R86" s="13">
        <f t="shared" si="13"/>
        <v>-106.73129096174365</v>
      </c>
      <c r="S86" s="24"/>
    </row>
    <row r="87" spans="1:19" s="1" customFormat="1" ht="12.75">
      <c r="A87" s="67" t="s">
        <v>27</v>
      </c>
      <c r="B87" s="39" t="s">
        <v>213</v>
      </c>
      <c r="C87" s="28"/>
      <c r="D87" s="31"/>
      <c r="E87" s="84">
        <f t="shared" si="14"/>
        <v>0</v>
      </c>
      <c r="F87" s="85" t="e">
        <f t="shared" si="15"/>
        <v>#DIV/0!</v>
      </c>
      <c r="G87" s="142"/>
      <c r="H87" s="84">
        <f t="shared" si="16"/>
        <v>0</v>
      </c>
      <c r="I87" s="13" t="e">
        <f t="shared" si="20"/>
        <v>#DIV/0!</v>
      </c>
      <c r="J87" s="41">
        <v>1573</v>
      </c>
      <c r="K87" s="84">
        <f t="shared" si="17"/>
        <v>1573</v>
      </c>
      <c r="L87" s="13" t="e">
        <f t="shared" si="11"/>
        <v>#DIV/0!</v>
      </c>
      <c r="M87" s="40" t="e">
        <f t="shared" si="21"/>
        <v>#DIV/0!</v>
      </c>
      <c r="N87" s="84" t="e">
        <f t="shared" si="18"/>
        <v>#DIV/0!</v>
      </c>
      <c r="O87" s="189" t="e">
        <f t="shared" si="12"/>
        <v>#DIV/0!</v>
      </c>
      <c r="P87" s="202" t="e">
        <f t="shared" si="22"/>
        <v>#DIV/0!</v>
      </c>
      <c r="Q87" s="84" t="e">
        <f t="shared" si="19"/>
        <v>#DIV/0!</v>
      </c>
      <c r="R87" s="13" t="e">
        <f t="shared" si="13"/>
        <v>#DIV/0!</v>
      </c>
      <c r="S87" s="24"/>
    </row>
    <row r="88" spans="1:19" s="1" customFormat="1" ht="12.75">
      <c r="A88" s="67" t="s">
        <v>28</v>
      </c>
      <c r="B88" s="39" t="s">
        <v>213</v>
      </c>
      <c r="C88" s="28">
        <v>660</v>
      </c>
      <c r="D88" s="31"/>
      <c r="E88" s="84">
        <f t="shared" si="14"/>
        <v>-660</v>
      </c>
      <c r="F88" s="85">
        <f t="shared" si="15"/>
        <v>-200</v>
      </c>
      <c r="G88" s="142"/>
      <c r="H88" s="84">
        <f t="shared" si="16"/>
        <v>-660</v>
      </c>
      <c r="I88" s="13">
        <f t="shared" si="20"/>
        <v>-100</v>
      </c>
      <c r="J88" s="41">
        <v>1485</v>
      </c>
      <c r="K88" s="84">
        <f t="shared" si="17"/>
        <v>825</v>
      </c>
      <c r="L88" s="13">
        <f t="shared" si="11"/>
        <v>125</v>
      </c>
      <c r="M88" s="40">
        <f t="shared" si="21"/>
        <v>135</v>
      </c>
      <c r="N88" s="84">
        <f t="shared" si="18"/>
        <v>-525</v>
      </c>
      <c r="O88" s="189">
        <f t="shared" si="12"/>
        <v>-79.54545454545455</v>
      </c>
      <c r="P88" s="202">
        <f t="shared" si="22"/>
        <v>-69.54545454545455</v>
      </c>
      <c r="Q88" s="84">
        <f t="shared" si="19"/>
        <v>-729.5454545454545</v>
      </c>
      <c r="R88" s="13">
        <f t="shared" si="13"/>
        <v>-110.53719008264463</v>
      </c>
      <c r="S88" s="24"/>
    </row>
    <row r="89" spans="1:19" s="1" customFormat="1" ht="12.75">
      <c r="A89" s="67" t="s">
        <v>29</v>
      </c>
      <c r="B89" s="39" t="s">
        <v>213</v>
      </c>
      <c r="C89" s="28">
        <v>540.04</v>
      </c>
      <c r="D89" s="31"/>
      <c r="E89" s="84">
        <f t="shared" si="14"/>
        <v>-540.04</v>
      </c>
      <c r="F89" s="85">
        <f t="shared" si="15"/>
        <v>-200</v>
      </c>
      <c r="G89" s="142"/>
      <c r="H89" s="84">
        <f t="shared" si="16"/>
        <v>-540.04</v>
      </c>
      <c r="I89" s="13">
        <f t="shared" si="20"/>
        <v>-100</v>
      </c>
      <c r="J89" s="45"/>
      <c r="K89" s="84">
        <f t="shared" si="17"/>
        <v>-540.04</v>
      </c>
      <c r="L89" s="13">
        <f t="shared" si="11"/>
        <v>-100</v>
      </c>
      <c r="M89" s="40"/>
      <c r="N89" s="84">
        <f t="shared" si="18"/>
        <v>-540.04</v>
      </c>
      <c r="O89" s="189">
        <f t="shared" si="12"/>
        <v>-100</v>
      </c>
      <c r="P89" s="202"/>
      <c r="Q89" s="84">
        <f t="shared" si="19"/>
        <v>-540.04</v>
      </c>
      <c r="R89" s="13">
        <f t="shared" si="13"/>
        <v>-100</v>
      </c>
      <c r="S89" s="24"/>
    </row>
    <row r="90" spans="1:19" s="1" customFormat="1" ht="12.75">
      <c r="A90" s="67" t="s">
        <v>30</v>
      </c>
      <c r="B90" s="39" t="s">
        <v>213</v>
      </c>
      <c r="C90" s="28">
        <v>656.26</v>
      </c>
      <c r="D90" s="31"/>
      <c r="E90" s="84">
        <f t="shared" si="14"/>
        <v>-656.26</v>
      </c>
      <c r="F90" s="85">
        <f t="shared" si="15"/>
        <v>-200</v>
      </c>
      <c r="G90" s="142"/>
      <c r="H90" s="84">
        <f t="shared" si="16"/>
        <v>-656.26</v>
      </c>
      <c r="I90" s="13">
        <f t="shared" si="20"/>
        <v>-100</v>
      </c>
      <c r="J90" s="45" t="s">
        <v>4</v>
      </c>
      <c r="K90" s="84" t="e">
        <f t="shared" si="17"/>
        <v>#VALUE!</v>
      </c>
      <c r="L90" s="13" t="e">
        <f t="shared" si="11"/>
        <v>#VALUE!</v>
      </c>
      <c r="M90" s="40" t="e">
        <f aca="true" t="shared" si="23" ref="M90:M114">L90+10</f>
        <v>#VALUE!</v>
      </c>
      <c r="N90" s="84" t="e">
        <f t="shared" si="18"/>
        <v>#VALUE!</v>
      </c>
      <c r="O90" s="189" t="e">
        <f t="shared" si="12"/>
        <v>#VALUE!</v>
      </c>
      <c r="P90" s="202" t="e">
        <f t="shared" si="22"/>
        <v>#VALUE!</v>
      </c>
      <c r="Q90" s="84" t="e">
        <f t="shared" si="19"/>
        <v>#VALUE!</v>
      </c>
      <c r="R90" s="13" t="e">
        <f t="shared" si="13"/>
        <v>#VALUE!</v>
      </c>
      <c r="S90" s="24"/>
    </row>
    <row r="91" spans="1:19" s="1" customFormat="1" ht="12.75">
      <c r="A91" s="67" t="s">
        <v>31</v>
      </c>
      <c r="B91" s="39" t="s">
        <v>213</v>
      </c>
      <c r="C91" s="28">
        <v>579.27</v>
      </c>
      <c r="D91" s="31"/>
      <c r="E91" s="84">
        <f t="shared" si="14"/>
        <v>-579.27</v>
      </c>
      <c r="F91" s="85">
        <f t="shared" si="15"/>
        <v>-200</v>
      </c>
      <c r="G91" s="142"/>
      <c r="H91" s="84">
        <f t="shared" si="16"/>
        <v>-579.27</v>
      </c>
      <c r="I91" s="13">
        <f t="shared" si="20"/>
        <v>-100</v>
      </c>
      <c r="J91" s="141">
        <v>630</v>
      </c>
      <c r="K91" s="84">
        <f t="shared" si="17"/>
        <v>50.73000000000002</v>
      </c>
      <c r="L91" s="13">
        <f t="shared" si="11"/>
        <v>8.757574188202396</v>
      </c>
      <c r="M91" s="40">
        <f t="shared" si="23"/>
        <v>18.757574188202398</v>
      </c>
      <c r="N91" s="84">
        <f t="shared" si="18"/>
        <v>-560.5124258117976</v>
      </c>
      <c r="O91" s="189">
        <f t="shared" si="12"/>
        <v>-96.7618598946601</v>
      </c>
      <c r="P91" s="202">
        <f t="shared" si="22"/>
        <v>-86.7618598946601</v>
      </c>
      <c r="Q91" s="84">
        <f t="shared" si="19"/>
        <v>-666.0318598946601</v>
      </c>
      <c r="R91" s="13">
        <f t="shared" si="13"/>
        <v>-114.97779272095225</v>
      </c>
      <c r="S91" s="24"/>
    </row>
    <row r="92" spans="1:19" s="1" customFormat="1" ht="25.5">
      <c r="A92" s="67" t="s">
        <v>32</v>
      </c>
      <c r="B92" s="39" t="s">
        <v>213</v>
      </c>
      <c r="C92" s="28">
        <v>659.71</v>
      </c>
      <c r="D92" s="31"/>
      <c r="E92" s="84">
        <f t="shared" si="14"/>
        <v>-659.71</v>
      </c>
      <c r="F92" s="85">
        <f t="shared" si="15"/>
        <v>-200</v>
      </c>
      <c r="G92" s="142"/>
      <c r="H92" s="84">
        <f t="shared" si="16"/>
        <v>-659.71</v>
      </c>
      <c r="I92" s="13">
        <f t="shared" si="20"/>
        <v>-100</v>
      </c>
      <c r="J92" s="141">
        <v>726</v>
      </c>
      <c r="K92" s="84">
        <f t="shared" si="17"/>
        <v>66.28999999999996</v>
      </c>
      <c r="L92" s="13">
        <f t="shared" si="11"/>
        <v>10.04835458004274</v>
      </c>
      <c r="M92" s="40">
        <f t="shared" si="23"/>
        <v>20.04835458004274</v>
      </c>
      <c r="N92" s="84">
        <f t="shared" si="18"/>
        <v>-639.6616454199573</v>
      </c>
      <c r="O92" s="189">
        <f t="shared" si="12"/>
        <v>-96.96103521546698</v>
      </c>
      <c r="P92" s="202">
        <f t="shared" si="22"/>
        <v>-86.96103521546698</v>
      </c>
      <c r="Q92" s="84">
        <f t="shared" si="19"/>
        <v>-746.671035215467</v>
      </c>
      <c r="R92" s="13">
        <f t="shared" si="13"/>
        <v>-113.18170638848386</v>
      </c>
      <c r="S92" s="24"/>
    </row>
    <row r="93" spans="1:19" s="1" customFormat="1" ht="12.75">
      <c r="A93" s="67" t="s">
        <v>33</v>
      </c>
      <c r="B93" s="39" t="s">
        <v>213</v>
      </c>
      <c r="C93" s="28">
        <v>475.63</v>
      </c>
      <c r="D93" s="31"/>
      <c r="E93" s="84">
        <f t="shared" si="14"/>
        <v>-475.63</v>
      </c>
      <c r="F93" s="85">
        <f t="shared" si="15"/>
        <v>-200</v>
      </c>
      <c r="G93" s="142"/>
      <c r="H93" s="84">
        <f t="shared" si="16"/>
        <v>-475.63</v>
      </c>
      <c r="I93" s="13">
        <f t="shared" si="20"/>
        <v>-100</v>
      </c>
      <c r="J93" s="141">
        <v>644</v>
      </c>
      <c r="K93" s="84">
        <f t="shared" si="17"/>
        <v>168.37</v>
      </c>
      <c r="L93" s="13">
        <f t="shared" si="11"/>
        <v>35.399365052666994</v>
      </c>
      <c r="M93" s="40">
        <f t="shared" si="23"/>
        <v>45.399365052666994</v>
      </c>
      <c r="N93" s="84">
        <f t="shared" si="18"/>
        <v>-430.230634947333</v>
      </c>
      <c r="O93" s="189">
        <f t="shared" si="12"/>
        <v>-90.45489875477429</v>
      </c>
      <c r="P93" s="202">
        <f t="shared" si="22"/>
        <v>-80.45489875477429</v>
      </c>
      <c r="Q93" s="84">
        <f t="shared" si="19"/>
        <v>-556.0848987547743</v>
      </c>
      <c r="R93" s="13">
        <f t="shared" si="13"/>
        <v>-116.9154382092749</v>
      </c>
      <c r="S93" s="24"/>
    </row>
    <row r="94" spans="1:19" s="1" customFormat="1" ht="12.75">
      <c r="A94" s="67" t="s">
        <v>34</v>
      </c>
      <c r="B94" s="39" t="s">
        <v>213</v>
      </c>
      <c r="C94" s="28">
        <v>443.65</v>
      </c>
      <c r="D94" s="31"/>
      <c r="E94" s="84">
        <f t="shared" si="14"/>
        <v>-443.65</v>
      </c>
      <c r="F94" s="85">
        <f t="shared" si="15"/>
        <v>-200</v>
      </c>
      <c r="G94" s="142"/>
      <c r="H94" s="84">
        <f t="shared" si="16"/>
        <v>-443.65</v>
      </c>
      <c r="I94" s="13">
        <f t="shared" si="20"/>
        <v>-100</v>
      </c>
      <c r="J94" s="141">
        <v>726</v>
      </c>
      <c r="K94" s="84">
        <f t="shared" si="17"/>
        <v>282.35</v>
      </c>
      <c r="L94" s="13">
        <f t="shared" si="11"/>
        <v>63.642510988391756</v>
      </c>
      <c r="M94" s="40">
        <f t="shared" si="23"/>
        <v>73.64251098839176</v>
      </c>
      <c r="N94" s="84">
        <f t="shared" si="18"/>
        <v>-370.0074890116082</v>
      </c>
      <c r="O94" s="189">
        <f t="shared" si="12"/>
        <v>-83.4007638930707</v>
      </c>
      <c r="P94" s="202">
        <f t="shared" si="22"/>
        <v>-73.4007638930707</v>
      </c>
      <c r="Q94" s="84">
        <f t="shared" si="19"/>
        <v>-517.0507638930707</v>
      </c>
      <c r="R94" s="13">
        <f t="shared" si="13"/>
        <v>-116.54474560871648</v>
      </c>
      <c r="S94" s="24"/>
    </row>
    <row r="95" spans="1:19" s="1" customFormat="1" ht="12.75">
      <c r="A95" s="67" t="s">
        <v>35</v>
      </c>
      <c r="B95" s="39" t="s">
        <v>213</v>
      </c>
      <c r="C95" s="28">
        <v>585</v>
      </c>
      <c r="D95" s="31"/>
      <c r="E95" s="84">
        <f t="shared" si="14"/>
        <v>-585</v>
      </c>
      <c r="F95" s="85">
        <f t="shared" si="15"/>
        <v>-200</v>
      </c>
      <c r="G95" s="142"/>
      <c r="H95" s="84">
        <f t="shared" si="16"/>
        <v>-585</v>
      </c>
      <c r="I95" s="13">
        <f t="shared" si="20"/>
        <v>-100</v>
      </c>
      <c r="J95" s="141">
        <v>495</v>
      </c>
      <c r="K95" s="84">
        <f t="shared" si="17"/>
        <v>-90</v>
      </c>
      <c r="L95" s="13">
        <f t="shared" si="11"/>
        <v>-15.384615384615385</v>
      </c>
      <c r="M95" s="40">
        <f t="shared" si="23"/>
        <v>-5.384615384615385</v>
      </c>
      <c r="N95" s="84">
        <f t="shared" si="18"/>
        <v>-590.3846153846154</v>
      </c>
      <c r="O95" s="189">
        <f t="shared" si="12"/>
        <v>-100.92044707429322</v>
      </c>
      <c r="P95" s="202">
        <f t="shared" si="22"/>
        <v>-90.92044707429322</v>
      </c>
      <c r="Q95" s="84">
        <f t="shared" si="19"/>
        <v>-675.9204470742932</v>
      </c>
      <c r="R95" s="13">
        <f t="shared" si="13"/>
        <v>-115.54195676483646</v>
      </c>
      <c r="S95" s="24"/>
    </row>
    <row r="96" spans="1:19" s="1" customFormat="1" ht="12.75">
      <c r="A96" s="67" t="s">
        <v>36</v>
      </c>
      <c r="B96" s="39" t="s">
        <v>213</v>
      </c>
      <c r="C96" s="28">
        <v>594.95</v>
      </c>
      <c r="D96" s="31"/>
      <c r="E96" s="84">
        <f t="shared" si="14"/>
        <v>-594.95</v>
      </c>
      <c r="F96" s="85">
        <f t="shared" si="15"/>
        <v>-200</v>
      </c>
      <c r="G96" s="142"/>
      <c r="H96" s="84">
        <f t="shared" si="16"/>
        <v>-594.95</v>
      </c>
      <c r="I96" s="13">
        <f t="shared" si="20"/>
        <v>-100</v>
      </c>
      <c r="J96" s="45" t="s">
        <v>4</v>
      </c>
      <c r="K96" s="84" t="e">
        <f t="shared" si="17"/>
        <v>#VALUE!</v>
      </c>
      <c r="L96" s="13" t="e">
        <f aca="true" t="shared" si="24" ref="L96:L126">(J96-C96)/C96*100</f>
        <v>#VALUE!</v>
      </c>
      <c r="M96" s="40" t="e">
        <f t="shared" si="23"/>
        <v>#VALUE!</v>
      </c>
      <c r="N96" s="84" t="e">
        <f t="shared" si="18"/>
        <v>#VALUE!</v>
      </c>
      <c r="O96" s="189" t="e">
        <f aca="true" t="shared" si="25" ref="O96:O126">(M96-C96)/C96*100</f>
        <v>#VALUE!</v>
      </c>
      <c r="P96" s="202" t="e">
        <f t="shared" si="22"/>
        <v>#VALUE!</v>
      </c>
      <c r="Q96" s="84" t="e">
        <f t="shared" si="19"/>
        <v>#VALUE!</v>
      </c>
      <c r="R96" s="13" t="e">
        <f aca="true" t="shared" si="26" ref="R96:R126">(P96-C96)/C96*100</f>
        <v>#VALUE!</v>
      </c>
      <c r="S96" s="24"/>
    </row>
    <row r="97" spans="1:19" s="1" customFormat="1" ht="12.75">
      <c r="A97" s="67" t="s">
        <v>37</v>
      </c>
      <c r="B97" s="39" t="s">
        <v>213</v>
      </c>
      <c r="C97" s="28">
        <v>595.03</v>
      </c>
      <c r="D97" s="31"/>
      <c r="E97" s="84">
        <f t="shared" si="14"/>
        <v>-595.03</v>
      </c>
      <c r="F97" s="85">
        <f t="shared" si="15"/>
        <v>-200</v>
      </c>
      <c r="G97" s="142"/>
      <c r="H97" s="84">
        <f t="shared" si="16"/>
        <v>-595.03</v>
      </c>
      <c r="I97" s="13">
        <f t="shared" si="20"/>
        <v>-100</v>
      </c>
      <c r="J97" s="141">
        <v>644</v>
      </c>
      <c r="K97" s="84">
        <f t="shared" si="17"/>
        <v>48.97000000000003</v>
      </c>
      <c r="L97" s="13">
        <f t="shared" si="24"/>
        <v>8.229837151068018</v>
      </c>
      <c r="M97" s="40">
        <f t="shared" si="23"/>
        <v>18.22983715106802</v>
      </c>
      <c r="N97" s="84">
        <f t="shared" si="18"/>
        <v>-576.8001628489319</v>
      </c>
      <c r="O97" s="189">
        <f t="shared" si="25"/>
        <v>-96.93631629479722</v>
      </c>
      <c r="P97" s="202">
        <f t="shared" si="22"/>
        <v>-86.93631629479722</v>
      </c>
      <c r="Q97" s="84">
        <f t="shared" si="19"/>
        <v>-681.9663162947973</v>
      </c>
      <c r="R97" s="13">
        <f t="shared" si="26"/>
        <v>-114.61040893649015</v>
      </c>
      <c r="S97" s="24"/>
    </row>
    <row r="98" spans="1:19" s="1" customFormat="1" ht="12.75">
      <c r="A98" s="67" t="s">
        <v>38</v>
      </c>
      <c r="B98" s="39" t="s">
        <v>213</v>
      </c>
      <c r="C98" s="28">
        <v>457.14</v>
      </c>
      <c r="D98" s="31"/>
      <c r="E98" s="84">
        <f t="shared" si="14"/>
        <v>-457.14</v>
      </c>
      <c r="F98" s="85">
        <f t="shared" si="15"/>
        <v>-200</v>
      </c>
      <c r="G98" s="142"/>
      <c r="H98" s="84">
        <f t="shared" si="16"/>
        <v>-457.14</v>
      </c>
      <c r="I98" s="13">
        <f t="shared" si="20"/>
        <v>-100</v>
      </c>
      <c r="J98" s="141">
        <v>655</v>
      </c>
      <c r="K98" s="84">
        <f t="shared" si="17"/>
        <v>197.86</v>
      </c>
      <c r="L98" s="13">
        <f t="shared" si="24"/>
        <v>43.28214551340947</v>
      </c>
      <c r="M98" s="40">
        <f t="shared" si="23"/>
        <v>53.28214551340947</v>
      </c>
      <c r="N98" s="84">
        <f t="shared" si="18"/>
        <v>-403.8578544865905</v>
      </c>
      <c r="O98" s="189">
        <f t="shared" si="25"/>
        <v>-88.34445782180306</v>
      </c>
      <c r="P98" s="202">
        <f t="shared" si="22"/>
        <v>-78.34445782180306</v>
      </c>
      <c r="Q98" s="84">
        <f t="shared" si="19"/>
        <v>-535.4844578218031</v>
      </c>
      <c r="R98" s="13">
        <f t="shared" si="26"/>
        <v>-117.13795726075232</v>
      </c>
      <c r="S98" s="24"/>
    </row>
    <row r="99" spans="1:19" s="1" customFormat="1" ht="12.75">
      <c r="A99" s="67" t="s">
        <v>39</v>
      </c>
      <c r="B99" s="39" t="s">
        <v>213</v>
      </c>
      <c r="C99" s="28">
        <v>595</v>
      </c>
      <c r="D99" s="31"/>
      <c r="E99" s="84">
        <f t="shared" si="14"/>
        <v>-595</v>
      </c>
      <c r="F99" s="85">
        <f t="shared" si="15"/>
        <v>-200</v>
      </c>
      <c r="G99" s="142"/>
      <c r="H99" s="84">
        <f t="shared" si="16"/>
        <v>-595</v>
      </c>
      <c r="I99" s="13">
        <f t="shared" si="20"/>
        <v>-100</v>
      </c>
      <c r="J99" s="141">
        <v>655</v>
      </c>
      <c r="K99" s="84">
        <f t="shared" si="17"/>
        <v>60</v>
      </c>
      <c r="L99" s="13">
        <f t="shared" si="24"/>
        <v>10.084033613445378</v>
      </c>
      <c r="M99" s="40">
        <f t="shared" si="23"/>
        <v>20.084033613445378</v>
      </c>
      <c r="N99" s="84">
        <f t="shared" si="18"/>
        <v>-574.9159663865546</v>
      </c>
      <c r="O99" s="189">
        <f t="shared" si="25"/>
        <v>-96.6245321658075</v>
      </c>
      <c r="P99" s="202">
        <f t="shared" si="22"/>
        <v>-86.6245321658075</v>
      </c>
      <c r="Q99" s="84">
        <f t="shared" si="19"/>
        <v>-681.6245321658075</v>
      </c>
      <c r="R99" s="13">
        <f t="shared" si="26"/>
        <v>-114.5587449018164</v>
      </c>
      <c r="S99" s="24"/>
    </row>
    <row r="100" spans="1:19" s="1" customFormat="1" ht="12.75">
      <c r="A100" s="67" t="s">
        <v>40</v>
      </c>
      <c r="B100" s="39" t="s">
        <v>213</v>
      </c>
      <c r="C100" s="28">
        <v>519.8</v>
      </c>
      <c r="D100" s="31"/>
      <c r="E100" s="84">
        <f t="shared" si="14"/>
        <v>-519.8</v>
      </c>
      <c r="F100" s="85">
        <f t="shared" si="15"/>
        <v>-200</v>
      </c>
      <c r="G100" s="142"/>
      <c r="H100" s="84">
        <f t="shared" si="16"/>
        <v>-519.8</v>
      </c>
      <c r="I100" s="13">
        <f t="shared" si="20"/>
        <v>-100</v>
      </c>
      <c r="J100" s="141">
        <v>505</v>
      </c>
      <c r="K100" s="84">
        <f t="shared" si="17"/>
        <v>-14.799999999999955</v>
      </c>
      <c r="L100" s="13">
        <f t="shared" si="24"/>
        <v>-2.8472489419007223</v>
      </c>
      <c r="M100" s="40">
        <f t="shared" si="23"/>
        <v>7.152751058099278</v>
      </c>
      <c r="N100" s="84">
        <f t="shared" si="18"/>
        <v>-512.6472489419007</v>
      </c>
      <c r="O100" s="189">
        <f t="shared" si="25"/>
        <v>-98.62394169717213</v>
      </c>
      <c r="P100" s="202">
        <f t="shared" si="22"/>
        <v>-88.62394169717213</v>
      </c>
      <c r="Q100" s="84">
        <f t="shared" si="19"/>
        <v>-608.423941697172</v>
      </c>
      <c r="R100" s="13">
        <f t="shared" si="26"/>
        <v>-117.04962325840171</v>
      </c>
      <c r="S100" s="24"/>
    </row>
    <row r="101" spans="1:19" s="1" customFormat="1" ht="12.75">
      <c r="A101" s="67" t="s">
        <v>41</v>
      </c>
      <c r="B101" s="39" t="s">
        <v>213</v>
      </c>
      <c r="C101" s="28">
        <v>510</v>
      </c>
      <c r="D101" s="31"/>
      <c r="E101" s="84">
        <f t="shared" si="14"/>
        <v>-510</v>
      </c>
      <c r="F101" s="85">
        <f t="shared" si="15"/>
        <v>-200</v>
      </c>
      <c r="G101" s="142"/>
      <c r="H101" s="84">
        <f t="shared" si="16"/>
        <v>-510</v>
      </c>
      <c r="I101" s="13">
        <f t="shared" si="20"/>
        <v>-100</v>
      </c>
      <c r="J101" s="141">
        <v>655</v>
      </c>
      <c r="K101" s="84">
        <f t="shared" si="17"/>
        <v>145</v>
      </c>
      <c r="L101" s="13">
        <f t="shared" si="24"/>
        <v>28.431372549019606</v>
      </c>
      <c r="M101" s="40">
        <f t="shared" si="23"/>
        <v>38.431372549019606</v>
      </c>
      <c r="N101" s="84">
        <f t="shared" si="18"/>
        <v>-471.5686274509804</v>
      </c>
      <c r="O101" s="189">
        <f t="shared" si="25"/>
        <v>-92.4644367550942</v>
      </c>
      <c r="P101" s="202">
        <f t="shared" si="22"/>
        <v>-82.4644367550942</v>
      </c>
      <c r="Q101" s="84">
        <f t="shared" si="19"/>
        <v>-592.4644367550942</v>
      </c>
      <c r="R101" s="13">
        <f t="shared" si="26"/>
        <v>-116.16949740295965</v>
      </c>
      <c r="S101" s="24"/>
    </row>
    <row r="102" spans="1:19" s="1" customFormat="1" ht="12.75">
      <c r="A102" s="67" t="s">
        <v>42</v>
      </c>
      <c r="B102" s="39" t="s">
        <v>213</v>
      </c>
      <c r="C102" s="28">
        <v>659.04</v>
      </c>
      <c r="D102" s="31"/>
      <c r="E102" s="84">
        <f t="shared" si="14"/>
        <v>-659.04</v>
      </c>
      <c r="F102" s="85">
        <f t="shared" si="15"/>
        <v>-200</v>
      </c>
      <c r="G102" s="142"/>
      <c r="H102" s="84">
        <f t="shared" si="16"/>
        <v>-659.04</v>
      </c>
      <c r="I102" s="13">
        <f t="shared" si="20"/>
        <v>-100</v>
      </c>
      <c r="J102" s="141">
        <v>578</v>
      </c>
      <c r="K102" s="84">
        <f t="shared" si="17"/>
        <v>-81.03999999999996</v>
      </c>
      <c r="L102" s="13">
        <f t="shared" si="24"/>
        <v>-12.296673949987856</v>
      </c>
      <c r="M102" s="40">
        <f t="shared" si="23"/>
        <v>-2.2966739499878557</v>
      </c>
      <c r="N102" s="84">
        <f t="shared" si="18"/>
        <v>-661.3366739499878</v>
      </c>
      <c r="O102" s="189">
        <f t="shared" si="25"/>
        <v>-100.34848779284837</v>
      </c>
      <c r="P102" s="202">
        <f t="shared" si="22"/>
        <v>-90.34848779284837</v>
      </c>
      <c r="Q102" s="84">
        <f t="shared" si="19"/>
        <v>-749.3884877928483</v>
      </c>
      <c r="R102" s="13">
        <f t="shared" si="26"/>
        <v>-113.70910533394762</v>
      </c>
      <c r="S102" s="24"/>
    </row>
    <row r="103" spans="1:19" s="1" customFormat="1" ht="12.75">
      <c r="A103" s="67" t="s">
        <v>43</v>
      </c>
      <c r="B103" s="39" t="s">
        <v>213</v>
      </c>
      <c r="C103" s="28">
        <v>646.87</v>
      </c>
      <c r="D103" s="31"/>
      <c r="E103" s="84">
        <f t="shared" si="14"/>
        <v>-646.87</v>
      </c>
      <c r="F103" s="85">
        <f t="shared" si="15"/>
        <v>-200</v>
      </c>
      <c r="G103" s="142"/>
      <c r="H103" s="84">
        <f t="shared" si="16"/>
        <v>-646.87</v>
      </c>
      <c r="I103" s="13">
        <f t="shared" si="20"/>
        <v>-100</v>
      </c>
      <c r="J103" s="141">
        <v>560</v>
      </c>
      <c r="K103" s="84">
        <f t="shared" si="17"/>
        <v>-86.87</v>
      </c>
      <c r="L103" s="13">
        <f t="shared" si="24"/>
        <v>-13.429282545179094</v>
      </c>
      <c r="M103" s="40">
        <f t="shared" si="23"/>
        <v>-3.4292825451790936</v>
      </c>
      <c r="N103" s="84">
        <f t="shared" si="18"/>
        <v>-650.2992825451792</v>
      </c>
      <c r="O103" s="189">
        <f t="shared" si="25"/>
        <v>-100.5301347326633</v>
      </c>
      <c r="P103" s="202">
        <f t="shared" si="22"/>
        <v>-90.5301347326633</v>
      </c>
      <c r="Q103" s="84">
        <f t="shared" si="19"/>
        <v>-737.4001347326633</v>
      </c>
      <c r="R103" s="13">
        <f t="shared" si="26"/>
        <v>-113.9951048483719</v>
      </c>
      <c r="S103" s="24"/>
    </row>
    <row r="104" spans="1:19" s="1" customFormat="1" ht="12.75">
      <c r="A104" s="67" t="s">
        <v>44</v>
      </c>
      <c r="B104" s="39" t="s">
        <v>213</v>
      </c>
      <c r="C104" s="28">
        <v>612.98</v>
      </c>
      <c r="D104" s="31"/>
      <c r="E104" s="84">
        <f t="shared" si="14"/>
        <v>-612.98</v>
      </c>
      <c r="F104" s="85">
        <f t="shared" si="15"/>
        <v>-200</v>
      </c>
      <c r="G104" s="142"/>
      <c r="H104" s="84">
        <f t="shared" si="16"/>
        <v>-612.98</v>
      </c>
      <c r="I104" s="13">
        <f t="shared" si="20"/>
        <v>-100</v>
      </c>
      <c r="J104" s="141">
        <v>726</v>
      </c>
      <c r="K104" s="84">
        <f t="shared" si="17"/>
        <v>113.01999999999998</v>
      </c>
      <c r="L104" s="13">
        <f t="shared" si="24"/>
        <v>18.437795686645565</v>
      </c>
      <c r="M104" s="40">
        <f t="shared" si="23"/>
        <v>28.437795686645565</v>
      </c>
      <c r="N104" s="84">
        <f t="shared" si="18"/>
        <v>-584.5422043133544</v>
      </c>
      <c r="O104" s="189">
        <f t="shared" si="25"/>
        <v>-95.36073025438911</v>
      </c>
      <c r="P104" s="202">
        <f t="shared" si="22"/>
        <v>-85.36073025438911</v>
      </c>
      <c r="Q104" s="84">
        <f t="shared" si="19"/>
        <v>-698.3407302543891</v>
      </c>
      <c r="R104" s="13">
        <f t="shared" si="26"/>
        <v>-113.92553268530605</v>
      </c>
      <c r="S104" s="24"/>
    </row>
    <row r="105" spans="1:19" s="1" customFormat="1" ht="12.75">
      <c r="A105" s="67" t="s">
        <v>45</v>
      </c>
      <c r="B105" s="39" t="s">
        <v>213</v>
      </c>
      <c r="C105" s="28">
        <v>606.38</v>
      </c>
      <c r="D105" s="31"/>
      <c r="E105" s="84">
        <f t="shared" si="14"/>
        <v>-606.38</v>
      </c>
      <c r="F105" s="85">
        <f t="shared" si="15"/>
        <v>-200</v>
      </c>
      <c r="G105" s="142"/>
      <c r="H105" s="84">
        <f t="shared" si="16"/>
        <v>-606.38</v>
      </c>
      <c r="I105" s="13">
        <f t="shared" si="20"/>
        <v>-100</v>
      </c>
      <c r="J105" s="141">
        <v>704</v>
      </c>
      <c r="K105" s="84">
        <f t="shared" si="17"/>
        <v>97.62</v>
      </c>
      <c r="L105" s="13">
        <f t="shared" si="24"/>
        <v>16.098815924008047</v>
      </c>
      <c r="M105" s="40">
        <f t="shared" si="23"/>
        <v>26.098815924008047</v>
      </c>
      <c r="N105" s="84">
        <f t="shared" si="18"/>
        <v>-580.281184075992</v>
      </c>
      <c r="O105" s="189">
        <f t="shared" si="25"/>
        <v>-95.69596359972162</v>
      </c>
      <c r="P105" s="202">
        <f t="shared" si="22"/>
        <v>-85.69596359972162</v>
      </c>
      <c r="Q105" s="84">
        <f t="shared" si="19"/>
        <v>-692.0759635997216</v>
      </c>
      <c r="R105" s="13">
        <f t="shared" si="26"/>
        <v>-114.13238622641275</v>
      </c>
      <c r="S105" s="24"/>
    </row>
    <row r="106" spans="1:19" s="1" customFormat="1" ht="12.75">
      <c r="A106" s="67" t="s">
        <v>46</v>
      </c>
      <c r="B106" s="39" t="s">
        <v>213</v>
      </c>
      <c r="C106" s="28">
        <v>539.86</v>
      </c>
      <c r="D106" s="31"/>
      <c r="E106" s="84">
        <f t="shared" si="14"/>
        <v>-539.86</v>
      </c>
      <c r="F106" s="85">
        <f t="shared" si="15"/>
        <v>-200</v>
      </c>
      <c r="G106" s="142"/>
      <c r="H106" s="84">
        <f t="shared" si="16"/>
        <v>-539.86</v>
      </c>
      <c r="I106" s="13">
        <f t="shared" si="20"/>
        <v>-100</v>
      </c>
      <c r="J106" s="141">
        <v>726</v>
      </c>
      <c r="K106" s="84">
        <f t="shared" si="17"/>
        <v>186.14</v>
      </c>
      <c r="L106" s="13">
        <f t="shared" si="24"/>
        <v>34.4793094505983</v>
      </c>
      <c r="M106" s="40">
        <f t="shared" si="23"/>
        <v>44.4793094505983</v>
      </c>
      <c r="N106" s="84">
        <f t="shared" si="18"/>
        <v>-495.3806905494017</v>
      </c>
      <c r="O106" s="189">
        <f t="shared" si="25"/>
        <v>-91.76095479372461</v>
      </c>
      <c r="P106" s="202">
        <f t="shared" si="22"/>
        <v>-81.76095479372461</v>
      </c>
      <c r="Q106" s="84">
        <f t="shared" si="19"/>
        <v>-621.6209547937246</v>
      </c>
      <c r="R106" s="13">
        <f t="shared" si="26"/>
        <v>-115.1448439954293</v>
      </c>
      <c r="S106" s="24"/>
    </row>
    <row r="107" spans="1:19" s="1" customFormat="1" ht="12.75">
      <c r="A107" s="67" t="s">
        <v>47</v>
      </c>
      <c r="B107" s="39" t="s">
        <v>213</v>
      </c>
      <c r="C107" s="28">
        <v>595</v>
      </c>
      <c r="D107" s="31"/>
      <c r="E107" s="84">
        <f t="shared" si="14"/>
        <v>-595</v>
      </c>
      <c r="F107" s="85">
        <f t="shared" si="15"/>
        <v>-200</v>
      </c>
      <c r="G107" s="142"/>
      <c r="H107" s="84">
        <f t="shared" si="16"/>
        <v>-595</v>
      </c>
      <c r="I107" s="13">
        <f t="shared" si="20"/>
        <v>-100</v>
      </c>
      <c r="J107" s="141">
        <v>704</v>
      </c>
      <c r="K107" s="84">
        <f t="shared" si="17"/>
        <v>109</v>
      </c>
      <c r="L107" s="13">
        <f t="shared" si="24"/>
        <v>18.319327731092436</v>
      </c>
      <c r="M107" s="40">
        <f t="shared" si="23"/>
        <v>28.319327731092436</v>
      </c>
      <c r="N107" s="84">
        <f t="shared" si="18"/>
        <v>-566.6806722689075</v>
      </c>
      <c r="O107" s="189">
        <f t="shared" si="25"/>
        <v>-95.2404491208248</v>
      </c>
      <c r="P107" s="202">
        <f t="shared" si="22"/>
        <v>-85.2404491208248</v>
      </c>
      <c r="Q107" s="84">
        <f t="shared" si="19"/>
        <v>-680.2404491208248</v>
      </c>
      <c r="R107" s="13">
        <f t="shared" si="26"/>
        <v>-114.32612590265963</v>
      </c>
      <c r="S107" s="24"/>
    </row>
    <row r="108" spans="1:19" s="1" customFormat="1" ht="12.75">
      <c r="A108" s="67" t="s">
        <v>48</v>
      </c>
      <c r="B108" s="39" t="s">
        <v>213</v>
      </c>
      <c r="C108" s="28">
        <v>659.31</v>
      </c>
      <c r="D108" s="31"/>
      <c r="E108" s="84">
        <f t="shared" si="14"/>
        <v>-659.31</v>
      </c>
      <c r="F108" s="85">
        <f t="shared" si="15"/>
        <v>-200</v>
      </c>
      <c r="G108" s="142"/>
      <c r="H108" s="84">
        <f t="shared" si="16"/>
        <v>-659.31</v>
      </c>
      <c r="I108" s="13">
        <f aca="true" t="shared" si="27" ref="I108:I141">(G108-C108)/C108*100</f>
        <v>-100</v>
      </c>
      <c r="J108" s="45" t="s">
        <v>4</v>
      </c>
      <c r="K108" s="84" t="e">
        <f t="shared" si="17"/>
        <v>#VALUE!</v>
      </c>
      <c r="L108" s="13" t="e">
        <f t="shared" si="24"/>
        <v>#VALUE!</v>
      </c>
      <c r="M108" s="40" t="e">
        <f t="shared" si="23"/>
        <v>#VALUE!</v>
      </c>
      <c r="N108" s="84" t="e">
        <f t="shared" si="18"/>
        <v>#VALUE!</v>
      </c>
      <c r="O108" s="189" t="e">
        <f t="shared" si="25"/>
        <v>#VALUE!</v>
      </c>
      <c r="P108" s="202" t="e">
        <f t="shared" si="22"/>
        <v>#VALUE!</v>
      </c>
      <c r="Q108" s="84" t="e">
        <f t="shared" si="19"/>
        <v>#VALUE!</v>
      </c>
      <c r="R108" s="13" t="e">
        <f t="shared" si="26"/>
        <v>#VALUE!</v>
      </c>
      <c r="S108" s="24"/>
    </row>
    <row r="109" spans="1:19" s="1" customFormat="1" ht="12.75">
      <c r="A109" s="67" t="s">
        <v>49</v>
      </c>
      <c r="B109" s="39" t="s">
        <v>213</v>
      </c>
      <c r="C109" s="28">
        <v>595</v>
      </c>
      <c r="D109" s="31"/>
      <c r="E109" s="84">
        <f t="shared" si="14"/>
        <v>-595</v>
      </c>
      <c r="F109" s="85">
        <f t="shared" si="15"/>
        <v>-200</v>
      </c>
      <c r="G109" s="142"/>
      <c r="H109" s="84">
        <f t="shared" si="16"/>
        <v>-595</v>
      </c>
      <c r="I109" s="13">
        <f t="shared" si="27"/>
        <v>-100</v>
      </c>
      <c r="J109" s="141">
        <v>655</v>
      </c>
      <c r="K109" s="84">
        <f t="shared" si="17"/>
        <v>60</v>
      </c>
      <c r="L109" s="13">
        <f t="shared" si="24"/>
        <v>10.084033613445378</v>
      </c>
      <c r="M109" s="40">
        <f t="shared" si="23"/>
        <v>20.084033613445378</v>
      </c>
      <c r="N109" s="84">
        <f t="shared" si="18"/>
        <v>-574.9159663865546</v>
      </c>
      <c r="O109" s="189">
        <f t="shared" si="25"/>
        <v>-96.6245321658075</v>
      </c>
      <c r="P109" s="202">
        <f t="shared" si="22"/>
        <v>-86.6245321658075</v>
      </c>
      <c r="Q109" s="84">
        <f t="shared" si="19"/>
        <v>-681.6245321658075</v>
      </c>
      <c r="R109" s="13">
        <f t="shared" si="26"/>
        <v>-114.5587449018164</v>
      </c>
      <c r="S109" s="24"/>
    </row>
    <row r="110" spans="1:19" s="1" customFormat="1" ht="12.75">
      <c r="A110" s="67" t="s">
        <v>50</v>
      </c>
      <c r="B110" s="39" t="s">
        <v>213</v>
      </c>
      <c r="C110" s="28">
        <v>661.37</v>
      </c>
      <c r="D110" s="31"/>
      <c r="E110" s="84">
        <f t="shared" si="14"/>
        <v>-661.37</v>
      </c>
      <c r="F110" s="85">
        <f t="shared" si="15"/>
        <v>-200</v>
      </c>
      <c r="G110" s="142"/>
      <c r="H110" s="84">
        <f t="shared" si="16"/>
        <v>-661.37</v>
      </c>
      <c r="I110" s="13">
        <f t="shared" si="27"/>
        <v>-100</v>
      </c>
      <c r="J110" s="141">
        <v>726</v>
      </c>
      <c r="K110" s="84">
        <f t="shared" si="17"/>
        <v>64.63</v>
      </c>
      <c r="L110" s="13">
        <f t="shared" si="24"/>
        <v>9.772139649515399</v>
      </c>
      <c r="M110" s="40">
        <f t="shared" si="23"/>
        <v>19.7721396495154</v>
      </c>
      <c r="N110" s="84">
        <f t="shared" si="18"/>
        <v>-641.5978603504846</v>
      </c>
      <c r="O110" s="189">
        <f t="shared" si="25"/>
        <v>-97.01042689424749</v>
      </c>
      <c r="P110" s="202">
        <f t="shared" si="22"/>
        <v>-87.01042689424749</v>
      </c>
      <c r="Q110" s="84">
        <f t="shared" si="19"/>
        <v>-748.3804268942475</v>
      </c>
      <c r="R110" s="13">
        <f t="shared" si="26"/>
        <v>-113.15608916253346</v>
      </c>
      <c r="S110" s="24"/>
    </row>
    <row r="111" spans="1:19" s="1" customFormat="1" ht="12.75">
      <c r="A111" s="67" t="s">
        <v>51</v>
      </c>
      <c r="B111" s="39" t="s">
        <v>213</v>
      </c>
      <c r="C111" s="28">
        <v>513.98</v>
      </c>
      <c r="D111" s="31"/>
      <c r="E111" s="84">
        <f t="shared" si="14"/>
        <v>-513.98</v>
      </c>
      <c r="F111" s="85">
        <f t="shared" si="15"/>
        <v>-200</v>
      </c>
      <c r="G111" s="142"/>
      <c r="H111" s="84">
        <f t="shared" si="16"/>
        <v>-513.98</v>
      </c>
      <c r="I111" s="13">
        <f t="shared" si="27"/>
        <v>-100</v>
      </c>
      <c r="J111" s="141">
        <v>655</v>
      </c>
      <c r="K111" s="84">
        <f t="shared" si="17"/>
        <v>141.01999999999998</v>
      </c>
      <c r="L111" s="13">
        <f t="shared" si="24"/>
        <v>27.436865247675</v>
      </c>
      <c r="M111" s="40">
        <f t="shared" si="23"/>
        <v>37.436865247675</v>
      </c>
      <c r="N111" s="84">
        <f t="shared" si="18"/>
        <v>-476.54313475232505</v>
      </c>
      <c r="O111" s="189">
        <f t="shared" si="25"/>
        <v>-92.7162797681476</v>
      </c>
      <c r="P111" s="202">
        <f t="shared" si="22"/>
        <v>-82.7162797681476</v>
      </c>
      <c r="Q111" s="84">
        <f t="shared" si="19"/>
        <v>-596.6962797681476</v>
      </c>
      <c r="R111" s="13">
        <f t="shared" si="26"/>
        <v>-116.09328763145406</v>
      </c>
      <c r="S111" s="24"/>
    </row>
    <row r="112" spans="1:19" s="1" customFormat="1" ht="12.75">
      <c r="A112" s="67" t="s">
        <v>52</v>
      </c>
      <c r="B112" s="39" t="s">
        <v>213</v>
      </c>
      <c r="C112" s="28">
        <v>550.77</v>
      </c>
      <c r="D112" s="31"/>
      <c r="E112" s="84">
        <f t="shared" si="14"/>
        <v>-550.77</v>
      </c>
      <c r="F112" s="85">
        <f t="shared" si="15"/>
        <v>-200</v>
      </c>
      <c r="G112" s="142"/>
      <c r="H112" s="84">
        <f t="shared" si="16"/>
        <v>-550.77</v>
      </c>
      <c r="I112" s="13">
        <f t="shared" si="27"/>
        <v>-100</v>
      </c>
      <c r="J112" s="141">
        <v>726</v>
      </c>
      <c r="K112" s="84">
        <f t="shared" si="17"/>
        <v>175.23000000000002</v>
      </c>
      <c r="L112" s="13">
        <f t="shared" si="24"/>
        <v>31.815458358298386</v>
      </c>
      <c r="M112" s="40">
        <f t="shared" si="23"/>
        <v>41.815458358298386</v>
      </c>
      <c r="N112" s="84">
        <f t="shared" si="18"/>
        <v>-508.9545416417016</v>
      </c>
      <c r="O112" s="189">
        <f t="shared" si="25"/>
        <v>-92.40781844357929</v>
      </c>
      <c r="P112" s="202">
        <f t="shared" si="22"/>
        <v>-82.40781844357929</v>
      </c>
      <c r="Q112" s="84">
        <f t="shared" si="19"/>
        <v>-633.1778184435793</v>
      </c>
      <c r="R112" s="13">
        <f t="shared" si="26"/>
        <v>-114.96229250750392</v>
      </c>
      <c r="S112" s="24"/>
    </row>
    <row r="113" spans="1:19" s="1" customFormat="1" ht="12.75">
      <c r="A113" s="67" t="s">
        <v>53</v>
      </c>
      <c r="B113" s="39" t="s">
        <v>213</v>
      </c>
      <c r="C113" s="28"/>
      <c r="D113" s="31"/>
      <c r="E113" s="84">
        <f t="shared" si="14"/>
        <v>0</v>
      </c>
      <c r="F113" s="85" t="e">
        <f t="shared" si="15"/>
        <v>#DIV/0!</v>
      </c>
      <c r="G113" s="142"/>
      <c r="H113" s="84">
        <f t="shared" si="16"/>
        <v>0</v>
      </c>
      <c r="I113" s="13" t="e">
        <f t="shared" si="27"/>
        <v>#DIV/0!</v>
      </c>
      <c r="J113" s="141">
        <v>567</v>
      </c>
      <c r="K113" s="84">
        <f t="shared" si="17"/>
        <v>567</v>
      </c>
      <c r="L113" s="13" t="e">
        <f t="shared" si="24"/>
        <v>#DIV/0!</v>
      </c>
      <c r="M113" s="40" t="e">
        <f t="shared" si="23"/>
        <v>#DIV/0!</v>
      </c>
      <c r="N113" s="84" t="e">
        <f t="shared" si="18"/>
        <v>#DIV/0!</v>
      </c>
      <c r="O113" s="189" t="e">
        <f t="shared" si="25"/>
        <v>#DIV/0!</v>
      </c>
      <c r="P113" s="202" t="e">
        <f t="shared" si="22"/>
        <v>#DIV/0!</v>
      </c>
      <c r="Q113" s="84" t="e">
        <f t="shared" si="19"/>
        <v>#DIV/0!</v>
      </c>
      <c r="R113" s="13" t="e">
        <f t="shared" si="26"/>
        <v>#DIV/0!</v>
      </c>
      <c r="S113" s="24"/>
    </row>
    <row r="114" spans="1:19" s="1" customFormat="1" ht="12.75">
      <c r="A114" s="67" t="s">
        <v>54</v>
      </c>
      <c r="B114" s="39" t="s">
        <v>213</v>
      </c>
      <c r="C114" s="28">
        <v>1139</v>
      </c>
      <c r="D114" s="31"/>
      <c r="E114" s="84">
        <f t="shared" si="14"/>
        <v>-1139</v>
      </c>
      <c r="F114" s="85">
        <f t="shared" si="15"/>
        <v>-200</v>
      </c>
      <c r="G114" s="142"/>
      <c r="H114" s="84">
        <f t="shared" si="16"/>
        <v>-1139</v>
      </c>
      <c r="I114" s="13">
        <f t="shared" si="27"/>
        <v>-100</v>
      </c>
      <c r="J114" s="141">
        <v>616</v>
      </c>
      <c r="K114" s="84">
        <f t="shared" si="17"/>
        <v>-523</v>
      </c>
      <c r="L114" s="13">
        <f t="shared" si="24"/>
        <v>-45.917471466198414</v>
      </c>
      <c r="M114" s="40">
        <f t="shared" si="23"/>
        <v>-35.917471466198414</v>
      </c>
      <c r="N114" s="84">
        <f t="shared" si="18"/>
        <v>-1174.9174714661983</v>
      </c>
      <c r="O114" s="189">
        <f t="shared" si="25"/>
        <v>-103.15342155102707</v>
      </c>
      <c r="P114" s="202">
        <f t="shared" si="22"/>
        <v>-93.15342155102707</v>
      </c>
      <c r="Q114" s="84">
        <f t="shared" si="19"/>
        <v>-1232.1534215510271</v>
      </c>
      <c r="R114" s="13">
        <f t="shared" si="26"/>
        <v>-108.17852691404978</v>
      </c>
      <c r="S114" s="24"/>
    </row>
    <row r="115" spans="1:19" s="1" customFormat="1" ht="12.75">
      <c r="A115" s="67" t="s">
        <v>55</v>
      </c>
      <c r="B115" s="39" t="s">
        <v>213</v>
      </c>
      <c r="C115" s="28">
        <v>1311.26</v>
      </c>
      <c r="D115" s="31"/>
      <c r="E115" s="84">
        <f t="shared" si="14"/>
        <v>-1311.26</v>
      </c>
      <c r="F115" s="85">
        <f t="shared" si="15"/>
        <v>-200</v>
      </c>
      <c r="G115" s="142"/>
      <c r="H115" s="84">
        <f t="shared" si="16"/>
        <v>-1311.26</v>
      </c>
      <c r="I115" s="13">
        <f t="shared" si="27"/>
        <v>-100</v>
      </c>
      <c r="J115" s="45"/>
      <c r="K115" s="84">
        <f t="shared" si="17"/>
        <v>-1311.26</v>
      </c>
      <c r="L115" s="13">
        <f t="shared" si="24"/>
        <v>-100</v>
      </c>
      <c r="M115" s="40"/>
      <c r="N115" s="84">
        <f t="shared" si="18"/>
        <v>-1311.26</v>
      </c>
      <c r="O115" s="189">
        <f t="shared" si="25"/>
        <v>-100</v>
      </c>
      <c r="P115" s="202"/>
      <c r="Q115" s="84">
        <f t="shared" si="19"/>
        <v>-1311.26</v>
      </c>
      <c r="R115" s="13">
        <f t="shared" si="26"/>
        <v>-100</v>
      </c>
      <c r="S115" s="24"/>
    </row>
    <row r="116" spans="1:19" s="1" customFormat="1" ht="12.75">
      <c r="A116" s="67" t="s">
        <v>56</v>
      </c>
      <c r="B116" s="39" t="s">
        <v>213</v>
      </c>
      <c r="C116" s="28">
        <v>850</v>
      </c>
      <c r="D116" s="31"/>
      <c r="E116" s="84">
        <f t="shared" si="14"/>
        <v>-850</v>
      </c>
      <c r="F116" s="85">
        <f t="shared" si="15"/>
        <v>-200</v>
      </c>
      <c r="G116" s="142"/>
      <c r="H116" s="84">
        <f t="shared" si="16"/>
        <v>-850</v>
      </c>
      <c r="I116" s="13">
        <f t="shared" si="27"/>
        <v>-100</v>
      </c>
      <c r="J116" s="41">
        <v>1271</v>
      </c>
      <c r="K116" s="84">
        <f t="shared" si="17"/>
        <v>421</v>
      </c>
      <c r="L116" s="13">
        <f t="shared" si="24"/>
        <v>49.529411764705884</v>
      </c>
      <c r="M116" s="40">
        <f>L116+10</f>
        <v>59.529411764705884</v>
      </c>
      <c r="N116" s="84">
        <f t="shared" si="18"/>
        <v>-790.4705882352941</v>
      </c>
      <c r="O116" s="189">
        <f t="shared" si="25"/>
        <v>-92.99653979238755</v>
      </c>
      <c r="P116" s="202">
        <f>O116+10</f>
        <v>-82.99653979238755</v>
      </c>
      <c r="Q116" s="84">
        <f t="shared" si="19"/>
        <v>-932.9965397923876</v>
      </c>
      <c r="R116" s="13">
        <f t="shared" si="26"/>
        <v>-109.76429879910444</v>
      </c>
      <c r="S116" s="24"/>
    </row>
    <row r="117" spans="1:19" s="1" customFormat="1" ht="12.75">
      <c r="A117" s="67" t="s">
        <v>57</v>
      </c>
      <c r="B117" s="39" t="s">
        <v>213</v>
      </c>
      <c r="C117" s="28"/>
      <c r="D117" s="31"/>
      <c r="E117" s="84">
        <f t="shared" si="14"/>
        <v>0</v>
      </c>
      <c r="F117" s="85" t="e">
        <f t="shared" si="15"/>
        <v>#DIV/0!</v>
      </c>
      <c r="G117" s="142"/>
      <c r="H117" s="84">
        <f t="shared" si="16"/>
        <v>0</v>
      </c>
      <c r="I117" s="13" t="e">
        <f t="shared" si="27"/>
        <v>#DIV/0!</v>
      </c>
      <c r="J117" s="41">
        <v>1452</v>
      </c>
      <c r="K117" s="84">
        <f t="shared" si="17"/>
        <v>1452</v>
      </c>
      <c r="L117" s="13"/>
      <c r="M117" s="40">
        <f>L117+10</f>
        <v>10</v>
      </c>
      <c r="N117" s="84">
        <f t="shared" si="18"/>
        <v>10</v>
      </c>
      <c r="O117" s="189"/>
      <c r="P117" s="202">
        <f>O117+10</f>
        <v>10</v>
      </c>
      <c r="Q117" s="84">
        <f t="shared" si="19"/>
        <v>10</v>
      </c>
      <c r="R117" s="13"/>
      <c r="S117" s="24"/>
    </row>
    <row r="118" spans="1:19" s="1" customFormat="1" ht="25.5">
      <c r="A118" s="67" t="s">
        <v>58</v>
      </c>
      <c r="B118" s="39" t="s">
        <v>213</v>
      </c>
      <c r="C118" s="28">
        <v>701.07</v>
      </c>
      <c r="D118" s="31"/>
      <c r="E118" s="84">
        <f t="shared" si="14"/>
        <v>-701.07</v>
      </c>
      <c r="F118" s="85">
        <f t="shared" si="15"/>
        <v>-200</v>
      </c>
      <c r="G118" s="142"/>
      <c r="H118" s="84">
        <f t="shared" si="16"/>
        <v>-701.07</v>
      </c>
      <c r="I118" s="13">
        <f t="shared" si="27"/>
        <v>-100</v>
      </c>
      <c r="J118" s="45" t="s">
        <v>4</v>
      </c>
      <c r="K118" s="84" t="e">
        <f t="shared" si="17"/>
        <v>#VALUE!</v>
      </c>
      <c r="L118" s="13" t="e">
        <f t="shared" si="24"/>
        <v>#VALUE!</v>
      </c>
      <c r="M118" s="40" t="e">
        <f>L118+10</f>
        <v>#VALUE!</v>
      </c>
      <c r="N118" s="84" t="e">
        <f t="shared" si="18"/>
        <v>#VALUE!</v>
      </c>
      <c r="O118" s="189" t="e">
        <f t="shared" si="25"/>
        <v>#VALUE!</v>
      </c>
      <c r="P118" s="202" t="e">
        <f>O118+10</f>
        <v>#VALUE!</v>
      </c>
      <c r="Q118" s="84" t="e">
        <f t="shared" si="19"/>
        <v>#VALUE!</v>
      </c>
      <c r="R118" s="13" t="e">
        <f t="shared" si="26"/>
        <v>#VALUE!</v>
      </c>
      <c r="S118" s="24"/>
    </row>
    <row r="119" spans="1:19" s="1" customFormat="1" ht="12.75">
      <c r="A119" s="51" t="s">
        <v>59</v>
      </c>
      <c r="B119" s="47"/>
      <c r="C119" s="90"/>
      <c r="D119" s="91"/>
      <c r="E119" s="61"/>
      <c r="F119" s="62"/>
      <c r="G119" s="132"/>
      <c r="H119" s="61"/>
      <c r="I119" s="63"/>
      <c r="J119" s="120"/>
      <c r="K119" s="61"/>
      <c r="L119" s="63"/>
      <c r="M119" s="119"/>
      <c r="N119" s="61"/>
      <c r="O119" s="190"/>
      <c r="P119" s="200"/>
      <c r="Q119" s="61"/>
      <c r="R119" s="63"/>
      <c r="S119" s="24"/>
    </row>
    <row r="120" spans="1:19" s="1" customFormat="1" ht="12.75">
      <c r="A120" s="67" t="s">
        <v>60</v>
      </c>
      <c r="B120" s="39" t="s">
        <v>213</v>
      </c>
      <c r="C120" s="28">
        <v>491.61</v>
      </c>
      <c r="D120" s="31">
        <v>0</v>
      </c>
      <c r="E120" s="84">
        <f t="shared" si="14"/>
        <v>-491.61</v>
      </c>
      <c r="F120" s="85">
        <f t="shared" si="15"/>
        <v>-200</v>
      </c>
      <c r="G120" s="142"/>
      <c r="H120" s="84">
        <f t="shared" si="16"/>
        <v>-491.61</v>
      </c>
      <c r="I120" s="13">
        <f t="shared" si="27"/>
        <v>-100</v>
      </c>
      <c r="J120" s="141">
        <v>500</v>
      </c>
      <c r="K120" s="84">
        <f t="shared" si="17"/>
        <v>8.389999999999986</v>
      </c>
      <c r="L120" s="88">
        <f t="shared" si="24"/>
        <v>1.7066373751550998</v>
      </c>
      <c r="M120" s="40">
        <v>500</v>
      </c>
      <c r="N120" s="84">
        <f t="shared" si="18"/>
        <v>8.389999999999986</v>
      </c>
      <c r="O120" s="194">
        <f t="shared" si="25"/>
        <v>1.7066373751550998</v>
      </c>
      <c r="P120" s="202">
        <v>500</v>
      </c>
      <c r="Q120" s="84">
        <f t="shared" si="19"/>
        <v>8.389999999999986</v>
      </c>
      <c r="R120" s="88">
        <f t="shared" si="26"/>
        <v>1.7066373751550998</v>
      </c>
      <c r="S120" s="24"/>
    </row>
    <row r="121" spans="1:19" s="2" customFormat="1" ht="12.75">
      <c r="A121" s="67" t="s">
        <v>61</v>
      </c>
      <c r="B121" s="39" t="s">
        <v>213</v>
      </c>
      <c r="C121" s="28">
        <v>701.07</v>
      </c>
      <c r="D121" s="31">
        <v>0</v>
      </c>
      <c r="E121" s="84">
        <f t="shared" si="14"/>
        <v>-701.07</v>
      </c>
      <c r="F121" s="85">
        <f t="shared" si="15"/>
        <v>-200</v>
      </c>
      <c r="G121" s="142"/>
      <c r="H121" s="84">
        <f t="shared" si="16"/>
        <v>-701.07</v>
      </c>
      <c r="I121" s="13">
        <f t="shared" si="27"/>
        <v>-100</v>
      </c>
      <c r="J121" s="141">
        <v>500</v>
      </c>
      <c r="K121" s="84">
        <f t="shared" si="17"/>
        <v>-201.07000000000005</v>
      </c>
      <c r="L121" s="13">
        <f>(J121-C121)/C121*100</f>
        <v>-28.680445604575866</v>
      </c>
      <c r="M121" s="40">
        <v>500</v>
      </c>
      <c r="N121" s="84">
        <f t="shared" si="18"/>
        <v>-201.07000000000005</v>
      </c>
      <c r="O121" s="189">
        <f>(M121-C121)/C121*100</f>
        <v>-28.680445604575866</v>
      </c>
      <c r="P121" s="202">
        <v>500</v>
      </c>
      <c r="Q121" s="84">
        <f t="shared" si="19"/>
        <v>-201.07000000000005</v>
      </c>
      <c r="R121" s="89">
        <f>(P121-C121)/C121*100</f>
        <v>-28.680445604575866</v>
      </c>
      <c r="S121" s="24"/>
    </row>
    <row r="122" spans="1:19" s="2" customFormat="1" ht="12.75">
      <c r="A122" s="67" t="s">
        <v>115</v>
      </c>
      <c r="B122" s="39" t="s">
        <v>213</v>
      </c>
      <c r="C122" s="28">
        <v>279.55</v>
      </c>
      <c r="D122" s="31">
        <v>0</v>
      </c>
      <c r="E122" s="84">
        <f t="shared" si="14"/>
        <v>-279.55</v>
      </c>
      <c r="F122" s="85">
        <f t="shared" si="15"/>
        <v>-200</v>
      </c>
      <c r="G122" s="40">
        <v>230</v>
      </c>
      <c r="H122" s="84">
        <f t="shared" si="16"/>
        <v>-49.55000000000001</v>
      </c>
      <c r="I122" s="13">
        <f t="shared" si="27"/>
        <v>-17.724915042031842</v>
      </c>
      <c r="J122" s="141">
        <v>240</v>
      </c>
      <c r="K122" s="84">
        <f t="shared" si="17"/>
        <v>-39.55000000000001</v>
      </c>
      <c r="L122" s="13">
        <f>(J122-C122)/C122*100</f>
        <v>-14.14773743516366</v>
      </c>
      <c r="M122" s="40">
        <v>250</v>
      </c>
      <c r="N122" s="84">
        <f t="shared" si="18"/>
        <v>-29.55000000000001</v>
      </c>
      <c r="O122" s="189">
        <f>(M122-C122)/C122*100</f>
        <v>-10.570559828295478</v>
      </c>
      <c r="P122" s="202">
        <v>250</v>
      </c>
      <c r="Q122" s="84">
        <f t="shared" si="19"/>
        <v>-29.55000000000001</v>
      </c>
      <c r="R122" s="89">
        <f>(P122-C122)/C122*100</f>
        <v>-10.570559828295478</v>
      </c>
      <c r="S122" s="24"/>
    </row>
    <row r="123" spans="1:19" s="1" customFormat="1" ht="12.75">
      <c r="A123" s="67" t="s">
        <v>62</v>
      </c>
      <c r="B123" s="39" t="s">
        <v>213</v>
      </c>
      <c r="C123" s="28">
        <v>183.53</v>
      </c>
      <c r="D123" s="31">
        <v>0</v>
      </c>
      <c r="E123" s="84">
        <f t="shared" si="14"/>
        <v>-183.53</v>
      </c>
      <c r="F123" s="85">
        <f t="shared" si="15"/>
        <v>-200</v>
      </c>
      <c r="G123" s="40">
        <v>420</v>
      </c>
      <c r="H123" s="84">
        <f t="shared" si="16"/>
        <v>236.47</v>
      </c>
      <c r="I123" s="13">
        <f t="shared" si="27"/>
        <v>128.8454203672424</v>
      </c>
      <c r="J123" s="141">
        <v>430</v>
      </c>
      <c r="K123" s="84">
        <f t="shared" si="17"/>
        <v>246.47</v>
      </c>
      <c r="L123" s="13">
        <f t="shared" si="24"/>
        <v>134.29412085217675</v>
      </c>
      <c r="M123" s="40">
        <f>L123+10</f>
        <v>144.29412085217675</v>
      </c>
      <c r="N123" s="84">
        <f t="shared" si="18"/>
        <v>-39.235879147823255</v>
      </c>
      <c r="O123" s="189">
        <f t="shared" si="25"/>
        <v>-21.378455373956985</v>
      </c>
      <c r="P123" s="202">
        <f>O123+10</f>
        <v>-11.378455373956985</v>
      </c>
      <c r="Q123" s="84">
        <f t="shared" si="19"/>
        <v>-194.908455373957</v>
      </c>
      <c r="R123" s="13">
        <f t="shared" si="26"/>
        <v>-106.19977953138833</v>
      </c>
      <c r="S123" s="24"/>
    </row>
    <row r="124" spans="1:19" s="1" customFormat="1" ht="12.75">
      <c r="A124" s="67" t="s">
        <v>113</v>
      </c>
      <c r="B124" s="39" t="s">
        <v>213</v>
      </c>
      <c r="C124" s="28">
        <v>201.82</v>
      </c>
      <c r="D124" s="31">
        <v>0</v>
      </c>
      <c r="E124" s="84">
        <f t="shared" si="14"/>
        <v>-201.82</v>
      </c>
      <c r="F124" s="85">
        <f t="shared" si="15"/>
        <v>-200</v>
      </c>
      <c r="G124" s="40">
        <v>330</v>
      </c>
      <c r="H124" s="84">
        <f t="shared" si="16"/>
        <v>128.18</v>
      </c>
      <c r="I124" s="13">
        <f t="shared" si="27"/>
        <v>63.51204043206818</v>
      </c>
      <c r="J124" s="141">
        <v>340</v>
      </c>
      <c r="K124" s="84">
        <f t="shared" si="17"/>
        <v>138.18</v>
      </c>
      <c r="L124" s="13">
        <f t="shared" si="24"/>
        <v>68.46695074819146</v>
      </c>
      <c r="M124" s="40">
        <v>350</v>
      </c>
      <c r="N124" s="84">
        <f t="shared" si="18"/>
        <v>148.18</v>
      </c>
      <c r="O124" s="189">
        <f t="shared" si="25"/>
        <v>73.42186106431474</v>
      </c>
      <c r="P124" s="202">
        <v>360</v>
      </c>
      <c r="Q124" s="84">
        <f t="shared" si="19"/>
        <v>158.18</v>
      </c>
      <c r="R124" s="13">
        <f t="shared" si="26"/>
        <v>78.37677138043802</v>
      </c>
      <c r="S124" s="24"/>
    </row>
    <row r="125" spans="1:19" s="1" customFormat="1" ht="12.75">
      <c r="A125" s="67" t="s">
        <v>63</v>
      </c>
      <c r="B125" s="39" t="s">
        <v>213</v>
      </c>
      <c r="C125" s="28">
        <v>362.36</v>
      </c>
      <c r="D125" s="31">
        <v>0</v>
      </c>
      <c r="E125" s="84">
        <f t="shared" si="14"/>
        <v>-362.36</v>
      </c>
      <c r="F125" s="85">
        <f t="shared" si="15"/>
        <v>-200</v>
      </c>
      <c r="G125" s="40">
        <v>300</v>
      </c>
      <c r="H125" s="84">
        <f t="shared" si="16"/>
        <v>-62.360000000000014</v>
      </c>
      <c r="I125" s="13">
        <f t="shared" si="27"/>
        <v>-17.209405011590686</v>
      </c>
      <c r="J125" s="141">
        <v>300</v>
      </c>
      <c r="K125" s="84">
        <f t="shared" si="17"/>
        <v>-62.360000000000014</v>
      </c>
      <c r="L125" s="13">
        <f t="shared" si="24"/>
        <v>-17.209405011590686</v>
      </c>
      <c r="M125" s="40">
        <v>300</v>
      </c>
      <c r="N125" s="84">
        <f t="shared" si="18"/>
        <v>-62.360000000000014</v>
      </c>
      <c r="O125" s="189">
        <f t="shared" si="25"/>
        <v>-17.209405011590686</v>
      </c>
      <c r="P125" s="202">
        <v>300</v>
      </c>
      <c r="Q125" s="84">
        <f t="shared" si="19"/>
        <v>-62.360000000000014</v>
      </c>
      <c r="R125" s="13">
        <f t="shared" si="26"/>
        <v>-17.209405011590686</v>
      </c>
      <c r="S125" s="24"/>
    </row>
    <row r="126" spans="1:19" s="1" customFormat="1" ht="12.75">
      <c r="A126" s="67" t="s">
        <v>105</v>
      </c>
      <c r="B126" s="39" t="s">
        <v>213</v>
      </c>
      <c r="C126" s="28">
        <v>314.01</v>
      </c>
      <c r="D126" s="31">
        <v>0</v>
      </c>
      <c r="E126" s="84">
        <f t="shared" si="14"/>
        <v>-314.01</v>
      </c>
      <c r="F126" s="85">
        <f t="shared" si="15"/>
        <v>-200</v>
      </c>
      <c r="G126" s="40">
        <v>300</v>
      </c>
      <c r="H126" s="84">
        <f t="shared" si="16"/>
        <v>-14.009999999999991</v>
      </c>
      <c r="I126" s="13">
        <f t="shared" si="27"/>
        <v>-4.461641349001622</v>
      </c>
      <c r="J126" s="141">
        <v>305</v>
      </c>
      <c r="K126" s="84">
        <f t="shared" si="17"/>
        <v>-9.009999999999991</v>
      </c>
      <c r="L126" s="13">
        <f t="shared" si="24"/>
        <v>-2.8693353714849814</v>
      </c>
      <c r="M126" s="40">
        <v>315</v>
      </c>
      <c r="N126" s="84">
        <f t="shared" si="18"/>
        <v>0.9900000000000091</v>
      </c>
      <c r="O126" s="189">
        <f t="shared" si="25"/>
        <v>0.3152765835482975</v>
      </c>
      <c r="P126" s="202">
        <v>320</v>
      </c>
      <c r="Q126" s="84">
        <f t="shared" si="19"/>
        <v>5.990000000000009</v>
      </c>
      <c r="R126" s="13">
        <f t="shared" si="26"/>
        <v>1.9075825610649373</v>
      </c>
      <c r="S126" s="24"/>
    </row>
    <row r="127" spans="1:19" s="3" customFormat="1" ht="12.75">
      <c r="A127" s="67" t="s">
        <v>131</v>
      </c>
      <c r="B127" s="39" t="s">
        <v>213</v>
      </c>
      <c r="C127" s="28">
        <v>401.19</v>
      </c>
      <c r="D127" s="31">
        <v>0</v>
      </c>
      <c r="E127" s="84">
        <f t="shared" si="14"/>
        <v>-401.19</v>
      </c>
      <c r="F127" s="85">
        <f t="shared" si="15"/>
        <v>-200</v>
      </c>
      <c r="G127" s="40">
        <v>320</v>
      </c>
      <c r="H127" s="84">
        <f t="shared" si="16"/>
        <v>-81.19</v>
      </c>
      <c r="I127" s="13">
        <f t="shared" si="27"/>
        <v>-20.237294050200653</v>
      </c>
      <c r="J127" s="141">
        <v>325</v>
      </c>
      <c r="K127" s="84">
        <f t="shared" si="17"/>
        <v>-76.19</v>
      </c>
      <c r="L127" s="13">
        <f aca="true" t="shared" si="28" ref="L127:L141">(J127-C127)/C127*100</f>
        <v>-18.99100176973504</v>
      </c>
      <c r="M127" s="40">
        <v>335</v>
      </c>
      <c r="N127" s="84">
        <f t="shared" si="18"/>
        <v>-66.19</v>
      </c>
      <c r="O127" s="189">
        <f aca="true" t="shared" si="29" ref="O127:O141">(M127-C127)/C127*100</f>
        <v>-16.498417208803808</v>
      </c>
      <c r="P127" s="202">
        <v>340</v>
      </c>
      <c r="Q127" s="84">
        <f t="shared" si="19"/>
        <v>-61.19</v>
      </c>
      <c r="R127" s="13">
        <f aca="true" t="shared" si="30" ref="R127:R141">(P127-C127)/C127*100</f>
        <v>-15.252124928338192</v>
      </c>
      <c r="S127" s="24"/>
    </row>
    <row r="128" spans="1:19" s="1" customFormat="1" ht="12.75">
      <c r="A128" s="67" t="s">
        <v>64</v>
      </c>
      <c r="B128" s="39" t="s">
        <v>213</v>
      </c>
      <c r="C128" s="28">
        <v>446.29</v>
      </c>
      <c r="D128" s="31">
        <v>0</v>
      </c>
      <c r="E128" s="84">
        <f t="shared" si="14"/>
        <v>-446.29</v>
      </c>
      <c r="F128" s="85">
        <f t="shared" si="15"/>
        <v>-200</v>
      </c>
      <c r="G128" s="34">
        <v>470</v>
      </c>
      <c r="H128" s="84">
        <f t="shared" si="16"/>
        <v>23.70999999999998</v>
      </c>
      <c r="I128" s="13">
        <f t="shared" si="27"/>
        <v>5.3126890586838105</v>
      </c>
      <c r="J128" s="36">
        <v>480</v>
      </c>
      <c r="K128" s="84">
        <f t="shared" si="17"/>
        <v>33.70999999999998</v>
      </c>
      <c r="L128" s="13">
        <f t="shared" si="28"/>
        <v>7.553384570570701</v>
      </c>
      <c r="M128" s="34">
        <f>L128+10</f>
        <v>17.5533845705707</v>
      </c>
      <c r="N128" s="84">
        <f t="shared" si="18"/>
        <v>-428.7366154294293</v>
      </c>
      <c r="O128" s="189">
        <f t="shared" si="29"/>
        <v>-96.06682099742977</v>
      </c>
      <c r="P128" s="199">
        <f>O128+10</f>
        <v>-86.06682099742977</v>
      </c>
      <c r="Q128" s="84">
        <f t="shared" si="19"/>
        <v>-532.3568209974298</v>
      </c>
      <c r="R128" s="13">
        <f t="shared" si="30"/>
        <v>-119.28495395313132</v>
      </c>
      <c r="S128" s="24"/>
    </row>
    <row r="129" spans="1:19" s="1" customFormat="1" ht="12.75">
      <c r="A129" s="67" t="s">
        <v>146</v>
      </c>
      <c r="B129" s="39" t="s">
        <v>213</v>
      </c>
      <c r="C129" s="28">
        <v>297.73</v>
      </c>
      <c r="D129" s="31">
        <v>0</v>
      </c>
      <c r="E129" s="84">
        <f t="shared" si="14"/>
        <v>-297.73</v>
      </c>
      <c r="F129" s="85">
        <f t="shared" si="15"/>
        <v>-200</v>
      </c>
      <c r="G129" s="34">
        <v>360</v>
      </c>
      <c r="H129" s="84">
        <f t="shared" si="16"/>
        <v>62.26999999999998</v>
      </c>
      <c r="I129" s="13">
        <f t="shared" si="27"/>
        <v>20.914922916736632</v>
      </c>
      <c r="J129" s="36">
        <v>370</v>
      </c>
      <c r="K129" s="84">
        <f t="shared" si="17"/>
        <v>72.26999999999998</v>
      </c>
      <c r="L129" s="13">
        <f t="shared" si="28"/>
        <v>24.27367077553487</v>
      </c>
      <c r="M129" s="34">
        <v>380</v>
      </c>
      <c r="N129" s="84">
        <f t="shared" si="18"/>
        <v>82.26999999999998</v>
      </c>
      <c r="O129" s="189">
        <f t="shared" si="29"/>
        <v>27.63241863433311</v>
      </c>
      <c r="P129" s="199">
        <v>390</v>
      </c>
      <c r="Q129" s="84">
        <f t="shared" si="19"/>
        <v>92.26999999999998</v>
      </c>
      <c r="R129" s="13">
        <f t="shared" si="30"/>
        <v>30.99116649313135</v>
      </c>
      <c r="S129" s="24"/>
    </row>
    <row r="130" spans="1:19" s="1" customFormat="1" ht="12.75">
      <c r="A130" s="67" t="s">
        <v>102</v>
      </c>
      <c r="B130" s="39" t="s">
        <v>213</v>
      </c>
      <c r="C130" s="28">
        <v>296.72</v>
      </c>
      <c r="D130" s="31">
        <v>0</v>
      </c>
      <c r="E130" s="84">
        <f t="shared" si="14"/>
        <v>-296.72</v>
      </c>
      <c r="F130" s="85">
        <f t="shared" si="15"/>
        <v>-200</v>
      </c>
      <c r="G130" s="34">
        <v>600</v>
      </c>
      <c r="H130" s="84">
        <f t="shared" si="16"/>
        <v>303.28</v>
      </c>
      <c r="I130" s="13">
        <f t="shared" si="27"/>
        <v>102.21083850094364</v>
      </c>
      <c r="J130" s="35">
        <v>610</v>
      </c>
      <c r="K130" s="84">
        <f t="shared" si="17"/>
        <v>313.28</v>
      </c>
      <c r="L130" s="13">
        <f t="shared" si="28"/>
        <v>105.58101914262603</v>
      </c>
      <c r="M130" s="34">
        <f>L130+10</f>
        <v>115.58101914262603</v>
      </c>
      <c r="N130" s="84">
        <f t="shared" si="18"/>
        <v>-181.138980857374</v>
      </c>
      <c r="O130" s="189">
        <f t="shared" si="29"/>
        <v>-61.04710867395996</v>
      </c>
      <c r="P130" s="199">
        <f>O130+10</f>
        <v>-51.04710867395996</v>
      </c>
      <c r="Q130" s="84">
        <f t="shared" si="19"/>
        <v>-347.76710867395997</v>
      </c>
      <c r="R130" s="13">
        <f t="shared" si="30"/>
        <v>-117.20379774668372</v>
      </c>
      <c r="S130" s="24"/>
    </row>
    <row r="131" spans="1:19" s="1" customFormat="1" ht="12.75">
      <c r="A131" s="67" t="s">
        <v>108</v>
      </c>
      <c r="B131" s="39" t="s">
        <v>213</v>
      </c>
      <c r="C131" s="28">
        <v>431.14</v>
      </c>
      <c r="D131" s="31">
        <v>0</v>
      </c>
      <c r="E131" s="84">
        <f t="shared" si="14"/>
        <v>-431.14</v>
      </c>
      <c r="F131" s="85">
        <f t="shared" si="15"/>
        <v>-200</v>
      </c>
      <c r="G131" s="34">
        <v>1220</v>
      </c>
      <c r="H131" s="84">
        <f t="shared" si="16"/>
        <v>788.86</v>
      </c>
      <c r="I131" s="13">
        <f t="shared" si="27"/>
        <v>182.97072876559818</v>
      </c>
      <c r="J131" s="38">
        <v>1250</v>
      </c>
      <c r="K131" s="84">
        <f t="shared" si="17"/>
        <v>818.86</v>
      </c>
      <c r="L131" s="13">
        <f t="shared" si="28"/>
        <v>189.92902537458832</v>
      </c>
      <c r="M131" s="34">
        <v>1300</v>
      </c>
      <c r="N131" s="84">
        <f t="shared" si="18"/>
        <v>868.86</v>
      </c>
      <c r="O131" s="189">
        <f t="shared" si="29"/>
        <v>201.52618638957182</v>
      </c>
      <c r="P131" s="199">
        <v>1350</v>
      </c>
      <c r="Q131" s="84">
        <f t="shared" si="19"/>
        <v>918.86</v>
      </c>
      <c r="R131" s="13">
        <f t="shared" si="30"/>
        <v>213.12334740455537</v>
      </c>
      <c r="S131" s="24"/>
    </row>
    <row r="132" spans="1:19" s="1" customFormat="1" ht="12.75">
      <c r="A132" s="67" t="s">
        <v>116</v>
      </c>
      <c r="B132" s="39" t="s">
        <v>213</v>
      </c>
      <c r="C132" s="28">
        <v>390</v>
      </c>
      <c r="D132" s="31">
        <v>490</v>
      </c>
      <c r="E132" s="84">
        <f t="shared" si="14"/>
        <v>100</v>
      </c>
      <c r="F132" s="85">
        <f t="shared" si="15"/>
        <v>-74.35897435897436</v>
      </c>
      <c r="G132" s="34">
        <v>450</v>
      </c>
      <c r="H132" s="84">
        <f t="shared" si="16"/>
        <v>60</v>
      </c>
      <c r="I132" s="13">
        <f t="shared" si="27"/>
        <v>15.384615384615385</v>
      </c>
      <c r="J132" s="38">
        <v>460</v>
      </c>
      <c r="K132" s="84">
        <f t="shared" si="17"/>
        <v>70</v>
      </c>
      <c r="L132" s="13">
        <f t="shared" si="28"/>
        <v>17.94871794871795</v>
      </c>
      <c r="M132" s="34">
        <v>470</v>
      </c>
      <c r="N132" s="84">
        <f t="shared" si="18"/>
        <v>80</v>
      </c>
      <c r="O132" s="189">
        <f t="shared" si="29"/>
        <v>20.51282051282051</v>
      </c>
      <c r="P132" s="199">
        <v>470</v>
      </c>
      <c r="Q132" s="84">
        <f t="shared" si="19"/>
        <v>80</v>
      </c>
      <c r="R132" s="13">
        <f t="shared" si="30"/>
        <v>20.51282051282051</v>
      </c>
      <c r="S132" s="24"/>
    </row>
    <row r="133" spans="1:19" s="1" customFormat="1" ht="12.75">
      <c r="A133" s="67" t="s">
        <v>150</v>
      </c>
      <c r="B133" s="39" t="s">
        <v>213</v>
      </c>
      <c r="C133" s="28">
        <v>663.79</v>
      </c>
      <c r="D133" s="31">
        <v>0</v>
      </c>
      <c r="E133" s="84">
        <f t="shared" si="14"/>
        <v>-663.79</v>
      </c>
      <c r="F133" s="85">
        <f t="shared" si="15"/>
        <v>-200</v>
      </c>
      <c r="G133" s="34">
        <v>530</v>
      </c>
      <c r="H133" s="84">
        <f t="shared" si="16"/>
        <v>-133.78999999999996</v>
      </c>
      <c r="I133" s="13">
        <f t="shared" si="27"/>
        <v>-20.155470856746856</v>
      </c>
      <c r="J133" s="36">
        <v>540</v>
      </c>
      <c r="K133" s="84">
        <f t="shared" si="17"/>
        <v>-123.78999999999996</v>
      </c>
      <c r="L133" s="13">
        <f t="shared" si="28"/>
        <v>-18.64897030687416</v>
      </c>
      <c r="M133" s="34">
        <f>L133+10</f>
        <v>-8.648970306874158</v>
      </c>
      <c r="N133" s="84">
        <f t="shared" si="18"/>
        <v>-672.4389703068741</v>
      </c>
      <c r="O133" s="189">
        <f t="shared" si="29"/>
        <v>-101.30296785231386</v>
      </c>
      <c r="P133" s="199">
        <f>O133+10</f>
        <v>-91.30296785231386</v>
      </c>
      <c r="Q133" s="84">
        <f t="shared" si="19"/>
        <v>-755.0929678523138</v>
      </c>
      <c r="R133" s="13">
        <f t="shared" si="30"/>
        <v>-113.75479712745202</v>
      </c>
      <c r="S133" s="24"/>
    </row>
    <row r="134" spans="1:19" s="1" customFormat="1" ht="12.75">
      <c r="A134" s="67" t="s">
        <v>117</v>
      </c>
      <c r="B134" s="39" t="s">
        <v>213</v>
      </c>
      <c r="C134" s="28">
        <v>329.71</v>
      </c>
      <c r="D134" s="31">
        <v>0</v>
      </c>
      <c r="E134" s="84">
        <f t="shared" si="14"/>
        <v>-329.71</v>
      </c>
      <c r="F134" s="85">
        <f t="shared" si="15"/>
        <v>-200</v>
      </c>
      <c r="G134" s="34">
        <v>900</v>
      </c>
      <c r="H134" s="84">
        <f t="shared" si="16"/>
        <v>570.29</v>
      </c>
      <c r="I134" s="13">
        <f t="shared" si="27"/>
        <v>172.96715295259472</v>
      </c>
      <c r="J134" s="36">
        <v>950</v>
      </c>
      <c r="K134" s="84">
        <f t="shared" si="17"/>
        <v>620.29</v>
      </c>
      <c r="L134" s="13">
        <f t="shared" si="28"/>
        <v>188.1319947832944</v>
      </c>
      <c r="M134" s="34">
        <v>950</v>
      </c>
      <c r="N134" s="84">
        <f t="shared" si="18"/>
        <v>620.29</v>
      </c>
      <c r="O134" s="189">
        <f t="shared" si="29"/>
        <v>188.1319947832944</v>
      </c>
      <c r="P134" s="199">
        <v>1000</v>
      </c>
      <c r="Q134" s="84">
        <f t="shared" si="19"/>
        <v>670.29</v>
      </c>
      <c r="R134" s="13"/>
      <c r="S134" s="24"/>
    </row>
    <row r="135" spans="1:19" s="1" customFormat="1" ht="12.75">
      <c r="A135" s="67" t="s">
        <v>139</v>
      </c>
      <c r="B135" s="39" t="s">
        <v>213</v>
      </c>
      <c r="C135" s="28">
        <v>533.32</v>
      </c>
      <c r="D135" s="31">
        <v>0</v>
      </c>
      <c r="E135" s="84">
        <f t="shared" si="14"/>
        <v>-533.32</v>
      </c>
      <c r="F135" s="85">
        <f t="shared" si="15"/>
        <v>-200</v>
      </c>
      <c r="G135" s="34">
        <v>1450</v>
      </c>
      <c r="H135" s="84">
        <f t="shared" si="16"/>
        <v>916.68</v>
      </c>
      <c r="I135" s="13">
        <f t="shared" si="27"/>
        <v>171.8817970449261</v>
      </c>
      <c r="J135" s="36">
        <v>1500</v>
      </c>
      <c r="K135" s="84">
        <f t="shared" si="17"/>
        <v>966.68</v>
      </c>
      <c r="L135" s="13">
        <f t="shared" si="28"/>
        <v>181.2570314257856</v>
      </c>
      <c r="M135" s="34">
        <v>1550</v>
      </c>
      <c r="N135" s="84">
        <f t="shared" si="18"/>
        <v>1016.68</v>
      </c>
      <c r="O135" s="189">
        <f t="shared" si="29"/>
        <v>190.63226580664514</v>
      </c>
      <c r="P135" s="199">
        <v>1590</v>
      </c>
      <c r="Q135" s="84">
        <f t="shared" si="19"/>
        <v>1056.6799999999998</v>
      </c>
      <c r="R135" s="13">
        <f t="shared" si="30"/>
        <v>198.13245331133274</v>
      </c>
      <c r="S135" s="24"/>
    </row>
    <row r="136" spans="1:19" s="1" customFormat="1" ht="12.75">
      <c r="A136" s="46" t="s">
        <v>65</v>
      </c>
      <c r="B136" s="47"/>
      <c r="C136" s="90"/>
      <c r="D136" s="91"/>
      <c r="E136" s="61"/>
      <c r="F136" s="62"/>
      <c r="G136" s="119"/>
      <c r="H136" s="61"/>
      <c r="I136" s="63"/>
      <c r="J136" s="120"/>
      <c r="K136" s="61"/>
      <c r="L136" s="63"/>
      <c r="M136" s="119"/>
      <c r="N136" s="61"/>
      <c r="O136" s="190"/>
      <c r="P136" s="200"/>
      <c r="Q136" s="61"/>
      <c r="R136" s="63"/>
      <c r="S136" s="24"/>
    </row>
    <row r="137" spans="1:19" s="1" customFormat="1" ht="12.75">
      <c r="A137" s="67" t="s">
        <v>191</v>
      </c>
      <c r="B137" s="39" t="s">
        <v>177</v>
      </c>
      <c r="C137" s="28">
        <v>972.4</v>
      </c>
      <c r="D137" s="31">
        <v>0</v>
      </c>
      <c r="E137" s="84">
        <f aca="true" t="shared" si="31" ref="E137:E198">D137-C137</f>
        <v>-972.4</v>
      </c>
      <c r="F137" s="85">
        <f aca="true" t="shared" si="32" ref="F137:F198">(E137-C137)/C137*100</f>
        <v>-200</v>
      </c>
      <c r="G137" s="34">
        <v>115</v>
      </c>
      <c r="H137" s="84">
        <f aca="true" t="shared" si="33" ref="H137:H198">G137-C137</f>
        <v>-857.4</v>
      </c>
      <c r="I137" s="13">
        <f t="shared" si="27"/>
        <v>-88.17359111476758</v>
      </c>
      <c r="J137" s="35">
        <v>120</v>
      </c>
      <c r="K137" s="84">
        <f aca="true" t="shared" si="34" ref="K137:K198">J137-C137</f>
        <v>-852.4</v>
      </c>
      <c r="L137" s="13">
        <f t="shared" si="28"/>
        <v>-87.65939942410532</v>
      </c>
      <c r="M137" s="34">
        <v>125</v>
      </c>
      <c r="N137" s="84">
        <f aca="true" t="shared" si="35" ref="N137:N198">M137-C137</f>
        <v>-847.4</v>
      </c>
      <c r="O137" s="189">
        <f t="shared" si="29"/>
        <v>-87.14520773344303</v>
      </c>
      <c r="P137" s="199">
        <v>130</v>
      </c>
      <c r="Q137" s="84">
        <f aca="true" t="shared" si="36" ref="Q137:Q198">P137-C137</f>
        <v>-842.4</v>
      </c>
      <c r="R137" s="13">
        <f t="shared" si="30"/>
        <v>-86.63101604278076</v>
      </c>
      <c r="S137" s="24"/>
    </row>
    <row r="138" spans="1:19" s="1" customFormat="1" ht="12.75">
      <c r="A138" s="46" t="s">
        <v>66</v>
      </c>
      <c r="B138" s="47"/>
      <c r="C138" s="90"/>
      <c r="D138" s="91"/>
      <c r="E138" s="61"/>
      <c r="F138" s="62"/>
      <c r="G138" s="119"/>
      <c r="H138" s="61"/>
      <c r="I138" s="63"/>
      <c r="J138" s="120"/>
      <c r="K138" s="61"/>
      <c r="L138" s="63"/>
      <c r="M138" s="119"/>
      <c r="N138" s="61"/>
      <c r="O138" s="190"/>
      <c r="P138" s="200"/>
      <c r="Q138" s="61"/>
      <c r="R138" s="63"/>
      <c r="S138" s="24"/>
    </row>
    <row r="139" spans="1:19" s="1" customFormat="1" ht="12.75">
      <c r="A139" s="67" t="s">
        <v>67</v>
      </c>
      <c r="B139" s="68" t="s">
        <v>213</v>
      </c>
      <c r="C139" s="28">
        <v>452.38</v>
      </c>
      <c r="D139" s="31">
        <v>0</v>
      </c>
      <c r="E139" s="84">
        <f t="shared" si="31"/>
        <v>-452.38</v>
      </c>
      <c r="F139" s="85">
        <f t="shared" si="32"/>
        <v>-200</v>
      </c>
      <c r="G139" s="40">
        <v>400</v>
      </c>
      <c r="H139" s="84">
        <f t="shared" si="33"/>
        <v>-52.379999999999995</v>
      </c>
      <c r="I139" s="13">
        <f t="shared" si="27"/>
        <v>-11.578761218444669</v>
      </c>
      <c r="J139" s="141">
        <v>410</v>
      </c>
      <c r="K139" s="84">
        <f t="shared" si="34"/>
        <v>-42.379999999999995</v>
      </c>
      <c r="L139" s="13">
        <f t="shared" si="28"/>
        <v>-9.368230248905785</v>
      </c>
      <c r="M139" s="40">
        <v>420</v>
      </c>
      <c r="N139" s="84">
        <f t="shared" si="35"/>
        <v>-32.379999999999995</v>
      </c>
      <c r="O139" s="189">
        <f t="shared" si="29"/>
        <v>-7.157699279366902</v>
      </c>
      <c r="P139" s="202">
        <v>430</v>
      </c>
      <c r="Q139" s="84">
        <f t="shared" si="36"/>
        <v>-22.379999999999995</v>
      </c>
      <c r="R139" s="13">
        <f t="shared" si="30"/>
        <v>-4.94716830982802</v>
      </c>
      <c r="S139" s="24"/>
    </row>
    <row r="140" spans="1:19" s="1" customFormat="1" ht="25.5">
      <c r="A140" s="67" t="s">
        <v>121</v>
      </c>
      <c r="B140" s="68" t="s">
        <v>213</v>
      </c>
      <c r="C140" s="28">
        <v>1180.79</v>
      </c>
      <c r="D140" s="31">
        <v>0</v>
      </c>
      <c r="E140" s="84">
        <f t="shared" si="31"/>
        <v>-1180.79</v>
      </c>
      <c r="F140" s="85">
        <f t="shared" si="32"/>
        <v>-200</v>
      </c>
      <c r="G140" s="40">
        <v>470</v>
      </c>
      <c r="H140" s="84">
        <f t="shared" si="33"/>
        <v>-710.79</v>
      </c>
      <c r="I140" s="13">
        <f t="shared" si="27"/>
        <v>-60.19613987245827</v>
      </c>
      <c r="J140" s="141">
        <v>480</v>
      </c>
      <c r="K140" s="84">
        <f t="shared" si="34"/>
        <v>-700.79</v>
      </c>
      <c r="L140" s="13">
        <f t="shared" si="28"/>
        <v>-59.34924923144674</v>
      </c>
      <c r="M140" s="40">
        <v>490</v>
      </c>
      <c r="N140" s="84">
        <f t="shared" si="35"/>
        <v>-690.79</v>
      </c>
      <c r="O140" s="189">
        <f t="shared" si="29"/>
        <v>-58.50235859043521</v>
      </c>
      <c r="P140" s="202">
        <v>500</v>
      </c>
      <c r="Q140" s="84">
        <f t="shared" si="36"/>
        <v>-680.79</v>
      </c>
      <c r="R140" s="13">
        <f t="shared" si="30"/>
        <v>-57.65546794942369</v>
      </c>
      <c r="S140" s="24"/>
    </row>
    <row r="141" spans="1:19" s="1" customFormat="1" ht="12.75">
      <c r="A141" s="67" t="s">
        <v>145</v>
      </c>
      <c r="B141" s="68" t="s">
        <v>213</v>
      </c>
      <c r="C141" s="28">
        <v>1182.76</v>
      </c>
      <c r="D141" s="31">
        <v>0</v>
      </c>
      <c r="E141" s="84">
        <f t="shared" si="31"/>
        <v>-1182.76</v>
      </c>
      <c r="F141" s="85">
        <f t="shared" si="32"/>
        <v>-200</v>
      </c>
      <c r="G141" s="34">
        <v>1180</v>
      </c>
      <c r="H141" s="84">
        <f t="shared" si="33"/>
        <v>-2.759999999999991</v>
      </c>
      <c r="I141" s="13">
        <f t="shared" si="27"/>
        <v>-0.23335249754810705</v>
      </c>
      <c r="J141" s="38">
        <v>1200</v>
      </c>
      <c r="K141" s="84">
        <f t="shared" si="34"/>
        <v>17.24000000000001</v>
      </c>
      <c r="L141" s="13">
        <f t="shared" si="28"/>
        <v>1.4576076296120946</v>
      </c>
      <c r="M141" s="34">
        <v>1220</v>
      </c>
      <c r="N141" s="84">
        <f t="shared" si="35"/>
        <v>37.24000000000001</v>
      </c>
      <c r="O141" s="189">
        <f t="shared" si="29"/>
        <v>3.1485677567722963</v>
      </c>
      <c r="P141" s="199">
        <v>1240</v>
      </c>
      <c r="Q141" s="84">
        <f t="shared" si="36"/>
        <v>57.24000000000001</v>
      </c>
      <c r="R141" s="13">
        <f t="shared" si="30"/>
        <v>4.839527883932497</v>
      </c>
      <c r="S141" s="24"/>
    </row>
    <row r="142" spans="1:19" s="1" customFormat="1" ht="12.75">
      <c r="A142" s="46" t="s">
        <v>68</v>
      </c>
      <c r="B142" s="47"/>
      <c r="C142" s="59"/>
      <c r="D142" s="60"/>
      <c r="E142" s="61"/>
      <c r="F142" s="62"/>
      <c r="G142" s="119"/>
      <c r="H142" s="61"/>
      <c r="I142" s="63"/>
      <c r="J142" s="120"/>
      <c r="K142" s="61"/>
      <c r="L142" s="64"/>
      <c r="M142" s="119"/>
      <c r="N142" s="61"/>
      <c r="O142" s="191"/>
      <c r="P142" s="200"/>
      <c r="Q142" s="61"/>
      <c r="R142" s="64"/>
      <c r="S142" s="24"/>
    </row>
    <row r="143" spans="1:19" s="1" customFormat="1" ht="12.75">
      <c r="A143" s="96" t="s">
        <v>69</v>
      </c>
      <c r="B143" s="97"/>
      <c r="C143" s="104"/>
      <c r="D143" s="105"/>
      <c r="E143" s="100"/>
      <c r="F143" s="101"/>
      <c r="G143" s="124"/>
      <c r="H143" s="100"/>
      <c r="I143" s="102"/>
      <c r="J143" s="125"/>
      <c r="K143" s="100"/>
      <c r="L143" s="102"/>
      <c r="M143" s="124"/>
      <c r="N143" s="100"/>
      <c r="O143" s="193"/>
      <c r="P143" s="203"/>
      <c r="Q143" s="100"/>
      <c r="R143" s="102"/>
      <c r="S143" s="24"/>
    </row>
    <row r="144" spans="1:19" s="1" customFormat="1" ht="12.75">
      <c r="A144" s="67" t="s">
        <v>192</v>
      </c>
      <c r="B144" s="68" t="s">
        <v>213</v>
      </c>
      <c r="C144" s="28">
        <v>346.5</v>
      </c>
      <c r="D144" s="31">
        <v>0</v>
      </c>
      <c r="E144" s="84">
        <f>D144-C144</f>
        <v>-346.5</v>
      </c>
      <c r="F144" s="85">
        <f>(E144-C144)/C144*100</f>
        <v>-200</v>
      </c>
      <c r="G144" s="34">
        <v>1100</v>
      </c>
      <c r="H144" s="84">
        <f>G144-C144</f>
        <v>753.5</v>
      </c>
      <c r="I144" s="13">
        <f>(G144-C144)/C144*100</f>
        <v>217.46031746031744</v>
      </c>
      <c r="J144" s="35">
        <v>1120</v>
      </c>
      <c r="K144" s="84">
        <f>J144-C144</f>
        <v>773.5</v>
      </c>
      <c r="L144" s="13">
        <f>(J144-C144)/C144*100</f>
        <v>223.23232323232324</v>
      </c>
      <c r="M144" s="34">
        <v>1130</v>
      </c>
      <c r="N144" s="84">
        <f>M144-C144</f>
        <v>783.5</v>
      </c>
      <c r="O144" s="189">
        <f>(M144-C144)/C144*100</f>
        <v>226.1183261183261</v>
      </c>
      <c r="P144" s="199">
        <v>1140</v>
      </c>
      <c r="Q144" s="84">
        <f>P144-C144</f>
        <v>793.5</v>
      </c>
      <c r="R144" s="13">
        <f>(P144-C144)/C144*100</f>
        <v>229.004329004329</v>
      </c>
      <c r="S144" s="24"/>
    </row>
    <row r="145" spans="1:19" s="1" customFormat="1" ht="12.75">
      <c r="A145" s="67" t="s">
        <v>193</v>
      </c>
      <c r="B145" s="68" t="s">
        <v>213</v>
      </c>
      <c r="C145" s="28">
        <v>346.5</v>
      </c>
      <c r="D145" s="31">
        <v>0</v>
      </c>
      <c r="E145" s="84">
        <f t="shared" si="31"/>
        <v>-346.5</v>
      </c>
      <c r="F145" s="85">
        <f t="shared" si="32"/>
        <v>-200</v>
      </c>
      <c r="G145" s="40">
        <v>1120</v>
      </c>
      <c r="H145" s="84">
        <f t="shared" si="33"/>
        <v>773.5</v>
      </c>
      <c r="I145" s="13">
        <f>(G145-C145)/C145*100</f>
        <v>223.23232323232324</v>
      </c>
      <c r="J145" s="41">
        <v>1140</v>
      </c>
      <c r="K145" s="84">
        <f t="shared" si="34"/>
        <v>793.5</v>
      </c>
      <c r="L145" s="13">
        <f>(J145-C145)/C145*100</f>
        <v>229.004329004329</v>
      </c>
      <c r="M145" s="40">
        <v>1150</v>
      </c>
      <c r="N145" s="84">
        <f t="shared" si="35"/>
        <v>803.5</v>
      </c>
      <c r="O145" s="189">
        <f>(M145-C145)/C145*100</f>
        <v>231.8903318903319</v>
      </c>
      <c r="P145" s="202">
        <v>1160</v>
      </c>
      <c r="Q145" s="84">
        <f t="shared" si="36"/>
        <v>813.5</v>
      </c>
      <c r="R145" s="13">
        <f>(P145-C145)/C145*100</f>
        <v>234.7763347763348</v>
      </c>
      <c r="S145" s="24"/>
    </row>
    <row r="146" spans="1:19" s="1" customFormat="1" ht="15.75" customHeight="1">
      <c r="A146" s="67" t="s">
        <v>194</v>
      </c>
      <c r="B146" s="68" t="s">
        <v>213</v>
      </c>
      <c r="C146" s="28">
        <v>391.41</v>
      </c>
      <c r="D146" s="31">
        <v>0</v>
      </c>
      <c r="E146" s="84">
        <f t="shared" si="31"/>
        <v>-391.41</v>
      </c>
      <c r="F146" s="85">
        <f t="shared" si="32"/>
        <v>-200</v>
      </c>
      <c r="G146" s="40">
        <v>1280</v>
      </c>
      <c r="H146" s="84">
        <f t="shared" si="33"/>
        <v>888.5899999999999</v>
      </c>
      <c r="I146" s="13">
        <f>(G146-C146)/C146*100</f>
        <v>227.02281495107428</v>
      </c>
      <c r="J146" s="41">
        <v>1300</v>
      </c>
      <c r="K146" s="84">
        <f t="shared" si="34"/>
        <v>908.5899999999999</v>
      </c>
      <c r="L146" s="13">
        <f>(J146-C146)/C146*100</f>
        <v>232.13254643468483</v>
      </c>
      <c r="M146" s="40">
        <v>1310</v>
      </c>
      <c r="N146" s="84">
        <f t="shared" si="35"/>
        <v>918.5899999999999</v>
      </c>
      <c r="O146" s="189">
        <f>(M146-C146)/C146*100</f>
        <v>234.68741217649008</v>
      </c>
      <c r="P146" s="202">
        <v>1330</v>
      </c>
      <c r="Q146" s="84">
        <f t="shared" si="36"/>
        <v>938.5899999999999</v>
      </c>
      <c r="R146" s="13">
        <f>(P146-C146)/C146*100</f>
        <v>239.7971436601006</v>
      </c>
      <c r="S146" s="24"/>
    </row>
    <row r="147" spans="1:19" s="1" customFormat="1" ht="12.75">
      <c r="A147" s="67" t="s">
        <v>70</v>
      </c>
      <c r="B147" s="68" t="s">
        <v>213</v>
      </c>
      <c r="C147" s="28">
        <v>1113.89</v>
      </c>
      <c r="D147" s="31">
        <v>0</v>
      </c>
      <c r="E147" s="84">
        <f t="shared" si="31"/>
        <v>-1113.89</v>
      </c>
      <c r="F147" s="85">
        <f t="shared" si="32"/>
        <v>-200</v>
      </c>
      <c r="G147" s="40">
        <v>1050</v>
      </c>
      <c r="H147" s="84">
        <f t="shared" si="33"/>
        <v>-63.8900000000001</v>
      </c>
      <c r="I147" s="13">
        <f>(G147-C147)/C147*100</f>
        <v>-5.7357548770525</v>
      </c>
      <c r="J147" s="41">
        <v>1070</v>
      </c>
      <c r="K147" s="84">
        <f t="shared" si="34"/>
        <v>-43.8900000000001</v>
      </c>
      <c r="L147" s="13">
        <f>(J147-C147)/C147*100</f>
        <v>-3.9402454461392145</v>
      </c>
      <c r="M147" s="40">
        <v>1080</v>
      </c>
      <c r="N147" s="84">
        <f t="shared" si="35"/>
        <v>-33.8900000000001</v>
      </c>
      <c r="O147" s="189">
        <f>(M147-C147)/C147*100</f>
        <v>-3.0424907306825717</v>
      </c>
      <c r="P147" s="202">
        <v>1100</v>
      </c>
      <c r="Q147" s="84">
        <f t="shared" si="36"/>
        <v>-13.8900000000001</v>
      </c>
      <c r="R147" s="13">
        <f>(P147-C147)/C147*100</f>
        <v>-1.246981299769286</v>
      </c>
      <c r="S147" s="24"/>
    </row>
    <row r="148" spans="1:19" s="1" customFormat="1" ht="12.75">
      <c r="A148" s="67" t="s">
        <v>195</v>
      </c>
      <c r="B148" s="68" t="s">
        <v>213</v>
      </c>
      <c r="C148" s="28">
        <v>1113.89</v>
      </c>
      <c r="D148" s="31">
        <v>0</v>
      </c>
      <c r="E148" s="84">
        <f>D148-C148</f>
        <v>-1113.89</v>
      </c>
      <c r="F148" s="85">
        <f>(E148-C148)/C148*100</f>
        <v>-200</v>
      </c>
      <c r="G148" s="40">
        <v>960</v>
      </c>
      <c r="H148" s="84">
        <f>G148-C148</f>
        <v>-153.8900000000001</v>
      </c>
      <c r="I148" s="13">
        <f>(G148-C148)/C148*100</f>
        <v>-13.815547316162286</v>
      </c>
      <c r="J148" s="41">
        <v>980</v>
      </c>
      <c r="K148" s="84">
        <f>J148-C148</f>
        <v>-133.8900000000001</v>
      </c>
      <c r="L148" s="13">
        <f>(J148-C148)/C148*100</f>
        <v>-12.020037885249</v>
      </c>
      <c r="M148" s="40">
        <v>990</v>
      </c>
      <c r="N148" s="84">
        <f>M148-C148</f>
        <v>-123.8900000000001</v>
      </c>
      <c r="O148" s="189">
        <f>(M148-C148)/C148*100</f>
        <v>-11.122283169792357</v>
      </c>
      <c r="P148" s="202">
        <v>1010</v>
      </c>
      <c r="Q148" s="84">
        <f>P148-C148</f>
        <v>-103.8900000000001</v>
      </c>
      <c r="R148" s="13">
        <f>(P148-C148)/C148*100</f>
        <v>-9.326773738879071</v>
      </c>
      <c r="S148" s="24"/>
    </row>
    <row r="149" spans="1:19" s="1" customFormat="1" ht="12.75">
      <c r="A149" s="96" t="s">
        <v>71</v>
      </c>
      <c r="B149" s="97"/>
      <c r="C149" s="104"/>
      <c r="D149" s="105"/>
      <c r="E149" s="100"/>
      <c r="F149" s="101"/>
      <c r="G149" s="124"/>
      <c r="H149" s="100"/>
      <c r="I149" s="102"/>
      <c r="J149" s="125"/>
      <c r="K149" s="100"/>
      <c r="L149" s="102"/>
      <c r="M149" s="124"/>
      <c r="N149" s="100"/>
      <c r="O149" s="193"/>
      <c r="P149" s="203"/>
      <c r="Q149" s="100"/>
      <c r="R149" s="102"/>
      <c r="S149" s="24"/>
    </row>
    <row r="150" spans="1:19" s="1" customFormat="1" ht="25.5">
      <c r="A150" s="67" t="s">
        <v>123</v>
      </c>
      <c r="B150" s="68" t="s">
        <v>213</v>
      </c>
      <c r="C150" s="28">
        <v>877.11</v>
      </c>
      <c r="D150" s="31">
        <v>0</v>
      </c>
      <c r="E150" s="84">
        <f>D150-C150</f>
        <v>-877.11</v>
      </c>
      <c r="F150" s="85">
        <f>(E150-C150)/C150*100</f>
        <v>-200</v>
      </c>
      <c r="G150" s="34">
        <v>1160</v>
      </c>
      <c r="H150" s="84">
        <f>G150-C150</f>
        <v>282.89</v>
      </c>
      <c r="I150" s="13">
        <f>(G150-C150)/C150*100</f>
        <v>32.25251108754888</v>
      </c>
      <c r="J150" s="38">
        <v>1200</v>
      </c>
      <c r="K150" s="84">
        <f>J150-C150</f>
        <v>322.89</v>
      </c>
      <c r="L150" s="13">
        <f>(J150-C150)/C150*100</f>
        <v>36.81294250436091</v>
      </c>
      <c r="M150" s="34">
        <v>1200</v>
      </c>
      <c r="N150" s="84">
        <f>M150-C150</f>
        <v>322.89</v>
      </c>
      <c r="O150" s="189">
        <f>(M150-C150)/C150*100</f>
        <v>36.81294250436091</v>
      </c>
      <c r="P150" s="199">
        <v>1200</v>
      </c>
      <c r="Q150" s="84">
        <f>P150-C150</f>
        <v>322.89</v>
      </c>
      <c r="R150" s="13">
        <f>(P150-C150)/C150*100</f>
        <v>36.81294250436091</v>
      </c>
      <c r="S150" s="24"/>
    </row>
    <row r="151" spans="1:19" s="1" customFormat="1" ht="25.5">
      <c r="A151" s="67" t="s">
        <v>72</v>
      </c>
      <c r="B151" s="68" t="s">
        <v>213</v>
      </c>
      <c r="C151" s="28">
        <v>877.11</v>
      </c>
      <c r="D151" s="31">
        <v>0</v>
      </c>
      <c r="E151" s="84">
        <f>D151-C151</f>
        <v>-877.11</v>
      </c>
      <c r="F151" s="85">
        <f>(E151-C151)/C151*100</f>
        <v>-200</v>
      </c>
      <c r="G151" s="34">
        <v>1120</v>
      </c>
      <c r="H151" s="84">
        <f>G151-C151</f>
        <v>242.89</v>
      </c>
      <c r="I151" s="13">
        <f>(G151-C151)/C151*100</f>
        <v>27.692079670736852</v>
      </c>
      <c r="J151" s="38">
        <v>1130</v>
      </c>
      <c r="K151" s="84">
        <f>J151-C151</f>
        <v>252.89</v>
      </c>
      <c r="L151" s="13">
        <f>(J151-C151)/C151*100</f>
        <v>28.832187524939854</v>
      </c>
      <c r="M151" s="34">
        <v>1140</v>
      </c>
      <c r="N151" s="84">
        <f>M151-C151</f>
        <v>262.89</v>
      </c>
      <c r="O151" s="189">
        <f>(M151-C151)/C151*100</f>
        <v>29.972295379142867</v>
      </c>
      <c r="P151" s="199">
        <v>1160</v>
      </c>
      <c r="Q151" s="84">
        <f>P151-C151</f>
        <v>282.89</v>
      </c>
      <c r="R151" s="13">
        <f>(P151-C151)/C151*100</f>
        <v>32.25251108754888</v>
      </c>
      <c r="S151" s="24"/>
    </row>
    <row r="152" spans="1:19" s="1" customFormat="1" ht="12.75">
      <c r="A152" s="67" t="s">
        <v>111</v>
      </c>
      <c r="B152" s="68" t="s">
        <v>213</v>
      </c>
      <c r="C152" s="28">
        <v>877.11</v>
      </c>
      <c r="D152" s="31">
        <v>0</v>
      </c>
      <c r="E152" s="84">
        <f t="shared" si="31"/>
        <v>-877.11</v>
      </c>
      <c r="F152" s="85">
        <f t="shared" si="32"/>
        <v>-200</v>
      </c>
      <c r="G152" s="34">
        <v>1120</v>
      </c>
      <c r="H152" s="84">
        <f t="shared" si="33"/>
        <v>242.89</v>
      </c>
      <c r="I152" s="13">
        <f>(G152-C152)/C152*100</f>
        <v>27.692079670736852</v>
      </c>
      <c r="J152" s="38">
        <v>1130</v>
      </c>
      <c r="K152" s="84">
        <f t="shared" si="34"/>
        <v>252.89</v>
      </c>
      <c r="L152" s="13">
        <f>(J152-C152)/C152*100</f>
        <v>28.832187524939854</v>
      </c>
      <c r="M152" s="34">
        <v>1140</v>
      </c>
      <c r="N152" s="84">
        <f t="shared" si="35"/>
        <v>262.89</v>
      </c>
      <c r="O152" s="189">
        <f>(M152-C152)/C152*100</f>
        <v>29.972295379142867</v>
      </c>
      <c r="P152" s="199">
        <v>1160</v>
      </c>
      <c r="Q152" s="84">
        <f t="shared" si="36"/>
        <v>282.89</v>
      </c>
      <c r="R152" s="13">
        <f>(P152-C152)/C152*100</f>
        <v>32.25251108754888</v>
      </c>
      <c r="S152" s="24"/>
    </row>
    <row r="153" spans="1:19" s="1" customFormat="1" ht="25.5">
      <c r="A153" s="67" t="s">
        <v>73</v>
      </c>
      <c r="B153" s="68" t="s">
        <v>213</v>
      </c>
      <c r="C153" s="28">
        <v>897.52</v>
      </c>
      <c r="D153" s="31">
        <v>0</v>
      </c>
      <c r="E153" s="84">
        <f t="shared" si="31"/>
        <v>-897.52</v>
      </c>
      <c r="F153" s="85">
        <f t="shared" si="32"/>
        <v>-200</v>
      </c>
      <c r="G153" s="34">
        <v>1120</v>
      </c>
      <c r="H153" s="84">
        <f t="shared" si="33"/>
        <v>222.48000000000002</v>
      </c>
      <c r="I153" s="13">
        <f>(G153-C153)/C153*100</f>
        <v>24.7883055530796</v>
      </c>
      <c r="J153" s="38">
        <v>1130</v>
      </c>
      <c r="K153" s="84">
        <f t="shared" si="34"/>
        <v>232.48000000000002</v>
      </c>
      <c r="L153" s="13">
        <f>(J153-C153)/C153*100</f>
        <v>25.902486852660665</v>
      </c>
      <c r="M153" s="34">
        <v>1140</v>
      </c>
      <c r="N153" s="84">
        <f t="shared" si="35"/>
        <v>242.48000000000002</v>
      </c>
      <c r="O153" s="189">
        <f>(M153-C153)/C153*100</f>
        <v>27.016668152241735</v>
      </c>
      <c r="P153" s="199">
        <v>1160</v>
      </c>
      <c r="Q153" s="84">
        <f t="shared" si="36"/>
        <v>262.48</v>
      </c>
      <c r="R153" s="13">
        <f>(P153-C153)/C153*100</f>
        <v>29.24503075140387</v>
      </c>
      <c r="S153" s="24"/>
    </row>
    <row r="154" spans="1:19" s="1" customFormat="1" ht="12.75">
      <c r="A154" s="67" t="s">
        <v>149</v>
      </c>
      <c r="B154" s="39" t="s">
        <v>213</v>
      </c>
      <c r="C154" s="28">
        <v>960.56</v>
      </c>
      <c r="D154" s="31">
        <v>0</v>
      </c>
      <c r="E154" s="84">
        <f t="shared" si="31"/>
        <v>-960.56</v>
      </c>
      <c r="F154" s="85">
        <f t="shared" si="32"/>
        <v>-200</v>
      </c>
      <c r="G154" s="34">
        <v>1100</v>
      </c>
      <c r="H154" s="84">
        <f t="shared" si="33"/>
        <v>139.44000000000005</v>
      </c>
      <c r="I154" s="13">
        <f>(G154-C154)/C154*100</f>
        <v>14.516532022986597</v>
      </c>
      <c r="J154" s="38">
        <v>1120</v>
      </c>
      <c r="K154" s="84">
        <f t="shared" si="34"/>
        <v>159.44000000000005</v>
      </c>
      <c r="L154" s="13">
        <f>(J154-C154)/C154*100</f>
        <v>16.5986507870409</v>
      </c>
      <c r="M154" s="34">
        <v>1130</v>
      </c>
      <c r="N154" s="84">
        <f t="shared" si="35"/>
        <v>169.44000000000005</v>
      </c>
      <c r="O154" s="189">
        <f>(M154-C154)/C154*100</f>
        <v>17.639710169068053</v>
      </c>
      <c r="P154" s="199">
        <v>1150</v>
      </c>
      <c r="Q154" s="84">
        <f t="shared" si="36"/>
        <v>189.44000000000005</v>
      </c>
      <c r="R154" s="13">
        <f>(P154-C154)/C154*100</f>
        <v>19.72182893312235</v>
      </c>
      <c r="S154" s="24"/>
    </row>
    <row r="155" spans="1:19" s="1" customFormat="1" ht="12.75">
      <c r="A155" s="96" t="s">
        <v>74</v>
      </c>
      <c r="B155" s="97"/>
      <c r="C155" s="98"/>
      <c r="D155" s="99"/>
      <c r="E155" s="100"/>
      <c r="F155" s="101"/>
      <c r="G155" s="124"/>
      <c r="H155" s="100"/>
      <c r="I155" s="102"/>
      <c r="J155" s="125"/>
      <c r="K155" s="100"/>
      <c r="L155" s="103"/>
      <c r="M155" s="124"/>
      <c r="N155" s="100"/>
      <c r="O155" s="192"/>
      <c r="P155" s="203"/>
      <c r="Q155" s="100"/>
      <c r="R155" s="103"/>
      <c r="S155" s="24"/>
    </row>
    <row r="156" spans="1:19" s="1" customFormat="1" ht="12.75">
      <c r="A156" s="67" t="s">
        <v>75</v>
      </c>
      <c r="B156" s="39" t="s">
        <v>213</v>
      </c>
      <c r="C156" s="28">
        <v>1020.75</v>
      </c>
      <c r="D156" s="31">
        <v>0</v>
      </c>
      <c r="E156" s="84">
        <f t="shared" si="31"/>
        <v>-1020.75</v>
      </c>
      <c r="F156" s="85">
        <f t="shared" si="32"/>
        <v>-200</v>
      </c>
      <c r="G156" s="34">
        <v>1060</v>
      </c>
      <c r="H156" s="84">
        <f t="shared" si="33"/>
        <v>39.25</v>
      </c>
      <c r="I156" s="13">
        <f>(G156-C156)/C156*100</f>
        <v>3.8452118540289</v>
      </c>
      <c r="J156" s="38">
        <v>1080</v>
      </c>
      <c r="K156" s="84">
        <f t="shared" si="34"/>
        <v>59.25</v>
      </c>
      <c r="L156" s="13">
        <f>(J156-C156)/C156*100</f>
        <v>5.804555473916238</v>
      </c>
      <c r="M156" s="34">
        <v>1100</v>
      </c>
      <c r="N156" s="84">
        <f t="shared" si="35"/>
        <v>79.25</v>
      </c>
      <c r="O156" s="189">
        <f>(M156-C156)/C156*100</f>
        <v>7.763899093803575</v>
      </c>
      <c r="P156" s="199">
        <v>1120</v>
      </c>
      <c r="Q156" s="84">
        <f t="shared" si="36"/>
        <v>99.25</v>
      </c>
      <c r="R156" s="13">
        <f>(P156-C156)/C156*100</f>
        <v>9.723242713690913</v>
      </c>
      <c r="S156" s="24"/>
    </row>
    <row r="157" spans="1:19" s="1" customFormat="1" ht="25.5">
      <c r="A157" s="67" t="s">
        <v>76</v>
      </c>
      <c r="B157" s="68" t="s">
        <v>213</v>
      </c>
      <c r="C157" s="28">
        <v>964.72</v>
      </c>
      <c r="D157" s="31">
        <v>0</v>
      </c>
      <c r="E157" s="84">
        <f t="shared" si="31"/>
        <v>-964.72</v>
      </c>
      <c r="F157" s="85">
        <f t="shared" si="32"/>
        <v>-200</v>
      </c>
      <c r="G157" s="34">
        <v>1060</v>
      </c>
      <c r="H157" s="84">
        <f t="shared" si="33"/>
        <v>95.27999999999997</v>
      </c>
      <c r="I157" s="13">
        <f>(G157-C157)/C157*100</f>
        <v>9.876440832573179</v>
      </c>
      <c r="J157" s="38">
        <v>1080</v>
      </c>
      <c r="K157" s="84">
        <f t="shared" si="34"/>
        <v>115.27999999999997</v>
      </c>
      <c r="L157" s="13">
        <f>(J157-C157)/C157*100</f>
        <v>11.949581225640598</v>
      </c>
      <c r="M157" s="34">
        <v>1100</v>
      </c>
      <c r="N157" s="84">
        <f t="shared" si="35"/>
        <v>135.27999999999997</v>
      </c>
      <c r="O157" s="189">
        <f>(M157-C157)/C157*100</f>
        <v>14.022721618708015</v>
      </c>
      <c r="P157" s="199">
        <v>1120</v>
      </c>
      <c r="Q157" s="84">
        <f t="shared" si="36"/>
        <v>155.27999999999997</v>
      </c>
      <c r="R157" s="13">
        <f>(P157-C157)/C157*100</f>
        <v>16.095862011775434</v>
      </c>
      <c r="S157" s="24"/>
    </row>
    <row r="158" spans="1:19" s="1" customFormat="1" ht="25.5">
      <c r="A158" s="67" t="s">
        <v>77</v>
      </c>
      <c r="B158" s="68" t="s">
        <v>213</v>
      </c>
      <c r="C158" s="28">
        <v>956.29</v>
      </c>
      <c r="D158" s="31">
        <v>0</v>
      </c>
      <c r="E158" s="84">
        <f t="shared" si="31"/>
        <v>-956.29</v>
      </c>
      <c r="F158" s="85">
        <f t="shared" si="32"/>
        <v>-200</v>
      </c>
      <c r="G158" s="34">
        <v>1090</v>
      </c>
      <c r="H158" s="84">
        <f t="shared" si="33"/>
        <v>133.71000000000004</v>
      </c>
      <c r="I158" s="13">
        <f>(G158-C158)/C158*100</f>
        <v>13.982160223363211</v>
      </c>
      <c r="J158" s="38">
        <v>1110</v>
      </c>
      <c r="K158" s="84">
        <f t="shared" si="34"/>
        <v>153.71000000000004</v>
      </c>
      <c r="L158" s="13">
        <f>(J158-C158)/C158*100</f>
        <v>16.07357600727813</v>
      </c>
      <c r="M158" s="34">
        <v>1130</v>
      </c>
      <c r="N158" s="84">
        <f t="shared" si="35"/>
        <v>173.71000000000004</v>
      </c>
      <c r="O158" s="189">
        <f>(M158-C158)/C158*100</f>
        <v>18.164991791193053</v>
      </c>
      <c r="P158" s="199">
        <v>1150</v>
      </c>
      <c r="Q158" s="84">
        <f t="shared" si="36"/>
        <v>193.71000000000004</v>
      </c>
      <c r="R158" s="13">
        <f>(P158-C158)/C158*100</f>
        <v>20.256407575107975</v>
      </c>
      <c r="S158" s="24"/>
    </row>
    <row r="159" spans="1:19" s="1" customFormat="1" ht="25.5">
      <c r="A159" s="67" t="s">
        <v>78</v>
      </c>
      <c r="B159" s="68" t="s">
        <v>213</v>
      </c>
      <c r="C159" s="28">
        <v>1014.69</v>
      </c>
      <c r="D159" s="31">
        <v>0</v>
      </c>
      <c r="E159" s="84">
        <f t="shared" si="31"/>
        <v>-1014.69</v>
      </c>
      <c r="F159" s="85">
        <f t="shared" si="32"/>
        <v>-200</v>
      </c>
      <c r="G159" s="34">
        <v>1060</v>
      </c>
      <c r="H159" s="84">
        <f t="shared" si="33"/>
        <v>45.309999999999945</v>
      </c>
      <c r="I159" s="13">
        <f>(G159-C159)/C159*100</f>
        <v>4.4654032266012225</v>
      </c>
      <c r="J159" s="38">
        <v>1080</v>
      </c>
      <c r="K159" s="84">
        <f t="shared" si="34"/>
        <v>65.30999999999995</v>
      </c>
      <c r="L159" s="13">
        <f>(J159-C159)/C159*100</f>
        <v>6.436448570499359</v>
      </c>
      <c r="M159" s="34">
        <v>1100</v>
      </c>
      <c r="N159" s="84">
        <f t="shared" si="35"/>
        <v>85.30999999999995</v>
      </c>
      <c r="O159" s="189">
        <f>(M159-C159)/C159*100</f>
        <v>8.407493914397495</v>
      </c>
      <c r="P159" s="199">
        <v>1120</v>
      </c>
      <c r="Q159" s="84">
        <f t="shared" si="36"/>
        <v>105.30999999999995</v>
      </c>
      <c r="R159" s="13">
        <f>(P159-C159)/C159*100</f>
        <v>10.378539258295632</v>
      </c>
      <c r="S159" s="24"/>
    </row>
    <row r="160" spans="1:19" s="1" customFormat="1" ht="12.75">
      <c r="A160" s="67" t="s">
        <v>79</v>
      </c>
      <c r="B160" s="68" t="s">
        <v>213</v>
      </c>
      <c r="C160" s="28">
        <v>998.61</v>
      </c>
      <c r="D160" s="31">
        <v>0</v>
      </c>
      <c r="E160" s="84">
        <f t="shared" si="31"/>
        <v>-998.61</v>
      </c>
      <c r="F160" s="85">
        <f t="shared" si="32"/>
        <v>-200</v>
      </c>
      <c r="G160" s="34">
        <v>1060</v>
      </c>
      <c r="H160" s="84">
        <f t="shared" si="33"/>
        <v>61.389999999999986</v>
      </c>
      <c r="I160" s="13">
        <f>(G160-C160)/C160*100</f>
        <v>6.147545087671862</v>
      </c>
      <c r="J160" s="38">
        <v>1080</v>
      </c>
      <c r="K160" s="84">
        <f t="shared" si="34"/>
        <v>81.38999999999999</v>
      </c>
      <c r="L160" s="13">
        <f>(J160-C160)/C160*100</f>
        <v>8.150328957250577</v>
      </c>
      <c r="M160" s="34">
        <v>1100</v>
      </c>
      <c r="N160" s="84">
        <f t="shared" si="35"/>
        <v>101.38999999999999</v>
      </c>
      <c r="O160" s="189">
        <f>(M160-C160)/C160*100</f>
        <v>10.153112826829291</v>
      </c>
      <c r="P160" s="199">
        <v>1120</v>
      </c>
      <c r="Q160" s="84">
        <f t="shared" si="36"/>
        <v>121.38999999999999</v>
      </c>
      <c r="R160" s="13">
        <f>(P160-C160)/C160*100</f>
        <v>12.155896696408005</v>
      </c>
      <c r="S160" s="24"/>
    </row>
    <row r="161" spans="1:19" s="1" customFormat="1" ht="12.75">
      <c r="A161" s="67" t="s">
        <v>80</v>
      </c>
      <c r="B161" s="68" t="s">
        <v>213</v>
      </c>
      <c r="C161" s="82"/>
      <c r="D161" s="83"/>
      <c r="E161" s="84"/>
      <c r="F161" s="85"/>
      <c r="G161" s="34">
        <v>1090</v>
      </c>
      <c r="H161" s="84"/>
      <c r="I161" s="13"/>
      <c r="J161" s="38">
        <v>1110</v>
      </c>
      <c r="K161" s="84"/>
      <c r="L161" s="86"/>
      <c r="M161" s="34">
        <v>1130</v>
      </c>
      <c r="N161" s="84"/>
      <c r="O161" s="195"/>
      <c r="P161" s="199">
        <v>1150</v>
      </c>
      <c r="Q161" s="84"/>
      <c r="R161" s="86"/>
      <c r="S161" s="24"/>
    </row>
    <row r="162" spans="1:19" s="1" customFormat="1" ht="12.75">
      <c r="A162" s="67" t="s">
        <v>81</v>
      </c>
      <c r="B162" s="68" t="s">
        <v>213</v>
      </c>
      <c r="C162" s="29">
        <v>939.87</v>
      </c>
      <c r="D162" s="87">
        <v>0</v>
      </c>
      <c r="E162" s="84">
        <f t="shared" si="31"/>
        <v>-939.87</v>
      </c>
      <c r="F162" s="85">
        <f t="shared" si="32"/>
        <v>-200</v>
      </c>
      <c r="G162" s="34">
        <v>1060</v>
      </c>
      <c r="H162" s="84">
        <f t="shared" si="33"/>
        <v>120.13</v>
      </c>
      <c r="I162" s="13">
        <f aca="true" t="shared" si="37" ref="I162:I172">(G162-C162)/C162*100</f>
        <v>12.781554895889858</v>
      </c>
      <c r="J162" s="38">
        <v>1080</v>
      </c>
      <c r="K162" s="84">
        <f t="shared" si="34"/>
        <v>140.13</v>
      </c>
      <c r="L162" s="13">
        <f aca="true" t="shared" si="38" ref="L162:L185">(J162-C162)/C162*100</f>
        <v>14.909508761850043</v>
      </c>
      <c r="M162" s="34">
        <v>1100</v>
      </c>
      <c r="N162" s="84">
        <f t="shared" si="35"/>
        <v>160.13</v>
      </c>
      <c r="O162" s="189">
        <f aca="true" t="shared" si="39" ref="O162:O185">(M162-C162)/C162*100</f>
        <v>17.03746262781023</v>
      </c>
      <c r="P162" s="199">
        <v>1120</v>
      </c>
      <c r="Q162" s="84">
        <f t="shared" si="36"/>
        <v>180.13</v>
      </c>
      <c r="R162" s="13">
        <f aca="true" t="shared" si="40" ref="R162:R185">(P162-C162)/C162*100</f>
        <v>19.165416493770415</v>
      </c>
      <c r="S162" s="24"/>
    </row>
    <row r="163" spans="1:19" s="1" customFormat="1" ht="25.5">
      <c r="A163" s="67" t="s">
        <v>107</v>
      </c>
      <c r="B163" s="68" t="s">
        <v>213</v>
      </c>
      <c r="C163" s="29">
        <v>837.6</v>
      </c>
      <c r="D163" s="87">
        <v>0</v>
      </c>
      <c r="E163" s="84">
        <f t="shared" si="31"/>
        <v>-837.6</v>
      </c>
      <c r="F163" s="85">
        <f t="shared" si="32"/>
        <v>-200</v>
      </c>
      <c r="G163" s="34">
        <v>1060</v>
      </c>
      <c r="H163" s="84">
        <f t="shared" si="33"/>
        <v>222.39999999999998</v>
      </c>
      <c r="I163" s="13">
        <f t="shared" si="37"/>
        <v>26.552053486150907</v>
      </c>
      <c r="J163" s="38">
        <v>1080</v>
      </c>
      <c r="K163" s="84">
        <f t="shared" si="34"/>
        <v>242.39999999999998</v>
      </c>
      <c r="L163" s="13">
        <f t="shared" si="38"/>
        <v>28.939828080229223</v>
      </c>
      <c r="M163" s="34">
        <v>1100</v>
      </c>
      <c r="N163" s="84">
        <f t="shared" si="35"/>
        <v>262.4</v>
      </c>
      <c r="O163" s="189">
        <f t="shared" si="39"/>
        <v>31.327602674307542</v>
      </c>
      <c r="P163" s="199">
        <v>1120</v>
      </c>
      <c r="Q163" s="84">
        <f t="shared" si="36"/>
        <v>282.4</v>
      </c>
      <c r="R163" s="13">
        <f t="shared" si="40"/>
        <v>33.71537726838586</v>
      </c>
      <c r="S163" s="24"/>
    </row>
    <row r="164" spans="1:19" s="1" customFormat="1" ht="12.75">
      <c r="A164" s="67" t="s">
        <v>106</v>
      </c>
      <c r="B164" s="68" t="s">
        <v>213</v>
      </c>
      <c r="C164" s="29">
        <v>926.37</v>
      </c>
      <c r="D164" s="87">
        <v>0</v>
      </c>
      <c r="E164" s="84">
        <f t="shared" si="31"/>
        <v>-926.37</v>
      </c>
      <c r="F164" s="85">
        <f t="shared" si="32"/>
        <v>-200</v>
      </c>
      <c r="G164" s="34">
        <v>1090</v>
      </c>
      <c r="H164" s="84">
        <f t="shared" si="33"/>
        <v>163.63</v>
      </c>
      <c r="I164" s="13">
        <f t="shared" si="37"/>
        <v>17.66356855252221</v>
      </c>
      <c r="J164" s="38">
        <v>1110</v>
      </c>
      <c r="K164" s="84">
        <f t="shared" si="34"/>
        <v>183.63</v>
      </c>
      <c r="L164" s="13">
        <f t="shared" si="38"/>
        <v>19.822533113118947</v>
      </c>
      <c r="M164" s="34">
        <v>1130</v>
      </c>
      <c r="N164" s="84">
        <f t="shared" si="35"/>
        <v>203.63</v>
      </c>
      <c r="O164" s="189">
        <f t="shared" si="39"/>
        <v>21.981497673715687</v>
      </c>
      <c r="P164" s="199">
        <v>1150</v>
      </c>
      <c r="Q164" s="84">
        <f t="shared" si="36"/>
        <v>223.63</v>
      </c>
      <c r="R164" s="13">
        <f t="shared" si="40"/>
        <v>24.140462234312423</v>
      </c>
      <c r="S164" s="24"/>
    </row>
    <row r="165" spans="1:19" s="1" customFormat="1" ht="25.5">
      <c r="A165" s="67" t="s">
        <v>222</v>
      </c>
      <c r="B165" s="68" t="s">
        <v>213</v>
      </c>
      <c r="C165" s="29">
        <v>953.52</v>
      </c>
      <c r="D165" s="87">
        <v>0</v>
      </c>
      <c r="E165" s="84">
        <f t="shared" si="31"/>
        <v>-953.52</v>
      </c>
      <c r="F165" s="85">
        <f t="shared" si="32"/>
        <v>-200</v>
      </c>
      <c r="G165" s="34">
        <v>1060</v>
      </c>
      <c r="H165" s="84">
        <f t="shared" si="33"/>
        <v>106.48000000000002</v>
      </c>
      <c r="I165" s="13">
        <f t="shared" si="37"/>
        <v>11.16704421511872</v>
      </c>
      <c r="J165" s="38">
        <v>1080</v>
      </c>
      <c r="K165" s="84">
        <f t="shared" si="34"/>
        <v>126.48000000000002</v>
      </c>
      <c r="L165" s="13">
        <f t="shared" si="38"/>
        <v>13.26453561540398</v>
      </c>
      <c r="M165" s="34">
        <v>1100</v>
      </c>
      <c r="N165" s="84">
        <f t="shared" si="35"/>
        <v>146.48000000000002</v>
      </c>
      <c r="O165" s="189">
        <f t="shared" si="39"/>
        <v>15.36202701568924</v>
      </c>
      <c r="P165" s="199">
        <v>1120</v>
      </c>
      <c r="Q165" s="84">
        <f t="shared" si="36"/>
        <v>166.48000000000002</v>
      </c>
      <c r="R165" s="13">
        <f t="shared" si="40"/>
        <v>17.459518415974497</v>
      </c>
      <c r="S165" s="24"/>
    </row>
    <row r="166" spans="1:19" s="1" customFormat="1" ht="12.75">
      <c r="A166" s="106" t="s">
        <v>196</v>
      </c>
      <c r="B166" s="97"/>
      <c r="C166" s="109"/>
      <c r="D166" s="110"/>
      <c r="E166" s="100"/>
      <c r="F166" s="101"/>
      <c r="G166" s="124"/>
      <c r="H166" s="100"/>
      <c r="I166" s="102"/>
      <c r="J166" s="134"/>
      <c r="K166" s="100"/>
      <c r="L166" s="102"/>
      <c r="M166" s="124"/>
      <c r="N166" s="100"/>
      <c r="O166" s="193"/>
      <c r="P166" s="203"/>
      <c r="Q166" s="100"/>
      <c r="R166" s="102"/>
      <c r="S166" s="24"/>
    </row>
    <row r="167" spans="1:19" s="1" customFormat="1" ht="12.75">
      <c r="A167" s="67" t="s">
        <v>197</v>
      </c>
      <c r="B167" s="39" t="s">
        <v>213</v>
      </c>
      <c r="C167" s="29">
        <v>929.03</v>
      </c>
      <c r="D167" s="87">
        <v>0</v>
      </c>
      <c r="E167" s="84">
        <f t="shared" si="31"/>
        <v>-929.03</v>
      </c>
      <c r="F167" s="85">
        <f t="shared" si="32"/>
        <v>-200</v>
      </c>
      <c r="G167" s="34">
        <v>930</v>
      </c>
      <c r="H167" s="84">
        <f t="shared" si="33"/>
        <v>0.9700000000000273</v>
      </c>
      <c r="I167" s="13">
        <f t="shared" si="37"/>
        <v>0.10440997599647237</v>
      </c>
      <c r="J167" s="135">
        <v>950</v>
      </c>
      <c r="K167" s="84">
        <f t="shared" si="34"/>
        <v>20.970000000000027</v>
      </c>
      <c r="L167" s="13">
        <f t="shared" si="38"/>
        <v>2.2571929862329556</v>
      </c>
      <c r="M167" s="133">
        <v>960</v>
      </c>
      <c r="N167" s="84">
        <f t="shared" si="35"/>
        <v>30.970000000000027</v>
      </c>
      <c r="O167" s="189">
        <f t="shared" si="39"/>
        <v>3.333584491351197</v>
      </c>
      <c r="P167" s="199">
        <v>980</v>
      </c>
      <c r="Q167" s="84">
        <f t="shared" si="36"/>
        <v>50.97000000000003</v>
      </c>
      <c r="R167" s="13">
        <f t="shared" si="40"/>
        <v>5.486367501587681</v>
      </c>
      <c r="S167" s="24"/>
    </row>
    <row r="168" spans="1:19" s="1" customFormat="1" ht="12.75">
      <c r="A168" s="67" t="s">
        <v>198</v>
      </c>
      <c r="B168" s="39" t="s">
        <v>213</v>
      </c>
      <c r="C168" s="29">
        <v>937</v>
      </c>
      <c r="D168" s="87">
        <v>0</v>
      </c>
      <c r="E168" s="84">
        <f t="shared" si="31"/>
        <v>-937</v>
      </c>
      <c r="F168" s="85">
        <f t="shared" si="32"/>
        <v>-200</v>
      </c>
      <c r="G168" s="34">
        <v>930</v>
      </c>
      <c r="H168" s="84">
        <f t="shared" si="33"/>
        <v>-7</v>
      </c>
      <c r="I168" s="13">
        <f t="shared" si="37"/>
        <v>-0.7470651013874066</v>
      </c>
      <c r="J168" s="135">
        <v>950</v>
      </c>
      <c r="K168" s="84">
        <f t="shared" si="34"/>
        <v>13</v>
      </c>
      <c r="L168" s="13">
        <f t="shared" si="38"/>
        <v>1.3874066168623265</v>
      </c>
      <c r="M168" s="133">
        <v>960</v>
      </c>
      <c r="N168" s="84">
        <f t="shared" si="35"/>
        <v>23</v>
      </c>
      <c r="O168" s="189">
        <f t="shared" si="39"/>
        <v>2.454642475987193</v>
      </c>
      <c r="P168" s="199">
        <v>980</v>
      </c>
      <c r="Q168" s="84">
        <f t="shared" si="36"/>
        <v>43</v>
      </c>
      <c r="R168" s="13">
        <f t="shared" si="40"/>
        <v>4.5891141942369265</v>
      </c>
      <c r="S168" s="24"/>
    </row>
    <row r="169" spans="1:19" s="1" customFormat="1" ht="12.75">
      <c r="A169" s="67" t="s">
        <v>199</v>
      </c>
      <c r="B169" s="39" t="s">
        <v>213</v>
      </c>
      <c r="C169" s="29">
        <v>941.3</v>
      </c>
      <c r="D169" s="87">
        <v>0</v>
      </c>
      <c r="E169" s="84">
        <f t="shared" si="31"/>
        <v>-941.3</v>
      </c>
      <c r="F169" s="85">
        <f t="shared" si="32"/>
        <v>-200</v>
      </c>
      <c r="G169" s="34">
        <v>930</v>
      </c>
      <c r="H169" s="84">
        <f t="shared" si="33"/>
        <v>-11.299999999999955</v>
      </c>
      <c r="I169" s="13">
        <f t="shared" si="37"/>
        <v>-1.2004674386486727</v>
      </c>
      <c r="J169" s="135">
        <v>950</v>
      </c>
      <c r="K169" s="84">
        <f t="shared" si="34"/>
        <v>8.700000000000045</v>
      </c>
      <c r="L169" s="13">
        <f t="shared" si="38"/>
        <v>0.9242536917029689</v>
      </c>
      <c r="M169" s="133">
        <v>960</v>
      </c>
      <c r="N169" s="84">
        <f t="shared" si="35"/>
        <v>18.700000000000045</v>
      </c>
      <c r="O169" s="189">
        <f t="shared" si="39"/>
        <v>1.9866142568787895</v>
      </c>
      <c r="P169" s="199">
        <v>980</v>
      </c>
      <c r="Q169" s="84">
        <f t="shared" si="36"/>
        <v>38.700000000000045</v>
      </c>
      <c r="R169" s="13">
        <f t="shared" si="40"/>
        <v>4.111335387230431</v>
      </c>
      <c r="S169" s="24"/>
    </row>
    <row r="170" spans="1:19" s="1" customFormat="1" ht="12.75">
      <c r="A170" s="67" t="s">
        <v>200</v>
      </c>
      <c r="B170" s="39" t="s">
        <v>213</v>
      </c>
      <c r="C170" s="29">
        <v>951.92</v>
      </c>
      <c r="D170" s="87">
        <v>0</v>
      </c>
      <c r="E170" s="84">
        <f t="shared" si="31"/>
        <v>-951.92</v>
      </c>
      <c r="F170" s="85">
        <f t="shared" si="32"/>
        <v>-200</v>
      </c>
      <c r="G170" s="34">
        <v>930</v>
      </c>
      <c r="H170" s="84">
        <f t="shared" si="33"/>
        <v>-21.91999999999996</v>
      </c>
      <c r="I170" s="13">
        <f t="shared" si="37"/>
        <v>-2.302714513824687</v>
      </c>
      <c r="J170" s="135">
        <v>950</v>
      </c>
      <c r="K170" s="84">
        <f t="shared" si="34"/>
        <v>-1.919999999999959</v>
      </c>
      <c r="L170" s="13">
        <f t="shared" si="38"/>
        <v>-0.20169762164887378</v>
      </c>
      <c r="M170" s="133">
        <v>960</v>
      </c>
      <c r="N170" s="84">
        <f t="shared" si="35"/>
        <v>8.080000000000041</v>
      </c>
      <c r="O170" s="189">
        <f t="shared" si="39"/>
        <v>0.8488108244390329</v>
      </c>
      <c r="P170" s="199">
        <v>980</v>
      </c>
      <c r="Q170" s="84">
        <f t="shared" si="36"/>
        <v>28.08000000000004</v>
      </c>
      <c r="R170" s="13">
        <f t="shared" si="40"/>
        <v>2.949827716614846</v>
      </c>
      <c r="S170" s="24"/>
    </row>
    <row r="171" spans="1:19" s="1" customFormat="1" ht="12.75">
      <c r="A171" s="111" t="s">
        <v>127</v>
      </c>
      <c r="B171" s="112"/>
      <c r="C171" s="109"/>
      <c r="D171" s="110"/>
      <c r="E171" s="100"/>
      <c r="F171" s="101"/>
      <c r="G171" s="136"/>
      <c r="H171" s="100"/>
      <c r="I171" s="102"/>
      <c r="J171" s="125"/>
      <c r="K171" s="100"/>
      <c r="L171" s="102"/>
      <c r="M171" s="124"/>
      <c r="N171" s="100"/>
      <c r="O171" s="193"/>
      <c r="P171" s="203"/>
      <c r="Q171" s="100"/>
      <c r="R171" s="102"/>
      <c r="S171" s="24"/>
    </row>
    <row r="172" spans="1:19" s="1" customFormat="1" ht="25.5">
      <c r="A172" s="67" t="s">
        <v>128</v>
      </c>
      <c r="B172" s="68" t="s">
        <v>213</v>
      </c>
      <c r="C172" s="29">
        <v>910.14</v>
      </c>
      <c r="D172" s="87">
        <v>0</v>
      </c>
      <c r="E172" s="84">
        <f t="shared" si="31"/>
        <v>-910.14</v>
      </c>
      <c r="F172" s="85">
        <f t="shared" si="32"/>
        <v>-200</v>
      </c>
      <c r="G172" s="34">
        <v>820</v>
      </c>
      <c r="H172" s="84">
        <f t="shared" si="33"/>
        <v>-90.13999999999999</v>
      </c>
      <c r="I172" s="13">
        <f t="shared" si="37"/>
        <v>-9.903970817676399</v>
      </c>
      <c r="J172" s="35">
        <v>840</v>
      </c>
      <c r="K172" s="84">
        <f t="shared" si="34"/>
        <v>-70.13999999999999</v>
      </c>
      <c r="L172" s="13">
        <f t="shared" si="38"/>
        <v>-7.706506691278263</v>
      </c>
      <c r="M172" s="34">
        <v>850</v>
      </c>
      <c r="N172" s="84">
        <f t="shared" si="35"/>
        <v>-60.139999999999986</v>
      </c>
      <c r="O172" s="189">
        <f t="shared" si="39"/>
        <v>-6.607774628079195</v>
      </c>
      <c r="P172" s="199">
        <v>860</v>
      </c>
      <c r="Q172" s="84">
        <f t="shared" si="36"/>
        <v>-50.139999999999986</v>
      </c>
      <c r="R172" s="13">
        <f t="shared" si="40"/>
        <v>-5.509042564880127</v>
      </c>
      <c r="S172" s="24"/>
    </row>
    <row r="173" spans="1:19" s="1" customFormat="1" ht="25.5">
      <c r="A173" s="67" t="s">
        <v>129</v>
      </c>
      <c r="B173" s="68" t="s">
        <v>213</v>
      </c>
      <c r="C173" s="29">
        <v>910.14</v>
      </c>
      <c r="D173" s="87">
        <v>0</v>
      </c>
      <c r="E173" s="84">
        <f>D173-C173</f>
        <v>-910.14</v>
      </c>
      <c r="F173" s="85">
        <f>(E173-C173)/C173*100</f>
        <v>-200</v>
      </c>
      <c r="G173" s="34">
        <v>820</v>
      </c>
      <c r="H173" s="84">
        <f>G173-C173</f>
        <v>-90.13999999999999</v>
      </c>
      <c r="I173" s="13">
        <f>(G173-C173)/C173*100</f>
        <v>-9.903970817676399</v>
      </c>
      <c r="J173" s="35">
        <v>840</v>
      </c>
      <c r="K173" s="84">
        <f>J173-C173</f>
        <v>-70.13999999999999</v>
      </c>
      <c r="L173" s="13">
        <f>(J173-C173)/C173*100</f>
        <v>-7.706506691278263</v>
      </c>
      <c r="M173" s="34">
        <v>850</v>
      </c>
      <c r="N173" s="84">
        <f>M173-C173</f>
        <v>-60.139999999999986</v>
      </c>
      <c r="O173" s="189">
        <f>(M173-C173)/C173*100</f>
        <v>-6.607774628079195</v>
      </c>
      <c r="P173" s="199">
        <v>860</v>
      </c>
      <c r="Q173" s="84">
        <f>P173-C173</f>
        <v>-50.139999999999986</v>
      </c>
      <c r="R173" s="13">
        <f>(P173-C173)/C173*100</f>
        <v>-5.509042564880127</v>
      </c>
      <c r="S173" s="24"/>
    </row>
    <row r="174" spans="1:19" s="1" customFormat="1" ht="25.5">
      <c r="A174" s="67" t="s">
        <v>130</v>
      </c>
      <c r="B174" s="68" t="s">
        <v>213</v>
      </c>
      <c r="C174" s="29">
        <v>838.45</v>
      </c>
      <c r="D174" s="31">
        <v>0</v>
      </c>
      <c r="E174" s="84">
        <f t="shared" si="31"/>
        <v>-838.45</v>
      </c>
      <c r="F174" s="85">
        <f t="shared" si="32"/>
        <v>-200</v>
      </c>
      <c r="G174" s="34">
        <v>820</v>
      </c>
      <c r="H174" s="84">
        <f t="shared" si="33"/>
        <v>-18.450000000000045</v>
      </c>
      <c r="I174" s="13">
        <f>(G174-C174)/C174*100</f>
        <v>-2.2004889975550177</v>
      </c>
      <c r="J174" s="35">
        <v>840</v>
      </c>
      <c r="K174" s="84">
        <f t="shared" si="34"/>
        <v>1.5499999999999545</v>
      </c>
      <c r="L174" s="13">
        <f t="shared" si="38"/>
        <v>0.1848649293338845</v>
      </c>
      <c r="M174" s="34">
        <v>850</v>
      </c>
      <c r="N174" s="84">
        <f t="shared" si="35"/>
        <v>11.549999999999955</v>
      </c>
      <c r="O174" s="189">
        <f t="shared" si="39"/>
        <v>1.3775418927783354</v>
      </c>
      <c r="P174" s="199">
        <v>860</v>
      </c>
      <c r="Q174" s="84">
        <f t="shared" si="36"/>
        <v>21.549999999999955</v>
      </c>
      <c r="R174" s="13">
        <f t="shared" si="40"/>
        <v>2.5702188562227866</v>
      </c>
      <c r="S174" s="24"/>
    </row>
    <row r="175" spans="1:19" s="1" customFormat="1" ht="12.75">
      <c r="A175" s="96" t="s">
        <v>82</v>
      </c>
      <c r="B175" s="97"/>
      <c r="C175" s="109">
        <v>839.81</v>
      </c>
      <c r="D175" s="105">
        <v>0</v>
      </c>
      <c r="E175" s="100">
        <f t="shared" si="31"/>
        <v>-839.81</v>
      </c>
      <c r="F175" s="101">
        <f t="shared" si="32"/>
        <v>-200</v>
      </c>
      <c r="G175" s="124"/>
      <c r="H175" s="100">
        <f t="shared" si="33"/>
        <v>-839.81</v>
      </c>
      <c r="I175" s="102">
        <f>(G175-C175)/C175*100</f>
        <v>-100</v>
      </c>
      <c r="J175" s="125"/>
      <c r="K175" s="100">
        <f t="shared" si="34"/>
        <v>-839.81</v>
      </c>
      <c r="L175" s="102">
        <f t="shared" si="38"/>
        <v>-100</v>
      </c>
      <c r="M175" s="124"/>
      <c r="N175" s="100">
        <f t="shared" si="35"/>
        <v>-839.81</v>
      </c>
      <c r="O175" s="193">
        <f t="shared" si="39"/>
        <v>-100</v>
      </c>
      <c r="P175" s="203"/>
      <c r="Q175" s="100">
        <f t="shared" si="36"/>
        <v>-839.81</v>
      </c>
      <c r="R175" s="102">
        <f t="shared" si="40"/>
        <v>-100</v>
      </c>
      <c r="S175" s="24"/>
    </row>
    <row r="176" spans="1:19" s="1" customFormat="1" ht="25.5">
      <c r="A176" s="67" t="s">
        <v>112</v>
      </c>
      <c r="B176" s="68" t="s">
        <v>213</v>
      </c>
      <c r="C176" s="29">
        <v>839.27</v>
      </c>
      <c r="D176" s="31">
        <v>0</v>
      </c>
      <c r="E176" s="84">
        <f t="shared" si="31"/>
        <v>-839.27</v>
      </c>
      <c r="F176" s="85">
        <f t="shared" si="32"/>
        <v>-200</v>
      </c>
      <c r="G176" s="34">
        <v>930</v>
      </c>
      <c r="H176" s="84">
        <f t="shared" si="33"/>
        <v>90.73000000000002</v>
      </c>
      <c r="I176" s="13">
        <f>(G176-C176)/C176*100</f>
        <v>10.810585389683894</v>
      </c>
      <c r="J176" s="35">
        <v>950</v>
      </c>
      <c r="K176" s="84">
        <f t="shared" si="34"/>
        <v>110.73000000000002</v>
      </c>
      <c r="L176" s="13">
        <f t="shared" si="38"/>
        <v>13.193608731397527</v>
      </c>
      <c r="M176" s="34">
        <v>960</v>
      </c>
      <c r="N176" s="84">
        <f t="shared" si="35"/>
        <v>120.73000000000002</v>
      </c>
      <c r="O176" s="189">
        <f t="shared" si="39"/>
        <v>14.385120402254342</v>
      </c>
      <c r="P176" s="199">
        <v>980</v>
      </c>
      <c r="Q176" s="84">
        <f t="shared" si="36"/>
        <v>140.73000000000002</v>
      </c>
      <c r="R176" s="13">
        <f t="shared" si="40"/>
        <v>16.768143743967975</v>
      </c>
      <c r="S176" s="24"/>
    </row>
    <row r="177" spans="1:19" s="4" customFormat="1" ht="12.75">
      <c r="A177" s="96" t="s">
        <v>83</v>
      </c>
      <c r="B177" s="97"/>
      <c r="C177" s="98"/>
      <c r="D177" s="99"/>
      <c r="E177" s="100"/>
      <c r="F177" s="101"/>
      <c r="G177" s="124"/>
      <c r="H177" s="100"/>
      <c r="I177" s="102"/>
      <c r="J177" s="125"/>
      <c r="K177" s="100"/>
      <c r="L177" s="103"/>
      <c r="M177" s="124"/>
      <c r="N177" s="100"/>
      <c r="O177" s="192"/>
      <c r="P177" s="203"/>
      <c r="Q177" s="100"/>
      <c r="R177" s="103"/>
      <c r="S177" s="24"/>
    </row>
    <row r="178" spans="1:19" s="4" customFormat="1" ht="25.5">
      <c r="A178" s="67" t="s">
        <v>84</v>
      </c>
      <c r="B178" s="68" t="s">
        <v>213</v>
      </c>
      <c r="C178" s="29">
        <v>853.23</v>
      </c>
      <c r="D178" s="31">
        <v>0</v>
      </c>
      <c r="E178" s="84">
        <f t="shared" si="31"/>
        <v>-853.23</v>
      </c>
      <c r="F178" s="85">
        <f t="shared" si="32"/>
        <v>-200</v>
      </c>
      <c r="G178" s="34">
        <v>930</v>
      </c>
      <c r="H178" s="84">
        <f t="shared" si="33"/>
        <v>76.76999999999998</v>
      </c>
      <c r="I178" s="13">
        <f aca="true" t="shared" si="41" ref="I178:I185">(G178-C178)/C178*100</f>
        <v>8.997573924967474</v>
      </c>
      <c r="J178" s="36">
        <v>950</v>
      </c>
      <c r="K178" s="84">
        <f t="shared" si="34"/>
        <v>96.76999999999998</v>
      </c>
      <c r="L178" s="13">
        <f t="shared" si="38"/>
        <v>11.341607772816237</v>
      </c>
      <c r="M178" s="34">
        <v>960</v>
      </c>
      <c r="N178" s="84">
        <f t="shared" si="35"/>
        <v>106.76999999999998</v>
      </c>
      <c r="O178" s="189">
        <f t="shared" si="39"/>
        <v>12.513624696740619</v>
      </c>
      <c r="P178" s="199">
        <v>980</v>
      </c>
      <c r="Q178" s="84">
        <f t="shared" si="36"/>
        <v>126.76999999999998</v>
      </c>
      <c r="R178" s="13">
        <f t="shared" si="40"/>
        <v>14.85765854458938</v>
      </c>
      <c r="S178" s="24"/>
    </row>
    <row r="179" spans="1:19" s="4" customFormat="1" ht="25.5">
      <c r="A179" s="67" t="s">
        <v>85</v>
      </c>
      <c r="B179" s="68" t="s">
        <v>213</v>
      </c>
      <c r="C179" s="29">
        <v>846.94</v>
      </c>
      <c r="D179" s="31">
        <v>0</v>
      </c>
      <c r="E179" s="84">
        <f t="shared" si="31"/>
        <v>-846.94</v>
      </c>
      <c r="F179" s="85">
        <f t="shared" si="32"/>
        <v>-200</v>
      </c>
      <c r="G179" s="34">
        <v>930</v>
      </c>
      <c r="H179" s="84">
        <f t="shared" si="33"/>
        <v>83.05999999999995</v>
      </c>
      <c r="I179" s="13">
        <f t="shared" si="41"/>
        <v>9.807070158452776</v>
      </c>
      <c r="J179" s="36">
        <v>950</v>
      </c>
      <c r="K179" s="84">
        <f t="shared" si="34"/>
        <v>103.05999999999995</v>
      </c>
      <c r="L179" s="13">
        <f t="shared" si="38"/>
        <v>12.16851252745176</v>
      </c>
      <c r="M179" s="34">
        <v>960</v>
      </c>
      <c r="N179" s="84">
        <f t="shared" si="35"/>
        <v>113.05999999999995</v>
      </c>
      <c r="O179" s="189">
        <f t="shared" si="39"/>
        <v>13.349233711951253</v>
      </c>
      <c r="P179" s="199">
        <v>980</v>
      </c>
      <c r="Q179" s="84">
        <f t="shared" si="36"/>
        <v>133.05999999999995</v>
      </c>
      <c r="R179" s="13">
        <f t="shared" si="40"/>
        <v>15.710676080950236</v>
      </c>
      <c r="S179" s="24"/>
    </row>
    <row r="180" spans="1:19" s="4" customFormat="1" ht="25.5">
      <c r="A180" s="67" t="s">
        <v>86</v>
      </c>
      <c r="B180" s="68" t="s">
        <v>213</v>
      </c>
      <c r="C180" s="29">
        <v>0</v>
      </c>
      <c r="D180" s="31">
        <v>0</v>
      </c>
      <c r="E180" s="84">
        <f t="shared" si="31"/>
        <v>0</v>
      </c>
      <c r="F180" s="85" t="e">
        <f t="shared" si="32"/>
        <v>#DIV/0!</v>
      </c>
      <c r="G180" s="34">
        <v>930</v>
      </c>
      <c r="H180" s="84">
        <f t="shared" si="33"/>
        <v>930</v>
      </c>
      <c r="I180" s="13" t="e">
        <f t="shared" si="41"/>
        <v>#DIV/0!</v>
      </c>
      <c r="J180" s="36">
        <v>950</v>
      </c>
      <c r="K180" s="84">
        <f t="shared" si="34"/>
        <v>950</v>
      </c>
      <c r="L180" s="13" t="e">
        <f t="shared" si="38"/>
        <v>#DIV/0!</v>
      </c>
      <c r="M180" s="34">
        <v>960</v>
      </c>
      <c r="N180" s="84">
        <f t="shared" si="35"/>
        <v>960</v>
      </c>
      <c r="O180" s="189" t="e">
        <f t="shared" si="39"/>
        <v>#DIV/0!</v>
      </c>
      <c r="P180" s="199">
        <v>980</v>
      </c>
      <c r="Q180" s="84">
        <f t="shared" si="36"/>
        <v>980</v>
      </c>
      <c r="R180" s="13" t="e">
        <f t="shared" si="40"/>
        <v>#DIV/0!</v>
      </c>
      <c r="S180" s="24"/>
    </row>
    <row r="181" spans="1:19" s="1" customFormat="1" ht="25.5">
      <c r="A181" s="67" t="s">
        <v>87</v>
      </c>
      <c r="B181" s="68" t="s">
        <v>213</v>
      </c>
      <c r="C181" s="29">
        <v>828.76</v>
      </c>
      <c r="D181" s="31">
        <v>0</v>
      </c>
      <c r="E181" s="84">
        <f t="shared" si="31"/>
        <v>-828.76</v>
      </c>
      <c r="F181" s="85">
        <f t="shared" si="32"/>
        <v>-200</v>
      </c>
      <c r="G181" s="34">
        <v>930</v>
      </c>
      <c r="H181" s="84">
        <f t="shared" si="33"/>
        <v>101.24000000000001</v>
      </c>
      <c r="I181" s="13">
        <f t="shared" si="41"/>
        <v>12.21584053284425</v>
      </c>
      <c r="J181" s="36">
        <v>950</v>
      </c>
      <c r="K181" s="84">
        <f t="shared" si="34"/>
        <v>121.24000000000001</v>
      </c>
      <c r="L181" s="13">
        <f>(J181-C181)/C181*100</f>
        <v>14.62908441527101</v>
      </c>
      <c r="M181" s="34">
        <v>960</v>
      </c>
      <c r="N181" s="84">
        <f t="shared" si="35"/>
        <v>131.24</v>
      </c>
      <c r="O181" s="189">
        <f>(M181-C181)/C181*100</f>
        <v>15.835706356484389</v>
      </c>
      <c r="P181" s="199">
        <v>980</v>
      </c>
      <c r="Q181" s="84">
        <f t="shared" si="36"/>
        <v>151.24</v>
      </c>
      <c r="R181" s="13">
        <f>(P181-C181)/C181*100</f>
        <v>18.248950238911146</v>
      </c>
      <c r="S181" s="24"/>
    </row>
    <row r="182" spans="1:19" s="1" customFormat="1" ht="25.5">
      <c r="A182" s="67" t="s">
        <v>88</v>
      </c>
      <c r="B182" s="68" t="s">
        <v>213</v>
      </c>
      <c r="C182" s="29">
        <v>847.8</v>
      </c>
      <c r="D182" s="31">
        <v>0</v>
      </c>
      <c r="E182" s="84">
        <f t="shared" si="31"/>
        <v>-847.8</v>
      </c>
      <c r="F182" s="85">
        <f t="shared" si="32"/>
        <v>-200</v>
      </c>
      <c r="G182" s="34">
        <v>930</v>
      </c>
      <c r="H182" s="84">
        <f t="shared" si="33"/>
        <v>82.20000000000005</v>
      </c>
      <c r="I182" s="13">
        <f t="shared" si="41"/>
        <v>9.695682944090594</v>
      </c>
      <c r="J182" s="36">
        <v>950</v>
      </c>
      <c r="K182" s="84">
        <f t="shared" si="34"/>
        <v>102.20000000000005</v>
      </c>
      <c r="L182" s="13">
        <f t="shared" si="38"/>
        <v>12.054729889124799</v>
      </c>
      <c r="M182" s="34">
        <v>960</v>
      </c>
      <c r="N182" s="84">
        <f t="shared" si="35"/>
        <v>112.20000000000005</v>
      </c>
      <c r="O182" s="189">
        <f t="shared" si="39"/>
        <v>13.234253361641905</v>
      </c>
      <c r="P182" s="199">
        <v>980</v>
      </c>
      <c r="Q182" s="84">
        <f t="shared" si="36"/>
        <v>132.20000000000005</v>
      </c>
      <c r="R182" s="13">
        <f t="shared" si="40"/>
        <v>15.593300306676108</v>
      </c>
      <c r="S182" s="24"/>
    </row>
    <row r="183" spans="1:19" s="1" customFormat="1" ht="12.75" customHeight="1">
      <c r="A183" s="67" t="s">
        <v>89</v>
      </c>
      <c r="B183" s="68" t="s">
        <v>213</v>
      </c>
      <c r="C183" s="29">
        <v>845.68</v>
      </c>
      <c r="D183" s="31">
        <v>0</v>
      </c>
      <c r="E183" s="84">
        <f t="shared" si="31"/>
        <v>-845.68</v>
      </c>
      <c r="F183" s="85">
        <f t="shared" si="32"/>
        <v>-200</v>
      </c>
      <c r="G183" s="34">
        <v>930</v>
      </c>
      <c r="H183" s="84">
        <f t="shared" si="33"/>
        <v>84.32000000000005</v>
      </c>
      <c r="I183" s="13">
        <f t="shared" si="41"/>
        <v>9.970674486803526</v>
      </c>
      <c r="J183" s="36">
        <v>950</v>
      </c>
      <c r="K183" s="84">
        <f t="shared" si="34"/>
        <v>104.32000000000005</v>
      </c>
      <c r="L183" s="13">
        <f t="shared" si="38"/>
        <v>12.335635228455216</v>
      </c>
      <c r="M183" s="34">
        <v>960</v>
      </c>
      <c r="N183" s="84">
        <f t="shared" si="35"/>
        <v>114.32000000000005</v>
      </c>
      <c r="O183" s="189">
        <f t="shared" si="39"/>
        <v>13.518115599281058</v>
      </c>
      <c r="P183" s="199">
        <v>980</v>
      </c>
      <c r="Q183" s="84">
        <f t="shared" si="36"/>
        <v>134.32000000000005</v>
      </c>
      <c r="R183" s="13">
        <f t="shared" si="40"/>
        <v>15.883076340932748</v>
      </c>
      <c r="S183" s="24"/>
    </row>
    <row r="184" spans="1:19" s="1" customFormat="1" ht="25.5">
      <c r="A184" s="67" t="s">
        <v>90</v>
      </c>
      <c r="B184" s="68" t="s">
        <v>213</v>
      </c>
      <c r="C184" s="29">
        <v>849.15</v>
      </c>
      <c r="D184" s="31">
        <v>0</v>
      </c>
      <c r="E184" s="84">
        <f t="shared" si="31"/>
        <v>-849.15</v>
      </c>
      <c r="F184" s="85">
        <f t="shared" si="32"/>
        <v>-200</v>
      </c>
      <c r="G184" s="34">
        <v>930</v>
      </c>
      <c r="H184" s="84">
        <f t="shared" si="33"/>
        <v>80.85000000000002</v>
      </c>
      <c r="I184" s="13">
        <f t="shared" si="41"/>
        <v>9.52128599187423</v>
      </c>
      <c r="J184" s="36">
        <v>950</v>
      </c>
      <c r="K184" s="84">
        <f t="shared" si="34"/>
        <v>100.85000000000002</v>
      </c>
      <c r="L184" s="13">
        <f t="shared" si="38"/>
        <v>11.876582464817762</v>
      </c>
      <c r="M184" s="34">
        <v>960</v>
      </c>
      <c r="N184" s="84">
        <f t="shared" si="35"/>
        <v>110.85000000000002</v>
      </c>
      <c r="O184" s="189">
        <f t="shared" si="39"/>
        <v>13.05423070128953</v>
      </c>
      <c r="P184" s="199">
        <v>980</v>
      </c>
      <c r="Q184" s="84">
        <f t="shared" si="36"/>
        <v>130.85000000000002</v>
      </c>
      <c r="R184" s="13">
        <f t="shared" si="40"/>
        <v>15.409527174233059</v>
      </c>
      <c r="S184" s="24"/>
    </row>
    <row r="185" spans="1:19" s="1" customFormat="1" ht="12.75">
      <c r="A185" s="46" t="s">
        <v>91</v>
      </c>
      <c r="B185" s="47"/>
      <c r="C185" s="92">
        <v>810.3</v>
      </c>
      <c r="D185" s="91">
        <v>0</v>
      </c>
      <c r="E185" s="61">
        <f t="shared" si="31"/>
        <v>-810.3</v>
      </c>
      <c r="F185" s="62">
        <f t="shared" si="32"/>
        <v>-200</v>
      </c>
      <c r="G185" s="119"/>
      <c r="H185" s="61">
        <f t="shared" si="33"/>
        <v>-810.3</v>
      </c>
      <c r="I185" s="63">
        <f t="shared" si="41"/>
        <v>-100</v>
      </c>
      <c r="J185" s="120"/>
      <c r="K185" s="61">
        <f t="shared" si="34"/>
        <v>-810.3</v>
      </c>
      <c r="L185" s="63">
        <f t="shared" si="38"/>
        <v>-100</v>
      </c>
      <c r="M185" s="119"/>
      <c r="N185" s="61">
        <f t="shared" si="35"/>
        <v>-810.3</v>
      </c>
      <c r="O185" s="190">
        <f t="shared" si="39"/>
        <v>-100</v>
      </c>
      <c r="P185" s="200"/>
      <c r="Q185" s="61">
        <f t="shared" si="36"/>
        <v>-810.3</v>
      </c>
      <c r="R185" s="63">
        <f t="shared" si="40"/>
        <v>-100</v>
      </c>
      <c r="S185" s="24"/>
    </row>
    <row r="186" spans="1:19" s="1" customFormat="1" ht="12.75">
      <c r="A186" s="67" t="s">
        <v>201</v>
      </c>
      <c r="B186" s="39" t="s">
        <v>213</v>
      </c>
      <c r="C186" s="82"/>
      <c r="D186" s="83"/>
      <c r="E186" s="84"/>
      <c r="F186" s="85"/>
      <c r="G186" s="34">
        <v>300</v>
      </c>
      <c r="H186" s="84"/>
      <c r="I186" s="13"/>
      <c r="J186" s="35">
        <v>310</v>
      </c>
      <c r="K186" s="84"/>
      <c r="L186" s="86"/>
      <c r="M186" s="34">
        <v>310</v>
      </c>
      <c r="N186" s="84"/>
      <c r="O186" s="195"/>
      <c r="P186" s="199">
        <v>310</v>
      </c>
      <c r="Q186" s="84"/>
      <c r="R186" s="86"/>
      <c r="S186" s="24"/>
    </row>
    <row r="187" spans="1:19" s="1" customFormat="1" ht="12.75">
      <c r="A187" s="67" t="s">
        <v>109</v>
      </c>
      <c r="B187" s="39" t="s">
        <v>213</v>
      </c>
      <c r="C187" s="29">
        <v>857.12</v>
      </c>
      <c r="D187" s="31">
        <v>0</v>
      </c>
      <c r="E187" s="84">
        <f t="shared" si="31"/>
        <v>-857.12</v>
      </c>
      <c r="F187" s="85">
        <f t="shared" si="32"/>
        <v>-200</v>
      </c>
      <c r="G187" s="34">
        <v>310</v>
      </c>
      <c r="H187" s="84">
        <f t="shared" si="33"/>
        <v>-547.12</v>
      </c>
      <c r="I187" s="13">
        <f aca="true" t="shared" si="42" ref="I187:I193">(G187-C187)/C187*100</f>
        <v>-63.832368863169684</v>
      </c>
      <c r="J187" s="35">
        <v>320</v>
      </c>
      <c r="K187" s="84">
        <f t="shared" si="34"/>
        <v>-537.12</v>
      </c>
      <c r="L187" s="13">
        <f aca="true" t="shared" si="43" ref="L187:L196">(J187-C187)/C187*100</f>
        <v>-62.665671084562256</v>
      </c>
      <c r="M187" s="34">
        <v>330</v>
      </c>
      <c r="N187" s="84">
        <f t="shared" si="35"/>
        <v>-527.12</v>
      </c>
      <c r="O187" s="189">
        <f aca="true" t="shared" si="44" ref="O187:O196">(M187-C187)/C187*100</f>
        <v>-61.49897330595483</v>
      </c>
      <c r="P187" s="199">
        <v>340</v>
      </c>
      <c r="Q187" s="84">
        <f t="shared" si="36"/>
        <v>-517.12</v>
      </c>
      <c r="R187" s="13">
        <f aca="true" t="shared" si="45" ref="R187:R196">(P187-C187)/C187*100</f>
        <v>-60.3322755273474</v>
      </c>
      <c r="S187" s="24"/>
    </row>
    <row r="188" spans="1:19" s="1" customFormat="1" ht="12.75">
      <c r="A188" s="67" t="s">
        <v>120</v>
      </c>
      <c r="B188" s="68" t="s">
        <v>213</v>
      </c>
      <c r="C188" s="29">
        <v>853.04</v>
      </c>
      <c r="D188" s="31">
        <v>0</v>
      </c>
      <c r="E188" s="84">
        <f t="shared" si="31"/>
        <v>-853.04</v>
      </c>
      <c r="F188" s="85">
        <f t="shared" si="32"/>
        <v>-200</v>
      </c>
      <c r="G188" s="34">
        <v>590</v>
      </c>
      <c r="H188" s="84">
        <f t="shared" si="33"/>
        <v>-263.03999999999996</v>
      </c>
      <c r="I188" s="13">
        <f t="shared" si="42"/>
        <v>-30.83559973740973</v>
      </c>
      <c r="J188" s="36">
        <v>600</v>
      </c>
      <c r="K188" s="84">
        <f t="shared" si="34"/>
        <v>-253.03999999999996</v>
      </c>
      <c r="L188" s="13">
        <f t="shared" si="43"/>
        <v>-29.663321766857354</v>
      </c>
      <c r="M188" s="34">
        <v>600</v>
      </c>
      <c r="N188" s="84">
        <f t="shared" si="35"/>
        <v>-253.03999999999996</v>
      </c>
      <c r="O188" s="189">
        <f t="shared" si="44"/>
        <v>-29.663321766857354</v>
      </c>
      <c r="P188" s="199">
        <v>600</v>
      </c>
      <c r="Q188" s="84">
        <f t="shared" si="36"/>
        <v>-253.03999999999996</v>
      </c>
      <c r="R188" s="13">
        <f t="shared" si="45"/>
        <v>-29.663321766857354</v>
      </c>
      <c r="S188" s="24"/>
    </row>
    <row r="189" spans="1:19" s="1" customFormat="1" ht="12.75">
      <c r="A189" s="67" t="s">
        <v>202</v>
      </c>
      <c r="B189" s="68" t="s">
        <v>213</v>
      </c>
      <c r="C189" s="29">
        <v>848.63</v>
      </c>
      <c r="D189" s="31">
        <v>0</v>
      </c>
      <c r="E189" s="84">
        <f t="shared" si="31"/>
        <v>-848.63</v>
      </c>
      <c r="F189" s="85">
        <f t="shared" si="32"/>
        <v>-200</v>
      </c>
      <c r="G189" s="34">
        <v>210</v>
      </c>
      <c r="H189" s="84">
        <f t="shared" si="33"/>
        <v>-638.63</v>
      </c>
      <c r="I189" s="13">
        <f t="shared" si="42"/>
        <v>-75.25423329366154</v>
      </c>
      <c r="J189" s="36">
        <v>220</v>
      </c>
      <c r="K189" s="84">
        <f t="shared" si="34"/>
        <v>-628.63</v>
      </c>
      <c r="L189" s="13">
        <f t="shared" si="43"/>
        <v>-74.07586345050258</v>
      </c>
      <c r="M189" s="34">
        <v>220</v>
      </c>
      <c r="N189" s="84">
        <f t="shared" si="35"/>
        <v>-628.63</v>
      </c>
      <c r="O189" s="189">
        <f t="shared" si="44"/>
        <v>-74.07586345050258</v>
      </c>
      <c r="P189" s="199">
        <v>220</v>
      </c>
      <c r="Q189" s="84">
        <f t="shared" si="36"/>
        <v>-628.63</v>
      </c>
      <c r="R189" s="13">
        <f t="shared" si="45"/>
        <v>-74.07586345050258</v>
      </c>
      <c r="S189" s="24"/>
    </row>
    <row r="190" spans="1:19" s="1" customFormat="1" ht="25.5">
      <c r="A190" s="67" t="s">
        <v>203</v>
      </c>
      <c r="B190" s="68" t="s">
        <v>213</v>
      </c>
      <c r="C190" s="29">
        <v>857.18</v>
      </c>
      <c r="D190" s="31">
        <v>0</v>
      </c>
      <c r="E190" s="84">
        <f t="shared" si="31"/>
        <v>-857.18</v>
      </c>
      <c r="F190" s="85">
        <f t="shared" si="32"/>
        <v>-200</v>
      </c>
      <c r="G190" s="34">
        <v>175</v>
      </c>
      <c r="H190" s="84">
        <f t="shared" si="33"/>
        <v>-682.18</v>
      </c>
      <c r="I190" s="13">
        <f t="shared" si="42"/>
        <v>-79.58421801721926</v>
      </c>
      <c r="J190" s="36">
        <v>175</v>
      </c>
      <c r="K190" s="84">
        <f t="shared" si="34"/>
        <v>-682.18</v>
      </c>
      <c r="L190" s="13">
        <f t="shared" si="43"/>
        <v>-79.58421801721926</v>
      </c>
      <c r="M190" s="34">
        <v>175</v>
      </c>
      <c r="N190" s="84">
        <f t="shared" si="35"/>
        <v>-682.18</v>
      </c>
      <c r="O190" s="189">
        <f t="shared" si="44"/>
        <v>-79.58421801721926</v>
      </c>
      <c r="P190" s="199">
        <v>175</v>
      </c>
      <c r="Q190" s="84">
        <f t="shared" si="36"/>
        <v>-682.18</v>
      </c>
      <c r="R190" s="13">
        <f t="shared" si="45"/>
        <v>-79.58421801721926</v>
      </c>
      <c r="S190" s="24"/>
    </row>
    <row r="191" spans="1:19" s="1" customFormat="1" ht="25.5">
      <c r="A191" s="67" t="s">
        <v>204</v>
      </c>
      <c r="B191" s="68" t="s">
        <v>213</v>
      </c>
      <c r="C191" s="29">
        <v>857.18</v>
      </c>
      <c r="D191" s="31">
        <v>0</v>
      </c>
      <c r="E191" s="84">
        <f t="shared" si="31"/>
        <v>-857.18</v>
      </c>
      <c r="F191" s="85">
        <f t="shared" si="32"/>
        <v>-200</v>
      </c>
      <c r="G191" s="137">
        <v>210</v>
      </c>
      <c r="H191" s="84">
        <f t="shared" si="33"/>
        <v>-647.18</v>
      </c>
      <c r="I191" s="13">
        <f t="shared" si="42"/>
        <v>-75.50106162066311</v>
      </c>
      <c r="J191" s="35">
        <v>220</v>
      </c>
      <c r="K191" s="84">
        <f t="shared" si="34"/>
        <v>-637.18</v>
      </c>
      <c r="L191" s="13">
        <f t="shared" si="43"/>
        <v>-74.33444550736135</v>
      </c>
      <c r="M191" s="35">
        <v>220</v>
      </c>
      <c r="N191" s="84">
        <f t="shared" si="35"/>
        <v>-637.18</v>
      </c>
      <c r="O191" s="189">
        <f t="shared" si="44"/>
        <v>-74.33444550736135</v>
      </c>
      <c r="P191" s="208">
        <v>220</v>
      </c>
      <c r="Q191" s="84">
        <f t="shared" si="36"/>
        <v>-637.18</v>
      </c>
      <c r="R191" s="13">
        <f t="shared" si="45"/>
        <v>-74.33444550736135</v>
      </c>
      <c r="S191" s="24"/>
    </row>
    <row r="192" spans="1:19" s="1" customFormat="1" ht="12.75">
      <c r="A192" s="53" t="s">
        <v>92</v>
      </c>
      <c r="B192" s="54"/>
      <c r="C192" s="92">
        <v>841.36</v>
      </c>
      <c r="D192" s="91">
        <v>0</v>
      </c>
      <c r="E192" s="61">
        <f t="shared" si="31"/>
        <v>-841.36</v>
      </c>
      <c r="F192" s="62">
        <f t="shared" si="32"/>
        <v>-200</v>
      </c>
      <c r="G192" s="54"/>
      <c r="H192" s="61">
        <f t="shared" si="33"/>
        <v>-841.36</v>
      </c>
      <c r="I192" s="63">
        <f t="shared" si="42"/>
        <v>-100</v>
      </c>
      <c r="J192" s="54"/>
      <c r="K192" s="61">
        <f t="shared" si="34"/>
        <v>-841.36</v>
      </c>
      <c r="L192" s="63">
        <f t="shared" si="43"/>
        <v>-100</v>
      </c>
      <c r="M192" s="54"/>
      <c r="N192" s="61">
        <f t="shared" si="35"/>
        <v>-841.36</v>
      </c>
      <c r="O192" s="190">
        <f t="shared" si="44"/>
        <v>-100</v>
      </c>
      <c r="P192" s="46"/>
      <c r="Q192" s="61">
        <f t="shared" si="36"/>
        <v>-841.36</v>
      </c>
      <c r="R192" s="63">
        <f t="shared" si="45"/>
        <v>-100</v>
      </c>
      <c r="S192" s="24"/>
    </row>
    <row r="193" spans="1:19" s="1" customFormat="1" ht="12.75">
      <c r="A193" s="67" t="s">
        <v>205</v>
      </c>
      <c r="B193" s="39" t="s">
        <v>213</v>
      </c>
      <c r="C193" s="29">
        <v>841.27</v>
      </c>
      <c r="D193" s="31">
        <v>0</v>
      </c>
      <c r="E193" s="84">
        <f t="shared" si="31"/>
        <v>-841.27</v>
      </c>
      <c r="F193" s="85">
        <f t="shared" si="32"/>
        <v>-200</v>
      </c>
      <c r="G193" s="37">
        <v>660</v>
      </c>
      <c r="H193" s="84">
        <f t="shared" si="33"/>
        <v>-181.26999999999998</v>
      </c>
      <c r="I193" s="13">
        <f t="shared" si="42"/>
        <v>-21.54718461373875</v>
      </c>
      <c r="J193" s="37">
        <v>670</v>
      </c>
      <c r="K193" s="84">
        <f t="shared" si="34"/>
        <v>-171.26999999999998</v>
      </c>
      <c r="L193" s="13">
        <f t="shared" si="43"/>
        <v>-20.35850559273479</v>
      </c>
      <c r="M193" s="37">
        <v>680</v>
      </c>
      <c r="N193" s="84">
        <f t="shared" si="35"/>
        <v>-161.26999999999998</v>
      </c>
      <c r="O193" s="189">
        <f t="shared" si="44"/>
        <v>-19.169826571730834</v>
      </c>
      <c r="P193" s="209">
        <v>690</v>
      </c>
      <c r="Q193" s="84">
        <f t="shared" si="36"/>
        <v>-151.26999999999998</v>
      </c>
      <c r="R193" s="13">
        <f t="shared" si="45"/>
        <v>-17.981147550726874</v>
      </c>
      <c r="S193" s="24"/>
    </row>
    <row r="194" spans="1:19" s="1" customFormat="1" ht="12.75">
      <c r="A194" s="71" t="s">
        <v>93</v>
      </c>
      <c r="B194" s="39" t="s">
        <v>213</v>
      </c>
      <c r="C194" s="82"/>
      <c r="D194" s="83"/>
      <c r="E194" s="84"/>
      <c r="F194" s="85"/>
      <c r="G194" s="133">
        <v>690</v>
      </c>
      <c r="H194" s="84"/>
      <c r="I194" s="13"/>
      <c r="J194" s="138">
        <v>700</v>
      </c>
      <c r="K194" s="84"/>
      <c r="L194" s="86"/>
      <c r="M194" s="133">
        <v>710</v>
      </c>
      <c r="N194" s="84"/>
      <c r="O194" s="195"/>
      <c r="P194" s="210">
        <v>720</v>
      </c>
      <c r="Q194" s="84"/>
      <c r="R194" s="86"/>
      <c r="S194" s="24"/>
    </row>
    <row r="195" spans="1:19" s="1" customFormat="1" ht="12.75">
      <c r="A195" s="46" t="s">
        <v>94</v>
      </c>
      <c r="B195" s="47"/>
      <c r="C195" s="90">
        <v>294.41</v>
      </c>
      <c r="D195" s="91">
        <v>0</v>
      </c>
      <c r="E195" s="61">
        <f t="shared" si="31"/>
        <v>-294.41</v>
      </c>
      <c r="F195" s="62">
        <f t="shared" si="32"/>
        <v>-200</v>
      </c>
      <c r="G195" s="119"/>
      <c r="H195" s="61">
        <f t="shared" si="33"/>
        <v>-294.41</v>
      </c>
      <c r="I195" s="63">
        <f>(G195-C195)/C195*100</f>
        <v>-100</v>
      </c>
      <c r="J195" s="120"/>
      <c r="K195" s="61">
        <f t="shared" si="34"/>
        <v>-294.41</v>
      </c>
      <c r="L195" s="63">
        <f t="shared" si="43"/>
        <v>-100</v>
      </c>
      <c r="M195" s="119"/>
      <c r="N195" s="61">
        <f t="shared" si="35"/>
        <v>-294.41</v>
      </c>
      <c r="O195" s="190">
        <f t="shared" si="44"/>
        <v>-100</v>
      </c>
      <c r="P195" s="200"/>
      <c r="Q195" s="61">
        <f t="shared" si="36"/>
        <v>-294.41</v>
      </c>
      <c r="R195" s="63">
        <f t="shared" si="45"/>
        <v>-100</v>
      </c>
      <c r="S195" s="24"/>
    </row>
    <row r="196" spans="1:19" s="1" customFormat="1" ht="25.5">
      <c r="A196" s="67" t="s">
        <v>103</v>
      </c>
      <c r="B196" s="68" t="s">
        <v>213</v>
      </c>
      <c r="C196" s="28">
        <v>145.06</v>
      </c>
      <c r="D196" s="31">
        <v>0</v>
      </c>
      <c r="E196" s="84">
        <f t="shared" si="31"/>
        <v>-145.06</v>
      </c>
      <c r="F196" s="85">
        <f t="shared" si="32"/>
        <v>-200</v>
      </c>
      <c r="G196" s="139">
        <v>290</v>
      </c>
      <c r="H196" s="84">
        <f t="shared" si="33"/>
        <v>144.94</v>
      </c>
      <c r="I196" s="13">
        <f>(G196-C196)/C196*100</f>
        <v>99.91727561009237</v>
      </c>
      <c r="J196" s="36">
        <v>300</v>
      </c>
      <c r="K196" s="84">
        <f t="shared" si="34"/>
        <v>154.94</v>
      </c>
      <c r="L196" s="13">
        <f t="shared" si="43"/>
        <v>106.81097476906108</v>
      </c>
      <c r="M196" s="34">
        <v>310</v>
      </c>
      <c r="N196" s="84">
        <f t="shared" si="35"/>
        <v>164.94</v>
      </c>
      <c r="O196" s="189">
        <f t="shared" si="44"/>
        <v>113.70467392802979</v>
      </c>
      <c r="P196" s="199">
        <v>320</v>
      </c>
      <c r="Q196" s="84">
        <f t="shared" si="36"/>
        <v>174.94</v>
      </c>
      <c r="R196" s="13">
        <f t="shared" si="45"/>
        <v>120.59837308699848</v>
      </c>
      <c r="S196" s="24"/>
    </row>
    <row r="197" spans="1:19" s="1" customFormat="1" ht="12.75">
      <c r="A197" s="67" t="s">
        <v>206</v>
      </c>
      <c r="B197" s="39" t="s">
        <v>213</v>
      </c>
      <c r="C197" s="28">
        <v>170.84</v>
      </c>
      <c r="D197" s="31">
        <v>0</v>
      </c>
      <c r="E197" s="84">
        <f t="shared" si="31"/>
        <v>-170.84</v>
      </c>
      <c r="F197" s="85">
        <f t="shared" si="32"/>
        <v>-200</v>
      </c>
      <c r="G197" s="139">
        <v>270</v>
      </c>
      <c r="H197" s="84">
        <f t="shared" si="33"/>
        <v>99.16</v>
      </c>
      <c r="I197" s="13">
        <f>(G197-C197)/C197*100</f>
        <v>58.04261297120112</v>
      </c>
      <c r="J197" s="36">
        <v>280</v>
      </c>
      <c r="K197" s="84">
        <f t="shared" si="34"/>
        <v>109.16</v>
      </c>
      <c r="L197" s="13">
        <f aca="true" t="shared" si="46" ref="L197:L204">(J197-C197)/C197*100</f>
        <v>63.8960430812456</v>
      </c>
      <c r="M197" s="34">
        <v>280</v>
      </c>
      <c r="N197" s="84">
        <f t="shared" si="35"/>
        <v>109.16</v>
      </c>
      <c r="O197" s="189">
        <f aca="true" t="shared" si="47" ref="O197:O204">(M197-C197)/C197*100</f>
        <v>63.8960430812456</v>
      </c>
      <c r="P197" s="199">
        <v>290</v>
      </c>
      <c r="Q197" s="84">
        <f t="shared" si="36"/>
        <v>119.16</v>
      </c>
      <c r="R197" s="13">
        <f aca="true" t="shared" si="48" ref="R197:R204">(P197-C197)/C197*100</f>
        <v>69.7494731912901</v>
      </c>
      <c r="S197" s="24"/>
    </row>
    <row r="198" spans="1:19" s="1" customFormat="1" ht="12.75">
      <c r="A198" s="67" t="s">
        <v>207</v>
      </c>
      <c r="B198" s="39" t="s">
        <v>213</v>
      </c>
      <c r="C198" s="28">
        <v>193.61</v>
      </c>
      <c r="D198" s="31">
        <v>0</v>
      </c>
      <c r="E198" s="84">
        <f t="shared" si="31"/>
        <v>-193.61</v>
      </c>
      <c r="F198" s="85">
        <f t="shared" si="32"/>
        <v>-200</v>
      </c>
      <c r="G198" s="139">
        <v>280</v>
      </c>
      <c r="H198" s="84">
        <f t="shared" si="33"/>
        <v>86.38999999999999</v>
      </c>
      <c r="I198" s="13">
        <f>(G198-C198)/C198*100</f>
        <v>44.620629099736576</v>
      </c>
      <c r="J198" s="36">
        <v>290</v>
      </c>
      <c r="K198" s="84">
        <f t="shared" si="34"/>
        <v>96.38999999999999</v>
      </c>
      <c r="L198" s="13">
        <f t="shared" si="46"/>
        <v>49.78565156758431</v>
      </c>
      <c r="M198" s="34">
        <v>290</v>
      </c>
      <c r="N198" s="84">
        <f t="shared" si="35"/>
        <v>96.38999999999999</v>
      </c>
      <c r="O198" s="189">
        <f t="shared" si="47"/>
        <v>49.78565156758431</v>
      </c>
      <c r="P198" s="199">
        <v>290</v>
      </c>
      <c r="Q198" s="84">
        <f t="shared" si="36"/>
        <v>96.38999999999999</v>
      </c>
      <c r="R198" s="13">
        <f t="shared" si="48"/>
        <v>49.78565156758431</v>
      </c>
      <c r="S198" s="24"/>
    </row>
    <row r="199" spans="1:19" s="1" customFormat="1" ht="12.75">
      <c r="A199" s="106" t="s">
        <v>141</v>
      </c>
      <c r="B199" s="97"/>
      <c r="C199" s="104"/>
      <c r="D199" s="105"/>
      <c r="E199" s="100"/>
      <c r="F199" s="101"/>
      <c r="G199" s="119"/>
      <c r="H199" s="100"/>
      <c r="I199" s="102"/>
      <c r="J199" s="121"/>
      <c r="K199" s="100"/>
      <c r="L199" s="102"/>
      <c r="M199" s="119"/>
      <c r="N199" s="100"/>
      <c r="O199" s="193"/>
      <c r="P199" s="200"/>
      <c r="Q199" s="100"/>
      <c r="R199" s="102"/>
      <c r="S199" s="24"/>
    </row>
    <row r="200" spans="1:19" s="1" customFormat="1" ht="12.75">
      <c r="A200" s="67" t="s">
        <v>208</v>
      </c>
      <c r="B200" s="68" t="s">
        <v>177</v>
      </c>
      <c r="C200" s="29">
        <v>632.49</v>
      </c>
      <c r="D200" s="87">
        <v>0</v>
      </c>
      <c r="E200" s="84">
        <f>D200-C200</f>
        <v>-632.49</v>
      </c>
      <c r="F200" s="85">
        <f>(E200-C200)/C200*100</f>
        <v>-200</v>
      </c>
      <c r="G200" s="34">
        <v>370</v>
      </c>
      <c r="H200" s="84">
        <f>G200-C200</f>
        <v>-262.49</v>
      </c>
      <c r="I200" s="13">
        <f>(G200-C200)/C200*100</f>
        <v>-41.501051400022135</v>
      </c>
      <c r="J200" s="36">
        <v>370</v>
      </c>
      <c r="K200" s="84">
        <f>J200-C200</f>
        <v>-262.49</v>
      </c>
      <c r="L200" s="88">
        <f>(J200-C200)/C200*100</f>
        <v>-41.501051400022135</v>
      </c>
      <c r="M200" s="34">
        <v>370</v>
      </c>
      <c r="N200" s="84">
        <f>M200-C200</f>
        <v>-262.49</v>
      </c>
      <c r="O200" s="194">
        <f>(M200-C200)/C200*100</f>
        <v>-41.501051400022135</v>
      </c>
      <c r="P200" s="199">
        <v>370</v>
      </c>
      <c r="Q200" s="84">
        <f>P200-C200</f>
        <v>-262.49</v>
      </c>
      <c r="R200" s="88">
        <f>(P200-C200)/C200*100</f>
        <v>-41.501051400022135</v>
      </c>
      <c r="S200" s="24"/>
    </row>
    <row r="201" spans="1:19" s="1" customFormat="1" ht="12.75">
      <c r="A201" s="67" t="s">
        <v>209</v>
      </c>
      <c r="B201" s="39" t="s">
        <v>213</v>
      </c>
      <c r="C201" s="29">
        <v>632.49</v>
      </c>
      <c r="D201" s="87">
        <v>0</v>
      </c>
      <c r="E201" s="84">
        <f>D201-C201</f>
        <v>-632.49</v>
      </c>
      <c r="F201" s="85">
        <f>(E201-C201)/C201*100</f>
        <v>-200</v>
      </c>
      <c r="G201" s="34">
        <v>660</v>
      </c>
      <c r="H201" s="84">
        <f>G201-C201</f>
        <v>27.50999999999999</v>
      </c>
      <c r="I201" s="13">
        <f>(G201-C201)/C201*100</f>
        <v>4.349475881041596</v>
      </c>
      <c r="J201" s="36">
        <v>670</v>
      </c>
      <c r="K201" s="84">
        <f>J201-C201</f>
        <v>37.50999999999999</v>
      </c>
      <c r="L201" s="88">
        <f t="shared" si="46"/>
        <v>5.9305285459058625</v>
      </c>
      <c r="M201" s="34">
        <v>680</v>
      </c>
      <c r="N201" s="84">
        <f>M201-C201</f>
        <v>47.50999999999999</v>
      </c>
      <c r="O201" s="194">
        <f t="shared" si="47"/>
        <v>7.51158121077013</v>
      </c>
      <c r="P201" s="199">
        <v>690</v>
      </c>
      <c r="Q201" s="84">
        <f>P201-C201</f>
        <v>57.50999999999999</v>
      </c>
      <c r="R201" s="88">
        <f t="shared" si="48"/>
        <v>9.092633875634396</v>
      </c>
      <c r="S201" s="24"/>
    </row>
    <row r="202" spans="1:19" s="1" customFormat="1" ht="12.75">
      <c r="A202" s="67" t="s">
        <v>210</v>
      </c>
      <c r="B202" s="39" t="s">
        <v>213</v>
      </c>
      <c r="C202" s="29">
        <v>632.49</v>
      </c>
      <c r="D202" s="87">
        <v>0</v>
      </c>
      <c r="E202" s="84">
        <f>D202-C202</f>
        <v>-632.49</v>
      </c>
      <c r="F202" s="85">
        <f>(E202-C202)/C202*100</f>
        <v>-200</v>
      </c>
      <c r="G202" s="34">
        <v>710</v>
      </c>
      <c r="H202" s="84">
        <f>G202-C202</f>
        <v>77.50999999999999</v>
      </c>
      <c r="I202" s="13">
        <f>(G202-C202)/C202*100</f>
        <v>12.25473920536293</v>
      </c>
      <c r="J202" s="36">
        <v>710</v>
      </c>
      <c r="K202" s="84">
        <f>J202-C202</f>
        <v>77.50999999999999</v>
      </c>
      <c r="L202" s="88">
        <f>(J202-C202)/C202*100</f>
        <v>12.25473920536293</v>
      </c>
      <c r="M202" s="34">
        <v>710</v>
      </c>
      <c r="N202" s="84">
        <f>M202-C202</f>
        <v>77.50999999999999</v>
      </c>
      <c r="O202" s="194">
        <f>(M202-C202)/C202*100</f>
        <v>12.25473920536293</v>
      </c>
      <c r="P202" s="199">
        <v>710</v>
      </c>
      <c r="Q202" s="84">
        <f>P202-C202</f>
        <v>77.50999999999999</v>
      </c>
      <c r="R202" s="88">
        <f>(P202-C202)/C202*100</f>
        <v>12.25473920536293</v>
      </c>
      <c r="S202" s="24"/>
    </row>
    <row r="203" spans="1:19" s="1" customFormat="1" ht="12.75">
      <c r="A203" s="46" t="s">
        <v>95</v>
      </c>
      <c r="B203" s="47"/>
      <c r="C203" s="90"/>
      <c r="D203" s="91"/>
      <c r="E203" s="61"/>
      <c r="F203" s="62"/>
      <c r="G203" s="119"/>
      <c r="H203" s="61"/>
      <c r="I203" s="63"/>
      <c r="J203" s="120"/>
      <c r="K203" s="61"/>
      <c r="L203" s="63"/>
      <c r="M203" s="119"/>
      <c r="N203" s="61"/>
      <c r="O203" s="190"/>
      <c r="P203" s="200"/>
      <c r="Q203" s="61"/>
      <c r="R203" s="63"/>
      <c r="S203" s="24"/>
    </row>
    <row r="204" spans="1:19" s="1" customFormat="1" ht="12.75">
      <c r="A204" s="67" t="s">
        <v>211</v>
      </c>
      <c r="B204" s="39" t="s">
        <v>213</v>
      </c>
      <c r="C204" s="28">
        <v>266.23</v>
      </c>
      <c r="D204" s="31">
        <v>0</v>
      </c>
      <c r="E204" s="84">
        <f>D204-C204</f>
        <v>-266.23</v>
      </c>
      <c r="F204" s="85">
        <f>(E204-C204)/C204*100</f>
        <v>-200</v>
      </c>
      <c r="G204" s="40">
        <v>420</v>
      </c>
      <c r="H204" s="84">
        <f>G204-C204</f>
        <v>153.76999999999998</v>
      </c>
      <c r="I204" s="13">
        <f>(G204-C204)/C204*100</f>
        <v>57.75832926417007</v>
      </c>
      <c r="J204" s="45">
        <v>430</v>
      </c>
      <c r="K204" s="84">
        <f>J204-C204</f>
        <v>163.76999999999998</v>
      </c>
      <c r="L204" s="13">
        <f t="shared" si="46"/>
        <v>61.51447996093602</v>
      </c>
      <c r="M204" s="40">
        <v>430</v>
      </c>
      <c r="N204" s="84">
        <f>M204-C204</f>
        <v>163.76999999999998</v>
      </c>
      <c r="O204" s="189">
        <f t="shared" si="47"/>
        <v>61.51447996093602</v>
      </c>
      <c r="P204" s="202">
        <v>430</v>
      </c>
      <c r="Q204" s="84">
        <f>P204-C204</f>
        <v>163.76999999999998</v>
      </c>
      <c r="R204" s="13">
        <f t="shared" si="48"/>
        <v>61.51447996093602</v>
      </c>
      <c r="S204" s="24"/>
    </row>
    <row r="205" spans="1:19" s="1" customFormat="1" ht="13.5" thickBot="1">
      <c r="A205" s="72" t="s">
        <v>212</v>
      </c>
      <c r="B205" s="73" t="s">
        <v>213</v>
      </c>
      <c r="C205" s="213">
        <v>266.23</v>
      </c>
      <c r="D205" s="214">
        <v>0</v>
      </c>
      <c r="E205" s="212">
        <f>D205-C205</f>
        <v>-266.23</v>
      </c>
      <c r="F205" s="215">
        <f>(E205-C205)/C205*100</f>
        <v>-200</v>
      </c>
      <c r="G205" s="32">
        <v>420</v>
      </c>
      <c r="H205" s="212">
        <f>G205-C205</f>
        <v>153.76999999999998</v>
      </c>
      <c r="I205" s="22">
        <f>(G205-C205)/C205*100</f>
        <v>57.75832926417007</v>
      </c>
      <c r="J205" s="33">
        <v>430</v>
      </c>
      <c r="K205" s="212">
        <f>J205-C205</f>
        <v>163.76999999999998</v>
      </c>
      <c r="L205" s="22">
        <f>(J205-C205)/C205*100</f>
        <v>61.51447996093602</v>
      </c>
      <c r="M205" s="32">
        <v>430</v>
      </c>
      <c r="N205" s="212">
        <f>M205-C205</f>
        <v>163.76999999999998</v>
      </c>
      <c r="O205" s="216">
        <f>(M205-C205)/C205*100</f>
        <v>61.51447996093602</v>
      </c>
      <c r="P205" s="211">
        <v>430</v>
      </c>
      <c r="Q205" s="212">
        <f>P205-C205</f>
        <v>163.76999999999998</v>
      </c>
      <c r="R205" s="22">
        <f>(P205-C205)/C205*100</f>
        <v>61.51447996093602</v>
      </c>
      <c r="S205" s="24"/>
    </row>
    <row r="206" spans="1:19" s="1" customFormat="1" ht="12.75">
      <c r="A206" s="74"/>
      <c r="B206" s="75"/>
      <c r="C206" s="11"/>
      <c r="D206" s="6"/>
      <c r="E206" s="6"/>
      <c r="F206" s="11"/>
      <c r="G206" s="6"/>
      <c r="H206" s="6"/>
      <c r="I206" s="5"/>
      <c r="J206" s="11"/>
      <c r="K206" s="11"/>
      <c r="L206" s="5"/>
      <c r="M206" s="6"/>
      <c r="N206" s="6"/>
      <c r="O206" s="5"/>
      <c r="P206" s="6"/>
      <c r="Q206" s="6"/>
      <c r="R206" s="7"/>
      <c r="S206" s="24"/>
    </row>
    <row r="207" spans="1:19" s="1" customFormat="1" ht="11.25">
      <c r="A207" s="76" t="s">
        <v>4</v>
      </c>
      <c r="B207" s="77"/>
      <c r="C207" s="8"/>
      <c r="D207" s="9"/>
      <c r="E207" s="9"/>
      <c r="F207" s="8"/>
      <c r="G207" s="9"/>
      <c r="H207" s="9"/>
      <c r="I207" s="10"/>
      <c r="J207" s="8"/>
      <c r="K207" s="8"/>
      <c r="L207" s="10"/>
      <c r="M207" s="9"/>
      <c r="N207" s="9"/>
      <c r="O207" s="10"/>
      <c r="P207" s="9"/>
      <c r="Q207" s="9"/>
      <c r="R207" s="7"/>
      <c r="S207" s="24"/>
    </row>
    <row r="208" spans="1:19" s="1" customFormat="1" ht="12.75">
      <c r="A208" s="74"/>
      <c r="B208" s="77"/>
      <c r="C208" s="8"/>
      <c r="D208" s="9"/>
      <c r="E208" s="9"/>
      <c r="F208" s="8"/>
      <c r="G208" s="9"/>
      <c r="H208" s="9"/>
      <c r="I208" s="10"/>
      <c r="J208" s="8"/>
      <c r="K208" s="8"/>
      <c r="L208" s="10"/>
      <c r="M208" s="9"/>
      <c r="N208" s="9"/>
      <c r="O208" s="10"/>
      <c r="P208" s="9"/>
      <c r="Q208" s="9"/>
      <c r="R208" s="7"/>
      <c r="S208" s="24"/>
    </row>
    <row r="209" spans="1:19" s="1" customFormat="1" ht="12.75">
      <c r="A209" s="78"/>
      <c r="B209" s="79"/>
      <c r="C209" s="8"/>
      <c r="D209" s="9"/>
      <c r="E209" s="9"/>
      <c r="F209" s="8"/>
      <c r="G209" s="9"/>
      <c r="H209" s="9"/>
      <c r="I209" s="10"/>
      <c r="J209" s="8"/>
      <c r="K209" s="8"/>
      <c r="L209" s="10"/>
      <c r="M209" s="9"/>
      <c r="N209" s="9"/>
      <c r="O209" s="10"/>
      <c r="P209" s="9"/>
      <c r="Q209" s="9"/>
      <c r="R209" s="7"/>
      <c r="S209" s="24"/>
    </row>
    <row r="210" spans="1:19" s="1" customFormat="1" ht="12.75">
      <c r="A210" s="80"/>
      <c r="B210" s="79"/>
      <c r="C210" s="8"/>
      <c r="D210" s="9"/>
      <c r="E210" s="9"/>
      <c r="F210" s="8"/>
      <c r="G210" s="9"/>
      <c r="H210" s="9"/>
      <c r="I210" s="10"/>
      <c r="J210" s="8"/>
      <c r="K210" s="8"/>
      <c r="L210" s="10"/>
      <c r="M210" s="9"/>
      <c r="N210" s="9"/>
      <c r="O210" s="10"/>
      <c r="P210" s="9"/>
      <c r="Q210" s="9"/>
      <c r="R210" s="7"/>
      <c r="S210" s="24"/>
    </row>
    <row r="211" spans="1:19" s="1" customFormat="1" ht="11.25">
      <c r="A211" s="81"/>
      <c r="B211" s="79"/>
      <c r="C211" s="8"/>
      <c r="D211" s="9"/>
      <c r="E211" s="9"/>
      <c r="F211" s="8"/>
      <c r="G211" s="9"/>
      <c r="H211" s="9"/>
      <c r="I211" s="10"/>
      <c r="J211" s="8"/>
      <c r="K211" s="8"/>
      <c r="L211" s="10"/>
      <c r="M211" s="9"/>
      <c r="N211" s="9"/>
      <c r="O211" s="10"/>
      <c r="P211" s="9"/>
      <c r="Q211" s="9"/>
      <c r="R211" s="7"/>
      <c r="S211" s="24"/>
    </row>
    <row r="212" ht="12.75">
      <c r="A212" s="74" t="s">
        <v>96</v>
      </c>
    </row>
  </sheetData>
  <sheetProtection/>
  <mergeCells count="9">
    <mergeCell ref="A2:A3"/>
    <mergeCell ref="G2:I2"/>
    <mergeCell ref="J2:L2"/>
    <mergeCell ref="M2:O2"/>
    <mergeCell ref="P2:R2"/>
    <mergeCell ref="B1:C1"/>
    <mergeCell ref="D2:F2"/>
    <mergeCell ref="C2:C3"/>
    <mergeCell ref="B2:B3"/>
  </mergeCells>
  <conditionalFormatting sqref="E5:E7">
    <cfRule type="cellIs" priority="3" dxfId="2" operator="lessThan" stopIfTrue="1">
      <formula>0</formula>
    </cfRule>
  </conditionalFormatting>
  <conditionalFormatting sqref="C4:R205">
    <cfRule type="cellIs" priority="1" dxfId="2" operator="lessThan" stopIfTrue="1">
      <formula>0</formula>
    </cfRule>
  </conditionalFormatting>
  <printOptions/>
  <pageMargins left="0" right="0" top="0.1968503937007874" bottom="0.15748031496062992" header="0.15748031496062992" footer="0.15748031496062992"/>
  <pageSetup fitToHeight="6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6"/>
  <sheetViews>
    <sheetView zoomScalePageLayoutView="0" workbookViewId="0" topLeftCell="A19">
      <selection activeCell="L14" sqref="L14"/>
    </sheetView>
  </sheetViews>
  <sheetFormatPr defaultColWidth="9.33203125" defaultRowHeight="11.25"/>
  <cols>
    <col min="1" max="1" width="71.33203125" style="118" customWidth="1"/>
    <col min="2" max="2" width="6.33203125" style="118" customWidth="1"/>
    <col min="3" max="3" width="9.83203125" style="118" customWidth="1"/>
    <col min="4" max="4" width="10.16015625" style="118" customWidth="1"/>
    <col min="5" max="16384" width="9.33203125" style="118" customWidth="1"/>
  </cols>
  <sheetData>
    <row r="1" spans="1:6" ht="20.25" customHeight="1" thickBot="1">
      <c r="A1" s="145" t="s">
        <v>110</v>
      </c>
      <c r="B1" s="146"/>
      <c r="C1" s="147"/>
      <c r="D1" s="247" t="s">
        <v>223</v>
      </c>
      <c r="E1" s="248"/>
      <c r="F1" s="248"/>
    </row>
    <row r="2" spans="1:6" ht="12.75">
      <c r="A2" s="249" t="s">
        <v>224</v>
      </c>
      <c r="B2" s="249"/>
      <c r="C2" s="249"/>
      <c r="D2" s="249"/>
      <c r="E2" s="249"/>
      <c r="F2" s="249"/>
    </row>
    <row r="3" spans="1:8" s="1" customFormat="1" ht="21" thickBot="1">
      <c r="A3" s="250" t="s">
        <v>225</v>
      </c>
      <c r="B3" s="250"/>
      <c r="C3" s="250"/>
      <c r="D3" s="148" t="s">
        <v>226</v>
      </c>
      <c r="E3" s="251">
        <v>41334</v>
      </c>
      <c r="F3" s="251"/>
      <c r="H3" s="149"/>
    </row>
    <row r="4" spans="1:6" ht="34.5" thickBot="1">
      <c r="A4" s="152" t="s">
        <v>0</v>
      </c>
      <c r="B4" s="165" t="s">
        <v>1</v>
      </c>
      <c r="C4" s="178" t="s">
        <v>160</v>
      </c>
      <c r="D4" s="25" t="s">
        <v>161</v>
      </c>
      <c r="E4" s="178" t="s">
        <v>162</v>
      </c>
      <c r="F4" s="181" t="s">
        <v>163</v>
      </c>
    </row>
    <row r="5" spans="1:6" ht="12.75">
      <c r="A5" s="153" t="s">
        <v>3</v>
      </c>
      <c r="B5" s="166"/>
      <c r="C5" s="179"/>
      <c r="D5" s="180"/>
      <c r="E5" s="179"/>
      <c r="F5" s="182"/>
    </row>
    <row r="6" spans="1:6" ht="12.75">
      <c r="A6" s="154" t="s">
        <v>132</v>
      </c>
      <c r="B6" s="167" t="s">
        <v>213</v>
      </c>
      <c r="C6" s="220">
        <f>Рабочий!G5</f>
        <v>340</v>
      </c>
      <c r="D6" s="221">
        <f>Рабочий!J5</f>
        <v>360</v>
      </c>
      <c r="E6" s="220">
        <f>Рабочий!M5</f>
        <v>370</v>
      </c>
      <c r="F6" s="222">
        <f>Рабочий!P5</f>
        <v>380</v>
      </c>
    </row>
    <row r="7" spans="1:6" ht="12.75">
      <c r="A7" s="155" t="s">
        <v>164</v>
      </c>
      <c r="B7" s="168" t="s">
        <v>213</v>
      </c>
      <c r="C7" s="223">
        <f>Рабочий!G6</f>
        <v>310</v>
      </c>
      <c r="D7" s="224">
        <f>Рабочий!J6</f>
        <v>330</v>
      </c>
      <c r="E7" s="223">
        <f>Рабочий!M6</f>
        <v>340</v>
      </c>
      <c r="F7" s="225">
        <f>Рабочий!P6</f>
        <v>350</v>
      </c>
    </row>
    <row r="8" spans="1:6" ht="12.75">
      <c r="A8" s="156" t="s">
        <v>214</v>
      </c>
      <c r="B8" s="167" t="s">
        <v>213</v>
      </c>
      <c r="C8" s="220">
        <f>Рабочий!G7</f>
        <v>300</v>
      </c>
      <c r="D8" s="221">
        <f>Рабочий!J7</f>
        <v>320</v>
      </c>
      <c r="E8" s="220">
        <f>Рабочий!M7</f>
        <v>330</v>
      </c>
      <c r="F8" s="222">
        <f>Рабочий!P7</f>
        <v>340</v>
      </c>
    </row>
    <row r="9" spans="1:6" ht="12.75">
      <c r="A9" s="157" t="s">
        <v>133</v>
      </c>
      <c r="B9" s="169"/>
      <c r="C9" s="226"/>
      <c r="D9" s="227"/>
      <c r="E9" s="226"/>
      <c r="F9" s="228"/>
    </row>
    <row r="10" spans="1:6" ht="12.75">
      <c r="A10" s="156" t="s">
        <v>134</v>
      </c>
      <c r="B10" s="170" t="s">
        <v>177</v>
      </c>
      <c r="C10" s="220">
        <f>Рабочий!G9</f>
        <v>30</v>
      </c>
      <c r="D10" s="221">
        <f>Рабочий!J9</f>
        <v>30</v>
      </c>
      <c r="E10" s="220">
        <f>Рабочий!M9</f>
        <v>30</v>
      </c>
      <c r="F10" s="222">
        <f>Рабочий!P9</f>
        <v>30</v>
      </c>
    </row>
    <row r="11" spans="1:6" ht="12.75">
      <c r="A11" s="53" t="s">
        <v>5</v>
      </c>
      <c r="B11" s="169"/>
      <c r="C11" s="226"/>
      <c r="D11" s="227"/>
      <c r="E11" s="226"/>
      <c r="F11" s="228"/>
    </row>
    <row r="12" spans="1:6" ht="12.75">
      <c r="A12" s="158" t="s">
        <v>126</v>
      </c>
      <c r="B12" s="23" t="s">
        <v>213</v>
      </c>
      <c r="C12" s="223">
        <f>Рабочий!G11</f>
        <v>410</v>
      </c>
      <c r="D12" s="224">
        <f>Рабочий!J11</f>
        <v>430</v>
      </c>
      <c r="E12" s="223">
        <f>Рабочий!M11</f>
        <v>435</v>
      </c>
      <c r="F12" s="225">
        <f>Рабочий!P11</f>
        <v>440</v>
      </c>
    </row>
    <row r="13" spans="1:6" ht="12.75">
      <c r="A13" s="158" t="s">
        <v>142</v>
      </c>
      <c r="B13" s="23" t="s">
        <v>213</v>
      </c>
      <c r="C13" s="223">
        <f>Рабочий!G12</f>
        <v>370</v>
      </c>
      <c r="D13" s="224">
        <f>Рабочий!J12</f>
        <v>380</v>
      </c>
      <c r="E13" s="223">
        <f>Рабочий!M12</f>
        <v>390</v>
      </c>
      <c r="F13" s="225">
        <f>Рабочий!P12</f>
        <v>390</v>
      </c>
    </row>
    <row r="14" spans="1:6" ht="12.75">
      <c r="A14" s="158" t="s">
        <v>165</v>
      </c>
      <c r="B14" s="23" t="s">
        <v>213</v>
      </c>
      <c r="C14" s="223">
        <f>Рабочий!G13</f>
        <v>390</v>
      </c>
      <c r="D14" s="224">
        <f>Рабочий!J13</f>
        <v>400</v>
      </c>
      <c r="E14" s="223">
        <f>Рабочий!M13</f>
        <v>420</v>
      </c>
      <c r="F14" s="225">
        <f>Рабочий!P13</f>
        <v>420</v>
      </c>
    </row>
    <row r="15" spans="1:6" ht="12.75">
      <c r="A15" s="158" t="s">
        <v>166</v>
      </c>
      <c r="B15" s="23" t="s">
        <v>213</v>
      </c>
      <c r="C15" s="223">
        <f>Рабочий!G14</f>
        <v>560</v>
      </c>
      <c r="D15" s="224">
        <f>Рабочий!J14</f>
        <v>570</v>
      </c>
      <c r="E15" s="223">
        <f>Рабочий!M14</f>
        <v>580</v>
      </c>
      <c r="F15" s="225">
        <f>Рабочий!P14</f>
        <v>590</v>
      </c>
    </row>
    <row r="16" spans="1:6" ht="12.75">
      <c r="A16" s="158" t="s">
        <v>122</v>
      </c>
      <c r="B16" s="23" t="s">
        <v>213</v>
      </c>
      <c r="C16" s="223">
        <f>Рабочий!G15</f>
        <v>385</v>
      </c>
      <c r="D16" s="224">
        <f>Рабочий!J15</f>
        <v>390</v>
      </c>
      <c r="E16" s="223">
        <f>Рабочий!M15</f>
        <v>395</v>
      </c>
      <c r="F16" s="225">
        <f>Рабочий!P15</f>
        <v>400</v>
      </c>
    </row>
    <row r="17" spans="1:6" ht="12.75">
      <c r="A17" s="158" t="s">
        <v>167</v>
      </c>
      <c r="B17" s="23" t="s">
        <v>213</v>
      </c>
      <c r="C17" s="223">
        <f>Рабочий!G16</f>
        <v>355</v>
      </c>
      <c r="D17" s="224">
        <f>Рабочий!J16</f>
        <v>360</v>
      </c>
      <c r="E17" s="223">
        <f>Рабочий!M16</f>
        <v>370</v>
      </c>
      <c r="F17" s="225">
        <f>Рабочий!P16</f>
        <v>370</v>
      </c>
    </row>
    <row r="18" spans="1:6" ht="12.75">
      <c r="A18" s="158" t="s">
        <v>136</v>
      </c>
      <c r="B18" s="23" t="s">
        <v>213</v>
      </c>
      <c r="C18" s="223">
        <f>Рабочий!G17</f>
        <v>410</v>
      </c>
      <c r="D18" s="224">
        <f>Рабочий!J17</f>
        <v>430</v>
      </c>
      <c r="E18" s="223">
        <f>Рабочий!M17</f>
        <v>440</v>
      </c>
      <c r="F18" s="225">
        <f>Рабочий!P17</f>
        <v>460</v>
      </c>
    </row>
    <row r="19" spans="1:6" ht="12.75">
      <c r="A19" s="158" t="s">
        <v>137</v>
      </c>
      <c r="B19" s="23" t="s">
        <v>213</v>
      </c>
      <c r="C19" s="223">
        <f>Рабочий!G18</f>
        <v>540</v>
      </c>
      <c r="D19" s="224">
        <f>Рабочий!J18</f>
        <v>540</v>
      </c>
      <c r="E19" s="223">
        <f>Рабочий!M18</f>
        <v>540</v>
      </c>
      <c r="F19" s="225">
        <f>Рабочий!P18</f>
        <v>540</v>
      </c>
    </row>
    <row r="20" spans="1:6" ht="12.75">
      <c r="A20" s="158" t="s">
        <v>168</v>
      </c>
      <c r="B20" s="23" t="s">
        <v>213</v>
      </c>
      <c r="C20" s="223">
        <f>Рабочий!G19</f>
        <v>350</v>
      </c>
      <c r="D20" s="224">
        <f>Рабочий!J19</f>
        <v>360</v>
      </c>
      <c r="E20" s="223">
        <f>Рабочий!M19</f>
        <v>370</v>
      </c>
      <c r="F20" s="225">
        <f>Рабочий!P19</f>
        <v>370</v>
      </c>
    </row>
    <row r="21" spans="1:6" ht="12.75">
      <c r="A21" s="158" t="s">
        <v>215</v>
      </c>
      <c r="B21" s="23" t="s">
        <v>213</v>
      </c>
      <c r="C21" s="223">
        <f>Рабочий!G20</f>
        <v>0</v>
      </c>
      <c r="D21" s="224">
        <f>Рабочий!J20</f>
        <v>680</v>
      </c>
      <c r="E21" s="223">
        <f>Рабочий!M20</f>
        <v>690</v>
      </c>
      <c r="F21" s="225">
        <f>Рабочий!P20</f>
        <v>700</v>
      </c>
    </row>
    <row r="22" spans="1:6" ht="12.75">
      <c r="A22" s="158" t="s">
        <v>135</v>
      </c>
      <c r="B22" s="23" t="s">
        <v>213</v>
      </c>
      <c r="C22" s="223">
        <f>Рабочий!G21</f>
        <v>700</v>
      </c>
      <c r="D22" s="224">
        <f>Рабочий!J21</f>
        <v>720</v>
      </c>
      <c r="E22" s="223">
        <f>Рабочий!M21</f>
        <v>720</v>
      </c>
      <c r="F22" s="225">
        <f>Рабочий!P21</f>
        <v>740</v>
      </c>
    </row>
    <row r="23" spans="1:6" ht="12.75">
      <c r="A23" s="158" t="s">
        <v>169</v>
      </c>
      <c r="B23" s="23" t="s">
        <v>213</v>
      </c>
      <c r="C23" s="223">
        <f>Рабочий!G22</f>
        <v>700</v>
      </c>
      <c r="D23" s="224">
        <f>Рабочий!J22</f>
        <v>720</v>
      </c>
      <c r="E23" s="223">
        <f>Рабочий!M22</f>
        <v>720</v>
      </c>
      <c r="F23" s="225">
        <f>Рабочий!P22</f>
        <v>740</v>
      </c>
    </row>
    <row r="24" spans="1:6" ht="12.75">
      <c r="A24" s="158" t="s">
        <v>170</v>
      </c>
      <c r="B24" s="23" t="s">
        <v>213</v>
      </c>
      <c r="C24" s="223">
        <f>Рабочий!G23</f>
        <v>595</v>
      </c>
      <c r="D24" s="224">
        <f>Рабочий!J23</f>
        <v>610</v>
      </c>
      <c r="E24" s="223">
        <f>Рабочий!M23</f>
        <v>630</v>
      </c>
      <c r="F24" s="225">
        <f>Рабочий!P23</f>
        <v>650</v>
      </c>
    </row>
    <row r="25" spans="1:6" ht="12.75">
      <c r="A25" s="53" t="s">
        <v>6</v>
      </c>
      <c r="B25" s="169"/>
      <c r="C25" s="226"/>
      <c r="D25" s="227"/>
      <c r="E25" s="226"/>
      <c r="F25" s="228"/>
    </row>
    <row r="26" spans="1:6" ht="12.75">
      <c r="A26" s="159" t="s">
        <v>104</v>
      </c>
      <c r="B26" s="171" t="s">
        <v>213</v>
      </c>
      <c r="C26" s="220">
        <f>Рабочий!G25</f>
        <v>385</v>
      </c>
      <c r="D26" s="221">
        <f>Рабочий!J25</f>
        <v>395</v>
      </c>
      <c r="E26" s="220">
        <f>Рабочий!M25</f>
        <v>400</v>
      </c>
      <c r="F26" s="222">
        <f>Рабочий!P25</f>
        <v>410</v>
      </c>
    </row>
    <row r="27" spans="1:6" ht="12.75">
      <c r="A27" s="159" t="s">
        <v>171</v>
      </c>
      <c r="B27" s="171" t="s">
        <v>213</v>
      </c>
      <c r="C27" s="220">
        <f>Рабочий!G26</f>
        <v>390</v>
      </c>
      <c r="D27" s="221">
        <f>Рабочий!J26</f>
        <v>400</v>
      </c>
      <c r="E27" s="220">
        <f>Рабочий!M26</f>
        <v>405</v>
      </c>
      <c r="F27" s="222">
        <f>Рабочий!P26</f>
        <v>415</v>
      </c>
    </row>
    <row r="28" spans="1:6" ht="12.75">
      <c r="A28" s="159" t="s">
        <v>140</v>
      </c>
      <c r="B28" s="171" t="s">
        <v>213</v>
      </c>
      <c r="C28" s="220">
        <f>Рабочий!G27</f>
        <v>415</v>
      </c>
      <c r="D28" s="221">
        <f>Рабочий!J27</f>
        <v>415</v>
      </c>
      <c r="E28" s="220">
        <f>Рабочий!M27</f>
        <v>415</v>
      </c>
      <c r="F28" s="222">
        <f>Рабочий!P27</f>
        <v>420</v>
      </c>
    </row>
    <row r="29" spans="1:6" ht="12.75">
      <c r="A29" s="159" t="s">
        <v>172</v>
      </c>
      <c r="B29" s="171" t="s">
        <v>213</v>
      </c>
      <c r="C29" s="220">
        <f>Рабочий!G28</f>
        <v>410</v>
      </c>
      <c r="D29" s="221">
        <f>Рабочий!J28</f>
        <v>415</v>
      </c>
      <c r="E29" s="220">
        <f>Рабочий!M28</f>
        <v>420</v>
      </c>
      <c r="F29" s="222">
        <f>Рабочий!P28</f>
        <v>425</v>
      </c>
    </row>
    <row r="30" spans="1:6" ht="12.75">
      <c r="A30" s="159" t="s">
        <v>148</v>
      </c>
      <c r="B30" s="171" t="s">
        <v>213</v>
      </c>
      <c r="C30" s="220">
        <f>Рабочий!G29</f>
        <v>385</v>
      </c>
      <c r="D30" s="221">
        <f>Рабочий!J29</f>
        <v>395</v>
      </c>
      <c r="E30" s="220">
        <f>Рабочий!M29</f>
        <v>400</v>
      </c>
      <c r="F30" s="222">
        <f>Рабочий!P29</f>
        <v>410</v>
      </c>
    </row>
    <row r="31" spans="1:6" ht="12.75">
      <c r="A31" s="53" t="s">
        <v>7</v>
      </c>
      <c r="B31" s="169"/>
      <c r="C31" s="226"/>
      <c r="D31" s="227"/>
      <c r="E31" s="226"/>
      <c r="F31" s="228"/>
    </row>
    <row r="32" spans="1:6" ht="12.75">
      <c r="A32" s="52" t="s">
        <v>69</v>
      </c>
      <c r="B32" s="172"/>
      <c r="C32" s="229"/>
      <c r="D32" s="230"/>
      <c r="E32" s="229"/>
      <c r="F32" s="231"/>
    </row>
    <row r="33" spans="1:6" ht="12.75">
      <c r="A33" s="158" t="s">
        <v>216</v>
      </c>
      <c r="B33" s="168" t="s">
        <v>213</v>
      </c>
      <c r="C33" s="220">
        <f>Рабочий!G32</f>
        <v>950</v>
      </c>
      <c r="D33" s="221">
        <f>Рабочий!J32</f>
        <v>960</v>
      </c>
      <c r="E33" s="220">
        <f>Рабочий!M32</f>
        <v>970</v>
      </c>
      <c r="F33" s="222">
        <f>Рабочий!P32</f>
        <v>980</v>
      </c>
    </row>
    <row r="34" spans="1:6" ht="12.75">
      <c r="A34" s="52" t="s">
        <v>98</v>
      </c>
      <c r="B34" s="172"/>
      <c r="C34" s="229"/>
      <c r="D34" s="230"/>
      <c r="E34" s="229"/>
      <c r="F34" s="231"/>
    </row>
    <row r="35" spans="1:6" ht="12.75">
      <c r="A35" s="159" t="s">
        <v>173</v>
      </c>
      <c r="B35" s="170" t="s">
        <v>213</v>
      </c>
      <c r="C35" s="220">
        <f>Рабочий!G34</f>
        <v>460</v>
      </c>
      <c r="D35" s="221">
        <f>Рабочий!J34</f>
        <v>470</v>
      </c>
      <c r="E35" s="220">
        <f>Рабочий!M34</f>
        <v>154.4351986686083</v>
      </c>
      <c r="F35" s="222">
        <f>Рабочий!P34</f>
        <v>-9.682130919176043</v>
      </c>
    </row>
    <row r="36" spans="1:6" ht="12.75">
      <c r="A36" s="52" t="s">
        <v>99</v>
      </c>
      <c r="B36" s="172"/>
      <c r="C36" s="229"/>
      <c r="D36" s="230"/>
      <c r="E36" s="229"/>
      <c r="F36" s="231"/>
    </row>
    <row r="37" spans="1:6" ht="12.75">
      <c r="A37" s="159" t="s">
        <v>174</v>
      </c>
      <c r="B37" s="170" t="s">
        <v>213</v>
      </c>
      <c r="C37" s="220">
        <f>Рабочий!G36</f>
        <v>860</v>
      </c>
      <c r="D37" s="221">
        <f>Рабочий!J36</f>
        <v>870</v>
      </c>
      <c r="E37" s="220">
        <f>Рабочий!M36</f>
        <v>880</v>
      </c>
      <c r="F37" s="222">
        <f>Рабочий!P36</f>
        <v>900</v>
      </c>
    </row>
    <row r="38" spans="1:6" ht="12.75">
      <c r="A38" s="159" t="s">
        <v>8</v>
      </c>
      <c r="B38" s="170" t="s">
        <v>213</v>
      </c>
      <c r="C38" s="220">
        <f>Рабочий!G37</f>
        <v>860</v>
      </c>
      <c r="D38" s="221">
        <f>Рабочий!J37</f>
        <v>870</v>
      </c>
      <c r="E38" s="220">
        <f>Рабочий!M37</f>
        <v>880</v>
      </c>
      <c r="F38" s="222">
        <f>Рабочий!P37</f>
        <v>900</v>
      </c>
    </row>
    <row r="39" spans="1:6" ht="12.75">
      <c r="A39" s="52" t="s">
        <v>97</v>
      </c>
      <c r="B39" s="172"/>
      <c r="C39" s="229"/>
      <c r="D39" s="230"/>
      <c r="E39" s="229"/>
      <c r="F39" s="231"/>
    </row>
    <row r="40" spans="1:6" ht="12.75">
      <c r="A40" s="159" t="s">
        <v>114</v>
      </c>
      <c r="B40" s="170" t="s">
        <v>213</v>
      </c>
      <c r="C40" s="220">
        <f>Рабочий!G39</f>
        <v>300</v>
      </c>
      <c r="D40" s="221">
        <f>Рабочий!J39</f>
        <v>310</v>
      </c>
      <c r="E40" s="220">
        <f>Рабочий!M39</f>
        <v>320</v>
      </c>
      <c r="F40" s="222">
        <f>Рабочий!P39</f>
        <v>330</v>
      </c>
    </row>
    <row r="41" spans="1:6" ht="12.75">
      <c r="A41" s="159" t="s">
        <v>175</v>
      </c>
      <c r="B41" s="170" t="s">
        <v>213</v>
      </c>
      <c r="C41" s="220">
        <f>Рабочий!G40</f>
        <v>280</v>
      </c>
      <c r="D41" s="221">
        <f>Рабочий!J40</f>
        <v>285</v>
      </c>
      <c r="E41" s="220">
        <f>Рабочий!M40</f>
        <v>290</v>
      </c>
      <c r="F41" s="222">
        <f>Рабочий!P40</f>
        <v>6.954297749991637</v>
      </c>
    </row>
    <row r="42" spans="1:6" ht="12.75">
      <c r="A42" s="52" t="s">
        <v>9</v>
      </c>
      <c r="B42" s="172"/>
      <c r="C42" s="229"/>
      <c r="D42" s="230"/>
      <c r="E42" s="229"/>
      <c r="F42" s="231"/>
    </row>
    <row r="43" spans="1:6" ht="12.75">
      <c r="A43" s="185" t="s">
        <v>217</v>
      </c>
      <c r="B43" s="168" t="s">
        <v>177</v>
      </c>
      <c r="C43" s="223">
        <f>Рабочий!G42</f>
        <v>220</v>
      </c>
      <c r="D43" s="221">
        <f>Рабочий!J42</f>
        <v>250</v>
      </c>
      <c r="E43" s="220">
        <f>Рабочий!M42</f>
        <v>280</v>
      </c>
      <c r="F43" s="222">
        <f>Рабочий!P42</f>
        <v>300</v>
      </c>
    </row>
    <row r="44" spans="1:6" ht="12.75">
      <c r="A44" s="52" t="s">
        <v>10</v>
      </c>
      <c r="B44" s="172"/>
      <c r="C44" s="229"/>
      <c r="D44" s="230"/>
      <c r="E44" s="229"/>
      <c r="F44" s="231"/>
    </row>
    <row r="45" spans="1:6" ht="12.75">
      <c r="A45" s="159" t="s">
        <v>176</v>
      </c>
      <c r="B45" s="170" t="s">
        <v>177</v>
      </c>
      <c r="C45" s="220">
        <f>Рабочий!G44</f>
        <v>85</v>
      </c>
      <c r="D45" s="221">
        <f>Рабочий!J44</f>
        <v>90</v>
      </c>
      <c r="E45" s="220">
        <f>Рабочий!M44</f>
        <v>95</v>
      </c>
      <c r="F45" s="222">
        <f>Рабочий!P44</f>
        <v>-56.882799972111826</v>
      </c>
    </row>
    <row r="46" spans="1:6" ht="12.75">
      <c r="A46" s="53" t="s">
        <v>178</v>
      </c>
      <c r="B46" s="169"/>
      <c r="C46" s="226"/>
      <c r="D46" s="227"/>
      <c r="E46" s="226"/>
      <c r="F46" s="228"/>
    </row>
    <row r="47" spans="1:6" ht="12.75">
      <c r="A47" s="159" t="s">
        <v>179</v>
      </c>
      <c r="B47" s="170" t="s">
        <v>218</v>
      </c>
      <c r="C47" s="220">
        <f>Рабочий!G46</f>
        <v>740</v>
      </c>
      <c r="D47" s="221">
        <f>Рабочий!J46</f>
        <v>770</v>
      </c>
      <c r="E47" s="220">
        <f>Рабочий!M46</f>
        <v>780</v>
      </c>
      <c r="F47" s="222">
        <f>Рабочий!P46</f>
        <v>800</v>
      </c>
    </row>
    <row r="48" spans="1:6" ht="12.75">
      <c r="A48" s="53" t="s">
        <v>11</v>
      </c>
      <c r="B48" s="169"/>
      <c r="C48" s="226"/>
      <c r="D48" s="227"/>
      <c r="E48" s="226"/>
      <c r="F48" s="228"/>
    </row>
    <row r="49" spans="1:6" ht="12.75">
      <c r="A49" s="183" t="s">
        <v>180</v>
      </c>
      <c r="B49" s="184" t="s">
        <v>213</v>
      </c>
      <c r="C49" s="223">
        <f>Рабочий!G48</f>
        <v>1250</v>
      </c>
      <c r="D49" s="224">
        <f>Рабочий!J48</f>
        <v>1270</v>
      </c>
      <c r="E49" s="223">
        <f>Рабочий!M48</f>
        <v>1270</v>
      </c>
      <c r="F49" s="225">
        <f>Рабочий!P48</f>
        <v>1300</v>
      </c>
    </row>
    <row r="50" spans="1:6" ht="12.75">
      <c r="A50" s="155" t="s">
        <v>219</v>
      </c>
      <c r="B50" s="184" t="s">
        <v>213</v>
      </c>
      <c r="C50" s="223">
        <f>Рабочий!G49</f>
        <v>1250</v>
      </c>
      <c r="D50" s="224">
        <f>Рабочий!J49</f>
        <v>1270</v>
      </c>
      <c r="E50" s="223">
        <f>Рабочий!M49</f>
        <v>1270</v>
      </c>
      <c r="F50" s="225">
        <f>Рабочий!P49</f>
        <v>1300</v>
      </c>
    </row>
    <row r="51" spans="1:6" ht="12.75">
      <c r="A51" s="155" t="s">
        <v>181</v>
      </c>
      <c r="B51" s="184" t="s">
        <v>213</v>
      </c>
      <c r="C51" s="223">
        <f>Рабочий!G50</f>
        <v>1250</v>
      </c>
      <c r="D51" s="224">
        <f>Рабочий!J50</f>
        <v>1270</v>
      </c>
      <c r="E51" s="223">
        <f>Рабочий!M50</f>
        <v>1270</v>
      </c>
      <c r="F51" s="225">
        <f>Рабочий!P50</f>
        <v>1300</v>
      </c>
    </row>
    <row r="52" spans="1:6" ht="12.75">
      <c r="A52" s="155" t="s">
        <v>220</v>
      </c>
      <c r="B52" s="184" t="s">
        <v>213</v>
      </c>
      <c r="C52" s="223">
        <f>Рабочий!G51</f>
        <v>1250</v>
      </c>
      <c r="D52" s="224">
        <f>Рабочий!J51</f>
        <v>1250</v>
      </c>
      <c r="E52" s="223">
        <f>Рабочий!M51</f>
        <v>1250</v>
      </c>
      <c r="F52" s="225">
        <f>Рабочий!P51</f>
        <v>1300</v>
      </c>
    </row>
    <row r="53" spans="1:6" ht="12.75">
      <c r="A53" s="53" t="s">
        <v>12</v>
      </c>
      <c r="B53" s="169"/>
      <c r="C53" s="226"/>
      <c r="D53" s="227"/>
      <c r="E53" s="226"/>
      <c r="F53" s="228"/>
    </row>
    <row r="54" spans="1:6" ht="12.75">
      <c r="A54" s="162" t="s">
        <v>118</v>
      </c>
      <c r="B54" s="172"/>
      <c r="C54" s="229"/>
      <c r="D54" s="230"/>
      <c r="E54" s="229"/>
      <c r="F54" s="231"/>
    </row>
    <row r="55" spans="1:6" ht="12.75">
      <c r="A55" s="156" t="s">
        <v>119</v>
      </c>
      <c r="B55" s="170" t="s">
        <v>213</v>
      </c>
      <c r="C55" s="220">
        <f>Рабочий!G54</f>
        <v>550</v>
      </c>
      <c r="D55" s="221">
        <f>Рабочий!J54</f>
        <v>560</v>
      </c>
      <c r="E55" s="220">
        <f>Рабочий!M54</f>
        <v>570</v>
      </c>
      <c r="F55" s="222">
        <f>Рабочий!P54</f>
        <v>570</v>
      </c>
    </row>
    <row r="56" spans="1:6" ht="12.75">
      <c r="A56" s="156" t="s">
        <v>182</v>
      </c>
      <c r="B56" s="170" t="s">
        <v>213</v>
      </c>
      <c r="C56" s="220">
        <f>Рабочий!G55</f>
        <v>950</v>
      </c>
      <c r="D56" s="221">
        <f>Рабочий!J55</f>
        <v>970</v>
      </c>
      <c r="E56" s="220">
        <f>Рабочий!M55</f>
        <v>980</v>
      </c>
      <c r="F56" s="222">
        <f>Рабочий!P55</f>
        <v>990</v>
      </c>
    </row>
    <row r="57" spans="1:6" ht="12.75">
      <c r="A57" s="156" t="s">
        <v>183</v>
      </c>
      <c r="B57" s="170" t="s">
        <v>213</v>
      </c>
      <c r="C57" s="220">
        <f>Рабочий!G56</f>
        <v>720</v>
      </c>
      <c r="D57" s="221">
        <f>Рабочий!J56</f>
        <v>730</v>
      </c>
      <c r="E57" s="220">
        <f>Рабочий!M56</f>
        <v>730</v>
      </c>
      <c r="F57" s="222">
        <f>Рабочий!P56</f>
        <v>730</v>
      </c>
    </row>
    <row r="58" spans="1:6" ht="12.75">
      <c r="A58" s="156" t="s">
        <v>125</v>
      </c>
      <c r="B58" s="170" t="s">
        <v>213</v>
      </c>
      <c r="C58" s="220">
        <f>Рабочий!G57</f>
        <v>750</v>
      </c>
      <c r="D58" s="221">
        <f>Рабочий!J57</f>
        <v>760</v>
      </c>
      <c r="E58" s="220">
        <f>Рабочий!M57</f>
        <v>770</v>
      </c>
      <c r="F58" s="222">
        <f>Рабочий!P57</f>
        <v>780</v>
      </c>
    </row>
    <row r="59" spans="1:6" ht="12.75">
      <c r="A59" s="156" t="s">
        <v>184</v>
      </c>
      <c r="B59" s="170" t="s">
        <v>213</v>
      </c>
      <c r="C59" s="220">
        <f>Рабочий!G58</f>
        <v>770</v>
      </c>
      <c r="D59" s="221">
        <f>Рабочий!J58</f>
        <v>780</v>
      </c>
      <c r="E59" s="220">
        <f>Рабочий!M58</f>
        <v>790</v>
      </c>
      <c r="F59" s="222">
        <f>Рабочий!P58</f>
        <v>800</v>
      </c>
    </row>
    <row r="60" spans="1:6" ht="12.75">
      <c r="A60" s="52" t="s">
        <v>13</v>
      </c>
      <c r="B60" s="172"/>
      <c r="C60" s="229"/>
      <c r="D60" s="230"/>
      <c r="E60" s="229"/>
      <c r="F60" s="231"/>
    </row>
    <row r="61" spans="1:6" ht="12.75">
      <c r="A61" s="156" t="s">
        <v>14</v>
      </c>
      <c r="B61" s="170" t="s">
        <v>213</v>
      </c>
      <c r="C61" s="220">
        <f>Рабочий!G60</f>
        <v>780</v>
      </c>
      <c r="D61" s="221">
        <f>Рабочий!J60</f>
        <v>780</v>
      </c>
      <c r="E61" s="220">
        <f>Рабочий!M60</f>
        <v>780</v>
      </c>
      <c r="F61" s="222">
        <f>Рабочий!P60</f>
        <v>780</v>
      </c>
    </row>
    <row r="62" spans="1:6" ht="12.75">
      <c r="A62" s="156" t="s">
        <v>144</v>
      </c>
      <c r="B62" s="170" t="s">
        <v>213</v>
      </c>
      <c r="C62" s="220">
        <f>Рабочий!G61</f>
        <v>800</v>
      </c>
      <c r="D62" s="221">
        <f>Рабочий!J61</f>
        <v>800</v>
      </c>
      <c r="E62" s="220">
        <f>Рабочий!M61</f>
        <v>800</v>
      </c>
      <c r="F62" s="222">
        <f>Рабочий!P61</f>
        <v>800</v>
      </c>
    </row>
    <row r="63" spans="1:6" ht="12.75">
      <c r="A63" s="52" t="s">
        <v>15</v>
      </c>
      <c r="B63" s="172"/>
      <c r="C63" s="229"/>
      <c r="D63" s="230"/>
      <c r="E63" s="229"/>
      <c r="F63" s="231"/>
    </row>
    <row r="64" spans="1:6" ht="12.75">
      <c r="A64" s="158" t="s">
        <v>124</v>
      </c>
      <c r="B64" s="168" t="s">
        <v>213</v>
      </c>
      <c r="C64" s="223">
        <f>Рабочий!G63</f>
        <v>1000</v>
      </c>
      <c r="D64" s="224">
        <f>Рабочий!J63</f>
        <v>1050</v>
      </c>
      <c r="E64" s="223">
        <f>Рабочий!M63</f>
        <v>1100</v>
      </c>
      <c r="F64" s="225">
        <f>Рабочий!P63</f>
        <v>1150</v>
      </c>
    </row>
    <row r="65" spans="1:6" ht="12.75">
      <c r="A65" s="158" t="s">
        <v>185</v>
      </c>
      <c r="B65" s="168" t="s">
        <v>213</v>
      </c>
      <c r="C65" s="223">
        <f>Рабочий!G64</f>
        <v>1050</v>
      </c>
      <c r="D65" s="224">
        <f>Рабочий!J64</f>
        <v>1100</v>
      </c>
      <c r="E65" s="223">
        <f>Рабочий!M64</f>
        <v>1150</v>
      </c>
      <c r="F65" s="225">
        <f>Рабочий!P64</f>
        <v>1200</v>
      </c>
    </row>
    <row r="66" spans="1:6" ht="12.75">
      <c r="A66" s="158" t="s">
        <v>147</v>
      </c>
      <c r="B66" s="168" t="s">
        <v>213</v>
      </c>
      <c r="C66" s="223">
        <f>Рабочий!G65</f>
        <v>800</v>
      </c>
      <c r="D66" s="224">
        <f>Рабочий!J65</f>
        <v>820</v>
      </c>
      <c r="E66" s="223">
        <f>Рабочий!M65</f>
        <v>840</v>
      </c>
      <c r="F66" s="225">
        <f>Рабочий!P65</f>
        <v>860</v>
      </c>
    </row>
    <row r="67" spans="1:6" ht="25.5">
      <c r="A67" s="158" t="s">
        <v>100</v>
      </c>
      <c r="B67" s="23" t="s">
        <v>213</v>
      </c>
      <c r="C67" s="223">
        <f>Рабочий!G66</f>
        <v>920</v>
      </c>
      <c r="D67" s="224">
        <f>Рабочий!J66</f>
        <v>930</v>
      </c>
      <c r="E67" s="223">
        <f>Рабочий!M66</f>
        <v>940</v>
      </c>
      <c r="F67" s="225">
        <f>Рабочий!P66</f>
        <v>950</v>
      </c>
    </row>
    <row r="68" spans="1:6" ht="12.75">
      <c r="A68" s="158" t="s">
        <v>186</v>
      </c>
      <c r="B68" s="168" t="s">
        <v>213</v>
      </c>
      <c r="C68" s="223">
        <f>Рабочий!G67</f>
        <v>1030</v>
      </c>
      <c r="D68" s="224">
        <f>Рабочий!J67</f>
        <v>1080</v>
      </c>
      <c r="E68" s="223">
        <f>Рабочий!M67</f>
        <v>1130</v>
      </c>
      <c r="F68" s="225">
        <f>Рабочий!P67</f>
        <v>1180</v>
      </c>
    </row>
    <row r="69" spans="1:6" ht="12.75">
      <c r="A69" s="158" t="s">
        <v>101</v>
      </c>
      <c r="B69" s="168" t="s">
        <v>213</v>
      </c>
      <c r="C69" s="223">
        <f>Рабочий!G68</f>
        <v>700</v>
      </c>
      <c r="D69" s="224">
        <f>Рабочий!J68</f>
        <v>710</v>
      </c>
      <c r="E69" s="223">
        <f>Рабочий!M68</f>
        <v>730</v>
      </c>
      <c r="F69" s="225">
        <f>Рабочий!P68</f>
        <v>760</v>
      </c>
    </row>
    <row r="70" spans="1:6" ht="12.75">
      <c r="A70" s="158" t="s">
        <v>138</v>
      </c>
      <c r="B70" s="168" t="s">
        <v>213</v>
      </c>
      <c r="C70" s="223">
        <f>Рабочий!G69</f>
        <v>690</v>
      </c>
      <c r="D70" s="224">
        <f>Рабочий!J69</f>
        <v>710</v>
      </c>
      <c r="E70" s="223">
        <f>Рабочий!M69</f>
        <v>730</v>
      </c>
      <c r="F70" s="225">
        <f>Рабочий!P69</f>
        <v>760</v>
      </c>
    </row>
    <row r="71" spans="1:6" ht="12.75">
      <c r="A71" s="159" t="s">
        <v>143</v>
      </c>
      <c r="B71" s="170" t="s">
        <v>213</v>
      </c>
      <c r="C71" s="220">
        <f>Рабочий!G70</f>
        <v>0</v>
      </c>
      <c r="D71" s="221">
        <f>Рабочий!J70</f>
        <v>1550</v>
      </c>
      <c r="E71" s="220">
        <f>Рабочий!M70</f>
        <v>1550</v>
      </c>
      <c r="F71" s="222">
        <f>Рабочий!P70</f>
        <v>1600</v>
      </c>
    </row>
    <row r="72" spans="1:6" ht="12.75">
      <c r="A72" s="160" t="s">
        <v>16</v>
      </c>
      <c r="B72" s="173"/>
      <c r="C72" s="229"/>
      <c r="D72" s="230"/>
      <c r="E72" s="229"/>
      <c r="F72" s="231"/>
    </row>
    <row r="73" spans="1:6" ht="12.75">
      <c r="A73" s="186" t="s">
        <v>187</v>
      </c>
      <c r="B73" s="168" t="s">
        <v>213</v>
      </c>
      <c r="C73" s="223">
        <f>Рабочий!G72</f>
        <v>890</v>
      </c>
      <c r="D73" s="224">
        <f>Рабочий!J72</f>
        <v>900</v>
      </c>
      <c r="E73" s="223">
        <f>Рабочий!M72</f>
        <v>910</v>
      </c>
      <c r="F73" s="225">
        <f>Рабочий!P72</f>
        <v>910</v>
      </c>
    </row>
    <row r="74" spans="1:6" ht="12.75">
      <c r="A74" s="186" t="s">
        <v>188</v>
      </c>
      <c r="B74" s="168" t="s">
        <v>213</v>
      </c>
      <c r="C74" s="223">
        <f>Рабочий!G73</f>
        <v>950</v>
      </c>
      <c r="D74" s="224">
        <f>Рабочий!J73</f>
        <v>960</v>
      </c>
      <c r="E74" s="223">
        <f>Рабочий!M73</f>
        <v>970</v>
      </c>
      <c r="F74" s="225">
        <f>Рабочий!P73</f>
        <v>980</v>
      </c>
    </row>
    <row r="75" spans="1:6" ht="12.75">
      <c r="A75" s="186" t="s">
        <v>189</v>
      </c>
      <c r="B75" s="168" t="s">
        <v>213</v>
      </c>
      <c r="C75" s="223">
        <f>Рабочий!G74</f>
        <v>890</v>
      </c>
      <c r="D75" s="224">
        <f>Рабочий!J74</f>
        <v>900</v>
      </c>
      <c r="E75" s="223">
        <f>Рабочий!M74</f>
        <v>910</v>
      </c>
      <c r="F75" s="225">
        <f>Рабочий!P74</f>
        <v>910</v>
      </c>
    </row>
    <row r="76" spans="1:6" ht="12.75">
      <c r="A76" s="186" t="s">
        <v>190</v>
      </c>
      <c r="B76" s="168" t="s">
        <v>213</v>
      </c>
      <c r="C76" s="223">
        <f>Рабочий!G75</f>
        <v>890</v>
      </c>
      <c r="D76" s="224">
        <f>Рабочий!J75</f>
        <v>900</v>
      </c>
      <c r="E76" s="223">
        <f>Рабочий!M75</f>
        <v>910</v>
      </c>
      <c r="F76" s="225">
        <f>Рабочий!P75</f>
        <v>910</v>
      </c>
    </row>
    <row r="77" spans="1:6" ht="12.75">
      <c r="A77" s="53" t="s">
        <v>221</v>
      </c>
      <c r="B77" s="169"/>
      <c r="C77" s="226"/>
      <c r="D77" s="227"/>
      <c r="E77" s="226"/>
      <c r="F77" s="228"/>
    </row>
    <row r="78" spans="1:6" ht="12.75">
      <c r="A78" s="52" t="s">
        <v>17</v>
      </c>
      <c r="B78" s="172"/>
      <c r="C78" s="229"/>
      <c r="D78" s="230"/>
      <c r="E78" s="229"/>
      <c r="F78" s="231"/>
    </row>
    <row r="79" spans="1:6" ht="12.75">
      <c r="A79" s="159" t="s">
        <v>18</v>
      </c>
      <c r="B79" s="170" t="s">
        <v>213</v>
      </c>
      <c r="C79" s="220">
        <f>Рабочий!G78</f>
        <v>0</v>
      </c>
      <c r="D79" s="221">
        <f>Рабочий!J78</f>
        <v>1056</v>
      </c>
      <c r="E79" s="220">
        <f>Рабочий!M78</f>
        <v>-8.166178453526761</v>
      </c>
      <c r="F79" s="222">
        <f>Рабочий!P78</f>
        <v>-90.63283105140395</v>
      </c>
    </row>
    <row r="80" spans="1:6" ht="12.75">
      <c r="A80" s="159" t="s">
        <v>19</v>
      </c>
      <c r="B80" s="170" t="s">
        <v>213</v>
      </c>
      <c r="C80" s="220">
        <f>Рабочий!G79</f>
        <v>0</v>
      </c>
      <c r="D80" s="221">
        <f>Рабочий!J79</f>
        <v>1815</v>
      </c>
      <c r="E80" s="220">
        <f>Рабочий!M79</f>
        <v>52.05768402927248</v>
      </c>
      <c r="F80" s="222">
        <f>Рабочий!P79</f>
        <v>-85.92551293161097</v>
      </c>
    </row>
    <row r="81" spans="1:6" ht="12.75">
      <c r="A81" s="159" t="s">
        <v>20</v>
      </c>
      <c r="B81" s="170" t="s">
        <v>213</v>
      </c>
      <c r="C81" s="220">
        <f>Рабочий!G80</f>
        <v>0</v>
      </c>
      <c r="D81" s="221">
        <f>Рабочий!J80</f>
        <v>1452</v>
      </c>
      <c r="E81" s="220">
        <f>Рабочий!M80</f>
        <v>46.33802816901409</v>
      </c>
      <c r="F81" s="222">
        <f>Рабочий!P80</f>
        <v>-85.64901143952919</v>
      </c>
    </row>
    <row r="82" spans="1:6" ht="12.75">
      <c r="A82" s="159" t="s">
        <v>21</v>
      </c>
      <c r="B82" s="170" t="s">
        <v>213</v>
      </c>
      <c r="C82" s="220">
        <f>Рабочий!G81</f>
        <v>0</v>
      </c>
      <c r="D82" s="221">
        <f>Рабочий!J81</f>
        <v>1392</v>
      </c>
      <c r="E82" s="220">
        <f>Рабочий!M81</f>
        <v>35.57850009472516</v>
      </c>
      <c r="F82" s="222">
        <f>Рабочий!P81</f>
        <v>-86.79030554776176</v>
      </c>
    </row>
    <row r="83" spans="1:6" ht="12.75">
      <c r="A83" s="159" t="s">
        <v>22</v>
      </c>
      <c r="B83" s="170" t="s">
        <v>213</v>
      </c>
      <c r="C83" s="220">
        <f>Рабочий!G82</f>
        <v>0</v>
      </c>
      <c r="D83" s="221">
        <f>Рабочий!J82</f>
        <v>1243</v>
      </c>
      <c r="E83" s="220">
        <f>Рабочий!M82</f>
        <v>45.48274584178056</v>
      </c>
      <c r="F83" s="222">
        <f>Рабочий!P82</f>
        <v>-85.04253636760399</v>
      </c>
    </row>
    <row r="84" spans="1:6" ht="12.75">
      <c r="A84" s="159" t="s">
        <v>23</v>
      </c>
      <c r="B84" s="170" t="s">
        <v>213</v>
      </c>
      <c r="C84" s="220">
        <f>Рабочий!G83</f>
        <v>0</v>
      </c>
      <c r="D84" s="221">
        <f>Рабочий!J83</f>
        <v>1265</v>
      </c>
      <c r="E84" s="220">
        <f>Рабочий!M83</f>
        <v>75.05095051080987</v>
      </c>
      <c r="F84" s="222">
        <f>Рабочий!P83</f>
        <v>-80.20772275213524</v>
      </c>
    </row>
    <row r="85" spans="1:6" ht="12.75">
      <c r="A85" s="159" t="s">
        <v>24</v>
      </c>
      <c r="B85" s="170" t="s">
        <v>213</v>
      </c>
      <c r="C85" s="220">
        <f>Рабочий!G84</f>
        <v>0</v>
      </c>
      <c r="D85" s="221">
        <f>Рабочий!J84</f>
        <v>778</v>
      </c>
      <c r="E85" s="220">
        <f>Рабочий!M84</f>
        <v>-8.55194145789931</v>
      </c>
      <c r="F85" s="222">
        <f>Рабочий!P84</f>
        <v>-90.89529438112031</v>
      </c>
    </row>
    <row r="86" spans="1:6" ht="12.75">
      <c r="A86" s="159" t="s">
        <v>25</v>
      </c>
      <c r="B86" s="170" t="s">
        <v>213</v>
      </c>
      <c r="C86" s="220">
        <f>Рабочий!G85</f>
        <v>0</v>
      </c>
      <c r="D86" s="221">
        <f>Рабочий!J85</f>
        <v>820</v>
      </c>
      <c r="E86" s="220">
        <f>Рабочий!M85</f>
        <v>-33.73155836135319</v>
      </c>
      <c r="F86" s="222">
        <f>Рабочий!P85</f>
        <v>-92.31466124760537</v>
      </c>
    </row>
    <row r="87" spans="1:6" ht="12.75">
      <c r="A87" s="159" t="s">
        <v>26</v>
      </c>
      <c r="B87" s="170" t="s">
        <v>213</v>
      </c>
      <c r="C87" s="220">
        <f>Рабочий!G86</f>
        <v>0</v>
      </c>
      <c r="D87" s="221">
        <f>Рабочий!J86</f>
        <v>1056</v>
      </c>
      <c r="E87" s="220">
        <f>Рабочий!M86</f>
        <v>-11.777777777777775</v>
      </c>
      <c r="F87" s="222">
        <f>Рабочий!P86</f>
        <v>-90.8724279835391</v>
      </c>
    </row>
    <row r="88" spans="1:6" ht="12.75">
      <c r="A88" s="159" t="s">
        <v>27</v>
      </c>
      <c r="B88" s="170" t="s">
        <v>213</v>
      </c>
      <c r="C88" s="220">
        <f>Рабочий!G87</f>
        <v>0</v>
      </c>
      <c r="D88" s="221">
        <f>Рабочий!J87</f>
        <v>1573</v>
      </c>
      <c r="E88" s="220" t="e">
        <f>Рабочий!M87</f>
        <v>#DIV/0!</v>
      </c>
      <c r="F88" s="222" t="e">
        <f>Рабочий!P87</f>
        <v>#DIV/0!</v>
      </c>
    </row>
    <row r="89" spans="1:6" ht="12.75">
      <c r="A89" s="159" t="s">
        <v>28</v>
      </c>
      <c r="B89" s="170" t="s">
        <v>213</v>
      </c>
      <c r="C89" s="220">
        <f>Рабочий!G88</f>
        <v>0</v>
      </c>
      <c r="D89" s="221">
        <f>Рабочий!J88</f>
        <v>1485</v>
      </c>
      <c r="E89" s="220">
        <f>Рабочий!M88</f>
        <v>135</v>
      </c>
      <c r="F89" s="222">
        <f>Рабочий!P88</f>
        <v>-69.54545454545455</v>
      </c>
    </row>
    <row r="90" spans="1:6" ht="12.75">
      <c r="A90" s="159" t="s">
        <v>29</v>
      </c>
      <c r="B90" s="170" t="s">
        <v>213</v>
      </c>
      <c r="C90" s="220">
        <f>Рабочий!G89</f>
        <v>0</v>
      </c>
      <c r="D90" s="221">
        <f>Рабочий!J89</f>
        <v>0</v>
      </c>
      <c r="E90" s="220">
        <f>Рабочий!M89</f>
        <v>0</v>
      </c>
      <c r="F90" s="222">
        <f>Рабочий!P89</f>
        <v>0</v>
      </c>
    </row>
    <row r="91" spans="1:6" ht="12.75">
      <c r="A91" s="159" t="s">
        <v>30</v>
      </c>
      <c r="B91" s="170" t="s">
        <v>213</v>
      </c>
      <c r="C91" s="220">
        <f>Рабочий!G90</f>
        <v>0</v>
      </c>
      <c r="D91" s="221" t="str">
        <f>Рабочий!J90</f>
        <v> </v>
      </c>
      <c r="E91" s="220" t="e">
        <f>Рабочий!M90</f>
        <v>#VALUE!</v>
      </c>
      <c r="F91" s="222" t="e">
        <f>Рабочий!P90</f>
        <v>#VALUE!</v>
      </c>
    </row>
    <row r="92" spans="1:6" ht="12.75">
      <c r="A92" s="159" t="s">
        <v>31</v>
      </c>
      <c r="B92" s="170" t="s">
        <v>213</v>
      </c>
      <c r="C92" s="220">
        <f>Рабочий!G91</f>
        <v>0</v>
      </c>
      <c r="D92" s="221">
        <f>Рабочий!J91</f>
        <v>630</v>
      </c>
      <c r="E92" s="220">
        <f>Рабочий!M91</f>
        <v>18.757574188202398</v>
      </c>
      <c r="F92" s="222">
        <f>Рабочий!P91</f>
        <v>-86.7618598946601</v>
      </c>
    </row>
    <row r="93" spans="1:6" ht="12.75">
      <c r="A93" s="159" t="s">
        <v>32</v>
      </c>
      <c r="B93" s="170" t="s">
        <v>213</v>
      </c>
      <c r="C93" s="220">
        <f>Рабочий!G92</f>
        <v>0</v>
      </c>
      <c r="D93" s="221">
        <f>Рабочий!J92</f>
        <v>726</v>
      </c>
      <c r="E93" s="220">
        <f>Рабочий!M92</f>
        <v>20.04835458004274</v>
      </c>
      <c r="F93" s="222">
        <f>Рабочий!P92</f>
        <v>-86.96103521546698</v>
      </c>
    </row>
    <row r="94" spans="1:6" ht="12.75">
      <c r="A94" s="159" t="s">
        <v>33</v>
      </c>
      <c r="B94" s="170" t="s">
        <v>213</v>
      </c>
      <c r="C94" s="220">
        <f>Рабочий!G93</f>
        <v>0</v>
      </c>
      <c r="D94" s="221">
        <f>Рабочий!J93</f>
        <v>644</v>
      </c>
      <c r="E94" s="220">
        <f>Рабочий!M93</f>
        <v>45.399365052666994</v>
      </c>
      <c r="F94" s="222">
        <f>Рабочий!P93</f>
        <v>-80.45489875477429</v>
      </c>
    </row>
    <row r="95" spans="1:6" ht="12.75">
      <c r="A95" s="159" t="s">
        <v>34</v>
      </c>
      <c r="B95" s="170" t="s">
        <v>213</v>
      </c>
      <c r="C95" s="220">
        <f>Рабочий!G94</f>
        <v>0</v>
      </c>
      <c r="D95" s="221">
        <f>Рабочий!J94</f>
        <v>726</v>
      </c>
      <c r="E95" s="220">
        <f>Рабочий!M94</f>
        <v>73.64251098839176</v>
      </c>
      <c r="F95" s="222">
        <f>Рабочий!P94</f>
        <v>-73.4007638930707</v>
      </c>
    </row>
    <row r="96" spans="1:6" ht="12.75">
      <c r="A96" s="159" t="s">
        <v>35</v>
      </c>
      <c r="B96" s="170" t="s">
        <v>213</v>
      </c>
      <c r="C96" s="220">
        <f>Рабочий!G95</f>
        <v>0</v>
      </c>
      <c r="D96" s="221">
        <f>Рабочий!J95</f>
        <v>495</v>
      </c>
      <c r="E96" s="220">
        <f>Рабочий!M95</f>
        <v>-5.384615384615385</v>
      </c>
      <c r="F96" s="222">
        <f>Рабочий!P95</f>
        <v>-90.92044707429322</v>
      </c>
    </row>
    <row r="97" spans="1:6" ht="12.75">
      <c r="A97" s="159" t="s">
        <v>36</v>
      </c>
      <c r="B97" s="170" t="s">
        <v>213</v>
      </c>
      <c r="C97" s="220">
        <f>Рабочий!G96</f>
        <v>0</v>
      </c>
      <c r="D97" s="221" t="str">
        <f>Рабочий!J96</f>
        <v> </v>
      </c>
      <c r="E97" s="220" t="e">
        <f>Рабочий!M96</f>
        <v>#VALUE!</v>
      </c>
      <c r="F97" s="222" t="e">
        <f>Рабочий!P96</f>
        <v>#VALUE!</v>
      </c>
    </row>
    <row r="98" spans="1:6" ht="12.75">
      <c r="A98" s="159" t="s">
        <v>37</v>
      </c>
      <c r="B98" s="170" t="s">
        <v>213</v>
      </c>
      <c r="C98" s="220">
        <f>Рабочий!G97</f>
        <v>0</v>
      </c>
      <c r="D98" s="221">
        <f>Рабочий!J97</f>
        <v>644</v>
      </c>
      <c r="E98" s="220">
        <f>Рабочий!M97</f>
        <v>18.22983715106802</v>
      </c>
      <c r="F98" s="222">
        <f>Рабочий!P97</f>
        <v>-86.93631629479722</v>
      </c>
    </row>
    <row r="99" spans="1:6" ht="12.75">
      <c r="A99" s="159" t="s">
        <v>38</v>
      </c>
      <c r="B99" s="170" t="s">
        <v>213</v>
      </c>
      <c r="C99" s="220">
        <f>Рабочий!G98</f>
        <v>0</v>
      </c>
      <c r="D99" s="221">
        <f>Рабочий!J98</f>
        <v>655</v>
      </c>
      <c r="E99" s="220">
        <f>Рабочий!M98</f>
        <v>53.28214551340947</v>
      </c>
      <c r="F99" s="222">
        <f>Рабочий!P98</f>
        <v>-78.34445782180306</v>
      </c>
    </row>
    <row r="100" spans="1:6" ht="12.75">
      <c r="A100" s="159" t="s">
        <v>39</v>
      </c>
      <c r="B100" s="170" t="s">
        <v>213</v>
      </c>
      <c r="C100" s="220">
        <f>Рабочий!G99</f>
        <v>0</v>
      </c>
      <c r="D100" s="221">
        <f>Рабочий!J99</f>
        <v>655</v>
      </c>
      <c r="E100" s="220">
        <f>Рабочий!M99</f>
        <v>20.084033613445378</v>
      </c>
      <c r="F100" s="222">
        <f>Рабочий!P99</f>
        <v>-86.6245321658075</v>
      </c>
    </row>
    <row r="101" spans="1:6" ht="12.75">
      <c r="A101" s="159" t="s">
        <v>40</v>
      </c>
      <c r="B101" s="170" t="s">
        <v>213</v>
      </c>
      <c r="C101" s="220">
        <f>Рабочий!G100</f>
        <v>0</v>
      </c>
      <c r="D101" s="221">
        <f>Рабочий!J100</f>
        <v>505</v>
      </c>
      <c r="E101" s="220">
        <f>Рабочий!M100</f>
        <v>7.152751058099278</v>
      </c>
      <c r="F101" s="222">
        <f>Рабочий!P100</f>
        <v>-88.62394169717213</v>
      </c>
    </row>
    <row r="102" spans="1:6" ht="12.75">
      <c r="A102" s="159" t="s">
        <v>41</v>
      </c>
      <c r="B102" s="170" t="s">
        <v>213</v>
      </c>
      <c r="C102" s="220">
        <f>Рабочий!G101</f>
        <v>0</v>
      </c>
      <c r="D102" s="221">
        <f>Рабочий!J101</f>
        <v>655</v>
      </c>
      <c r="E102" s="220">
        <f>Рабочий!M101</f>
        <v>38.431372549019606</v>
      </c>
      <c r="F102" s="222">
        <f>Рабочий!P101</f>
        <v>-82.4644367550942</v>
      </c>
    </row>
    <row r="103" spans="1:6" ht="12.75">
      <c r="A103" s="159" t="s">
        <v>42</v>
      </c>
      <c r="B103" s="170" t="s">
        <v>213</v>
      </c>
      <c r="C103" s="220">
        <f>Рабочий!G102</f>
        <v>0</v>
      </c>
      <c r="D103" s="221">
        <f>Рабочий!J102</f>
        <v>578</v>
      </c>
      <c r="E103" s="220">
        <f>Рабочий!M102</f>
        <v>-2.2966739499878557</v>
      </c>
      <c r="F103" s="222">
        <f>Рабочий!P102</f>
        <v>-90.34848779284837</v>
      </c>
    </row>
    <row r="104" spans="1:6" ht="12.75">
      <c r="A104" s="159" t="s">
        <v>43</v>
      </c>
      <c r="B104" s="170" t="s">
        <v>213</v>
      </c>
      <c r="C104" s="220">
        <f>Рабочий!G103</f>
        <v>0</v>
      </c>
      <c r="D104" s="221">
        <f>Рабочий!J103</f>
        <v>560</v>
      </c>
      <c r="E104" s="220">
        <f>Рабочий!M103</f>
        <v>-3.4292825451790936</v>
      </c>
      <c r="F104" s="222">
        <f>Рабочий!P103</f>
        <v>-90.5301347326633</v>
      </c>
    </row>
    <row r="105" spans="1:6" ht="12.75">
      <c r="A105" s="159" t="s">
        <v>44</v>
      </c>
      <c r="B105" s="170" t="s">
        <v>213</v>
      </c>
      <c r="C105" s="220">
        <f>Рабочий!G104</f>
        <v>0</v>
      </c>
      <c r="D105" s="221">
        <f>Рабочий!J104</f>
        <v>726</v>
      </c>
      <c r="E105" s="220">
        <f>Рабочий!M104</f>
        <v>28.437795686645565</v>
      </c>
      <c r="F105" s="222">
        <f>Рабочий!P104</f>
        <v>-85.36073025438911</v>
      </c>
    </row>
    <row r="106" spans="1:6" ht="12.75">
      <c r="A106" s="159" t="s">
        <v>45</v>
      </c>
      <c r="B106" s="170" t="s">
        <v>213</v>
      </c>
      <c r="C106" s="220">
        <f>Рабочий!G105</f>
        <v>0</v>
      </c>
      <c r="D106" s="221">
        <f>Рабочий!J105</f>
        <v>704</v>
      </c>
      <c r="E106" s="220">
        <f>Рабочий!M105</f>
        <v>26.098815924008047</v>
      </c>
      <c r="F106" s="222">
        <f>Рабочий!P105</f>
        <v>-85.69596359972162</v>
      </c>
    </row>
    <row r="107" spans="1:6" ht="12.75">
      <c r="A107" s="159" t="s">
        <v>46</v>
      </c>
      <c r="B107" s="170" t="s">
        <v>213</v>
      </c>
      <c r="C107" s="220">
        <f>Рабочий!G106</f>
        <v>0</v>
      </c>
      <c r="D107" s="221">
        <f>Рабочий!J106</f>
        <v>726</v>
      </c>
      <c r="E107" s="220">
        <f>Рабочий!M106</f>
        <v>44.4793094505983</v>
      </c>
      <c r="F107" s="222">
        <f>Рабочий!P106</f>
        <v>-81.76095479372461</v>
      </c>
    </row>
    <row r="108" spans="1:6" ht="12.75">
      <c r="A108" s="159" t="s">
        <v>47</v>
      </c>
      <c r="B108" s="170" t="s">
        <v>213</v>
      </c>
      <c r="C108" s="220">
        <f>Рабочий!G107</f>
        <v>0</v>
      </c>
      <c r="D108" s="221">
        <f>Рабочий!J107</f>
        <v>704</v>
      </c>
      <c r="E108" s="220">
        <f>Рабочий!M107</f>
        <v>28.319327731092436</v>
      </c>
      <c r="F108" s="222">
        <f>Рабочий!P107</f>
        <v>-85.2404491208248</v>
      </c>
    </row>
    <row r="109" spans="1:6" ht="12.75">
      <c r="A109" s="159" t="s">
        <v>48</v>
      </c>
      <c r="B109" s="170" t="s">
        <v>213</v>
      </c>
      <c r="C109" s="220">
        <f>Рабочий!G108</f>
        <v>0</v>
      </c>
      <c r="D109" s="221" t="str">
        <f>Рабочий!J108</f>
        <v> </v>
      </c>
      <c r="E109" s="220" t="e">
        <f>Рабочий!M108</f>
        <v>#VALUE!</v>
      </c>
      <c r="F109" s="222" t="e">
        <f>Рабочий!P108</f>
        <v>#VALUE!</v>
      </c>
    </row>
    <row r="110" spans="1:6" ht="12.75">
      <c r="A110" s="159" t="s">
        <v>49</v>
      </c>
      <c r="B110" s="170" t="s">
        <v>213</v>
      </c>
      <c r="C110" s="220">
        <f>Рабочий!G109</f>
        <v>0</v>
      </c>
      <c r="D110" s="221">
        <f>Рабочий!J109</f>
        <v>655</v>
      </c>
      <c r="E110" s="220">
        <f>Рабочий!M109</f>
        <v>20.084033613445378</v>
      </c>
      <c r="F110" s="222">
        <f>Рабочий!P109</f>
        <v>-86.6245321658075</v>
      </c>
    </row>
    <row r="111" spans="1:6" ht="12.75">
      <c r="A111" s="159" t="s">
        <v>50</v>
      </c>
      <c r="B111" s="170" t="s">
        <v>213</v>
      </c>
      <c r="C111" s="220">
        <f>Рабочий!G110</f>
        <v>0</v>
      </c>
      <c r="D111" s="221">
        <f>Рабочий!J110</f>
        <v>726</v>
      </c>
      <c r="E111" s="220">
        <f>Рабочий!M110</f>
        <v>19.7721396495154</v>
      </c>
      <c r="F111" s="222">
        <f>Рабочий!P110</f>
        <v>-87.01042689424749</v>
      </c>
    </row>
    <row r="112" spans="1:6" ht="12.75">
      <c r="A112" s="159" t="s">
        <v>51</v>
      </c>
      <c r="B112" s="170" t="s">
        <v>213</v>
      </c>
      <c r="C112" s="220">
        <f>Рабочий!G111</f>
        <v>0</v>
      </c>
      <c r="D112" s="221">
        <f>Рабочий!J111</f>
        <v>655</v>
      </c>
      <c r="E112" s="220">
        <f>Рабочий!M111</f>
        <v>37.436865247675</v>
      </c>
      <c r="F112" s="222">
        <f>Рабочий!P111</f>
        <v>-82.7162797681476</v>
      </c>
    </row>
    <row r="113" spans="1:6" ht="12.75">
      <c r="A113" s="159" t="s">
        <v>52</v>
      </c>
      <c r="B113" s="170" t="s">
        <v>213</v>
      </c>
      <c r="C113" s="220">
        <f>Рабочий!G112</f>
        <v>0</v>
      </c>
      <c r="D113" s="221">
        <f>Рабочий!J112</f>
        <v>726</v>
      </c>
      <c r="E113" s="220">
        <f>Рабочий!M112</f>
        <v>41.815458358298386</v>
      </c>
      <c r="F113" s="222">
        <f>Рабочий!P112</f>
        <v>-82.40781844357929</v>
      </c>
    </row>
    <row r="114" spans="1:6" ht="12.75">
      <c r="A114" s="159" t="s">
        <v>53</v>
      </c>
      <c r="B114" s="170" t="s">
        <v>213</v>
      </c>
      <c r="C114" s="220">
        <f>Рабочий!G113</f>
        <v>0</v>
      </c>
      <c r="D114" s="221">
        <f>Рабочий!J113</f>
        <v>567</v>
      </c>
      <c r="E114" s="220" t="e">
        <f>Рабочий!M113</f>
        <v>#DIV/0!</v>
      </c>
      <c r="F114" s="222" t="e">
        <f>Рабочий!P113</f>
        <v>#DIV/0!</v>
      </c>
    </row>
    <row r="115" spans="1:6" ht="12.75">
      <c r="A115" s="159" t="s">
        <v>54</v>
      </c>
      <c r="B115" s="170" t="s">
        <v>213</v>
      </c>
      <c r="C115" s="220">
        <f>Рабочий!G114</f>
        <v>0</v>
      </c>
      <c r="D115" s="221">
        <f>Рабочий!J114</f>
        <v>616</v>
      </c>
      <c r="E115" s="220">
        <f>Рабочий!M114</f>
        <v>-35.917471466198414</v>
      </c>
      <c r="F115" s="222">
        <f>Рабочий!P114</f>
        <v>-93.15342155102707</v>
      </c>
    </row>
    <row r="116" spans="1:6" ht="12.75">
      <c r="A116" s="159" t="s">
        <v>55</v>
      </c>
      <c r="B116" s="170" t="s">
        <v>213</v>
      </c>
      <c r="C116" s="220">
        <f>Рабочий!G115</f>
        <v>0</v>
      </c>
      <c r="D116" s="221">
        <f>Рабочий!J115</f>
        <v>0</v>
      </c>
      <c r="E116" s="220">
        <f>Рабочий!M115</f>
        <v>0</v>
      </c>
      <c r="F116" s="222">
        <f>Рабочий!P115</f>
        <v>0</v>
      </c>
    </row>
    <row r="117" spans="1:6" ht="12.75">
      <c r="A117" s="159" t="s">
        <v>56</v>
      </c>
      <c r="B117" s="170" t="s">
        <v>213</v>
      </c>
      <c r="C117" s="220">
        <f>Рабочий!G116</f>
        <v>0</v>
      </c>
      <c r="D117" s="221">
        <f>Рабочий!J116</f>
        <v>1271</v>
      </c>
      <c r="E117" s="220">
        <f>Рабочий!M116</f>
        <v>59.529411764705884</v>
      </c>
      <c r="F117" s="222">
        <f>Рабочий!P116</f>
        <v>-82.99653979238755</v>
      </c>
    </row>
    <row r="118" spans="1:6" ht="12.75">
      <c r="A118" s="159" t="s">
        <v>57</v>
      </c>
      <c r="B118" s="170" t="s">
        <v>213</v>
      </c>
      <c r="C118" s="220">
        <f>Рабочий!G117</f>
        <v>0</v>
      </c>
      <c r="D118" s="221">
        <f>Рабочий!J117</f>
        <v>1452</v>
      </c>
      <c r="E118" s="220">
        <f>Рабочий!M117</f>
        <v>10</v>
      </c>
      <c r="F118" s="222">
        <f>Рабочий!P117</f>
        <v>10</v>
      </c>
    </row>
    <row r="119" spans="1:6" ht="12.75">
      <c r="A119" s="159" t="s">
        <v>58</v>
      </c>
      <c r="B119" s="170" t="s">
        <v>213</v>
      </c>
      <c r="C119" s="220">
        <f>Рабочий!G118</f>
        <v>0</v>
      </c>
      <c r="D119" s="221" t="str">
        <f>Рабочий!J118</f>
        <v> </v>
      </c>
      <c r="E119" s="220" t="e">
        <f>Рабочий!M118</f>
        <v>#VALUE!</v>
      </c>
      <c r="F119" s="222" t="e">
        <f>Рабочий!P118</f>
        <v>#VALUE!</v>
      </c>
    </row>
    <row r="120" spans="1:6" ht="12.75">
      <c r="A120" s="161" t="s">
        <v>59</v>
      </c>
      <c r="B120" s="169"/>
      <c r="C120" s="226"/>
      <c r="D120" s="227"/>
      <c r="E120" s="226"/>
      <c r="F120" s="228"/>
    </row>
    <row r="121" spans="1:6" ht="12.75">
      <c r="A121" s="159" t="s">
        <v>60</v>
      </c>
      <c r="B121" s="170" t="s">
        <v>213</v>
      </c>
      <c r="C121" s="220">
        <f>Рабочий!G120</f>
        <v>0</v>
      </c>
      <c r="D121" s="221">
        <f>Рабочий!J120</f>
        <v>500</v>
      </c>
      <c r="E121" s="220">
        <f>Рабочий!M120</f>
        <v>500</v>
      </c>
      <c r="F121" s="222">
        <f>Рабочий!P120</f>
        <v>500</v>
      </c>
    </row>
    <row r="122" spans="1:6" ht="12.75">
      <c r="A122" s="159" t="s">
        <v>61</v>
      </c>
      <c r="B122" s="170" t="s">
        <v>213</v>
      </c>
      <c r="C122" s="220">
        <f>Рабочий!G121</f>
        <v>0</v>
      </c>
      <c r="D122" s="221">
        <f>Рабочий!J121</f>
        <v>500</v>
      </c>
      <c r="E122" s="220">
        <f>Рабочий!M121</f>
        <v>500</v>
      </c>
      <c r="F122" s="222">
        <f>Рабочий!P121</f>
        <v>500</v>
      </c>
    </row>
    <row r="123" spans="1:6" ht="12.75">
      <c r="A123" s="159" t="s">
        <v>115</v>
      </c>
      <c r="B123" s="170" t="s">
        <v>213</v>
      </c>
      <c r="C123" s="220">
        <f>Рабочий!G122</f>
        <v>230</v>
      </c>
      <c r="D123" s="221">
        <f>Рабочий!J122</f>
        <v>240</v>
      </c>
      <c r="E123" s="220">
        <f>Рабочий!M122</f>
        <v>250</v>
      </c>
      <c r="F123" s="222">
        <f>Рабочий!P122</f>
        <v>250</v>
      </c>
    </row>
    <row r="124" spans="1:6" ht="12.75">
      <c r="A124" s="159" t="s">
        <v>62</v>
      </c>
      <c r="B124" s="170" t="s">
        <v>213</v>
      </c>
      <c r="C124" s="220">
        <f>Рабочий!G123</f>
        <v>420</v>
      </c>
      <c r="D124" s="221">
        <f>Рабочий!J123</f>
        <v>430</v>
      </c>
      <c r="E124" s="220">
        <f>Рабочий!M123</f>
        <v>144.29412085217675</v>
      </c>
      <c r="F124" s="222">
        <f>Рабочий!P123</f>
        <v>-11.378455373956985</v>
      </c>
    </row>
    <row r="125" spans="1:6" ht="12.75">
      <c r="A125" s="159" t="s">
        <v>113</v>
      </c>
      <c r="B125" s="170" t="s">
        <v>213</v>
      </c>
      <c r="C125" s="220">
        <f>Рабочий!G124</f>
        <v>330</v>
      </c>
      <c r="D125" s="221">
        <f>Рабочий!J124</f>
        <v>340</v>
      </c>
      <c r="E125" s="220">
        <f>Рабочий!M124</f>
        <v>350</v>
      </c>
      <c r="F125" s="222">
        <f>Рабочий!P124</f>
        <v>360</v>
      </c>
    </row>
    <row r="126" spans="1:6" ht="12.75">
      <c r="A126" s="159" t="s">
        <v>63</v>
      </c>
      <c r="B126" s="170" t="s">
        <v>213</v>
      </c>
      <c r="C126" s="220">
        <f>Рабочий!G125</f>
        <v>300</v>
      </c>
      <c r="D126" s="221">
        <f>Рабочий!J125</f>
        <v>300</v>
      </c>
      <c r="E126" s="220">
        <f>Рабочий!M125</f>
        <v>300</v>
      </c>
      <c r="F126" s="222">
        <f>Рабочий!P125</f>
        <v>300</v>
      </c>
    </row>
    <row r="127" spans="1:6" ht="12.75">
      <c r="A127" s="159" t="s">
        <v>105</v>
      </c>
      <c r="B127" s="170" t="s">
        <v>213</v>
      </c>
      <c r="C127" s="220">
        <f>Рабочий!G126</f>
        <v>300</v>
      </c>
      <c r="D127" s="221">
        <f>Рабочий!J126</f>
        <v>305</v>
      </c>
      <c r="E127" s="220">
        <f>Рабочий!M126</f>
        <v>315</v>
      </c>
      <c r="F127" s="222">
        <f>Рабочий!P126</f>
        <v>320</v>
      </c>
    </row>
    <row r="128" spans="1:6" ht="12.75">
      <c r="A128" s="158" t="s">
        <v>131</v>
      </c>
      <c r="B128" s="168" t="s">
        <v>213</v>
      </c>
      <c r="C128" s="223">
        <f>Рабочий!G127</f>
        <v>320</v>
      </c>
      <c r="D128" s="224">
        <f>Рабочий!J127</f>
        <v>325</v>
      </c>
      <c r="E128" s="223">
        <f>Рабочий!M127</f>
        <v>335</v>
      </c>
      <c r="F128" s="225">
        <f>Рабочий!P127</f>
        <v>340</v>
      </c>
    </row>
    <row r="129" spans="1:6" ht="12.75">
      <c r="A129" s="159" t="s">
        <v>64</v>
      </c>
      <c r="B129" s="170" t="s">
        <v>213</v>
      </c>
      <c r="C129" s="220">
        <f>Рабочий!G128</f>
        <v>470</v>
      </c>
      <c r="D129" s="221">
        <f>Рабочий!J128</f>
        <v>480</v>
      </c>
      <c r="E129" s="220">
        <f>Рабочий!M128</f>
        <v>17.5533845705707</v>
      </c>
      <c r="F129" s="222">
        <f>Рабочий!P128</f>
        <v>-86.06682099742977</v>
      </c>
    </row>
    <row r="130" spans="1:6" ht="12.75">
      <c r="A130" s="159" t="s">
        <v>146</v>
      </c>
      <c r="B130" s="170" t="s">
        <v>213</v>
      </c>
      <c r="C130" s="220">
        <f>Рабочий!G129</f>
        <v>360</v>
      </c>
      <c r="D130" s="221">
        <f>Рабочий!J129</f>
        <v>370</v>
      </c>
      <c r="E130" s="220">
        <f>Рабочий!M129</f>
        <v>380</v>
      </c>
      <c r="F130" s="222">
        <f>Рабочий!P129</f>
        <v>390</v>
      </c>
    </row>
    <row r="131" spans="1:6" ht="12.75">
      <c r="A131" s="159" t="s">
        <v>102</v>
      </c>
      <c r="B131" s="170" t="s">
        <v>213</v>
      </c>
      <c r="C131" s="220">
        <f>Рабочий!G130</f>
        <v>600</v>
      </c>
      <c r="D131" s="221">
        <f>Рабочий!J130</f>
        <v>610</v>
      </c>
      <c r="E131" s="220">
        <f>Рабочий!M130</f>
        <v>115.58101914262603</v>
      </c>
      <c r="F131" s="222">
        <f>Рабочий!P130</f>
        <v>-51.04710867395996</v>
      </c>
    </row>
    <row r="132" spans="1:6" ht="12.75">
      <c r="A132" s="159" t="s">
        <v>108</v>
      </c>
      <c r="B132" s="170" t="s">
        <v>213</v>
      </c>
      <c r="C132" s="220">
        <f>Рабочий!G131</f>
        <v>1220</v>
      </c>
      <c r="D132" s="221">
        <f>Рабочий!J131</f>
        <v>1250</v>
      </c>
      <c r="E132" s="220">
        <f>Рабочий!M131</f>
        <v>1300</v>
      </c>
      <c r="F132" s="222">
        <f>Рабочий!P131</f>
        <v>1350</v>
      </c>
    </row>
    <row r="133" spans="1:6" ht="12.75">
      <c r="A133" s="159" t="s">
        <v>116</v>
      </c>
      <c r="B133" s="170" t="s">
        <v>213</v>
      </c>
      <c r="C133" s="220">
        <f>Рабочий!G132</f>
        <v>450</v>
      </c>
      <c r="D133" s="221">
        <f>Рабочий!J132</f>
        <v>460</v>
      </c>
      <c r="E133" s="220">
        <f>Рабочий!M132</f>
        <v>470</v>
      </c>
      <c r="F133" s="222">
        <f>Рабочий!P132</f>
        <v>470</v>
      </c>
    </row>
    <row r="134" spans="1:6" ht="12.75">
      <c r="A134" s="159" t="s">
        <v>150</v>
      </c>
      <c r="B134" s="170" t="s">
        <v>213</v>
      </c>
      <c r="C134" s="220">
        <f>Рабочий!G133</f>
        <v>530</v>
      </c>
      <c r="D134" s="221">
        <f>Рабочий!J133</f>
        <v>540</v>
      </c>
      <c r="E134" s="220">
        <f>Рабочий!M133</f>
        <v>-8.648970306874158</v>
      </c>
      <c r="F134" s="222">
        <f>Рабочий!P133</f>
        <v>-91.30296785231386</v>
      </c>
    </row>
    <row r="135" spans="1:6" ht="12.75">
      <c r="A135" s="159" t="s">
        <v>117</v>
      </c>
      <c r="B135" s="170" t="s">
        <v>213</v>
      </c>
      <c r="C135" s="220">
        <f>Рабочий!G134</f>
        <v>900</v>
      </c>
      <c r="D135" s="221">
        <f>Рабочий!J134</f>
        <v>950</v>
      </c>
      <c r="E135" s="220">
        <f>Рабочий!M134</f>
        <v>950</v>
      </c>
      <c r="F135" s="222">
        <f>Рабочий!P134</f>
        <v>1000</v>
      </c>
    </row>
    <row r="136" spans="1:6" ht="12.75">
      <c r="A136" s="159" t="s">
        <v>139</v>
      </c>
      <c r="B136" s="170" t="s">
        <v>213</v>
      </c>
      <c r="C136" s="220">
        <f>Рабочий!G135</f>
        <v>1450</v>
      </c>
      <c r="D136" s="221">
        <f>Рабочий!J135</f>
        <v>1500</v>
      </c>
      <c r="E136" s="220">
        <f>Рабочий!M135</f>
        <v>1550</v>
      </c>
      <c r="F136" s="222">
        <f>Рабочий!P135</f>
        <v>1590</v>
      </c>
    </row>
    <row r="137" spans="1:6" ht="12.75">
      <c r="A137" s="53" t="s">
        <v>65</v>
      </c>
      <c r="B137" s="169"/>
      <c r="C137" s="226"/>
      <c r="D137" s="227"/>
      <c r="E137" s="226"/>
      <c r="F137" s="228"/>
    </row>
    <row r="138" spans="1:6" ht="12.75">
      <c r="A138" s="159" t="s">
        <v>191</v>
      </c>
      <c r="B138" s="170" t="s">
        <v>177</v>
      </c>
      <c r="C138" s="220">
        <f>Рабочий!G137</f>
        <v>115</v>
      </c>
      <c r="D138" s="221">
        <f>Рабочий!J137</f>
        <v>120</v>
      </c>
      <c r="E138" s="220">
        <f>Рабочий!M137</f>
        <v>125</v>
      </c>
      <c r="F138" s="222">
        <f>Рабочий!P137</f>
        <v>130</v>
      </c>
    </row>
    <row r="139" spans="1:6" ht="12.75">
      <c r="A139" s="53" t="s">
        <v>66</v>
      </c>
      <c r="B139" s="169"/>
      <c r="C139" s="226"/>
      <c r="D139" s="227"/>
      <c r="E139" s="226"/>
      <c r="F139" s="228"/>
    </row>
    <row r="140" spans="1:6" ht="12.75">
      <c r="A140" s="158" t="s">
        <v>67</v>
      </c>
      <c r="B140" s="168" t="s">
        <v>213</v>
      </c>
      <c r="C140" s="223">
        <f>Рабочий!G139</f>
        <v>400</v>
      </c>
      <c r="D140" s="224">
        <f>Рабочий!J139</f>
        <v>410</v>
      </c>
      <c r="E140" s="223">
        <f>Рабочий!M139</f>
        <v>420</v>
      </c>
      <c r="F140" s="225">
        <f>Рабочий!P139</f>
        <v>430</v>
      </c>
    </row>
    <row r="141" spans="1:6" ht="12.75">
      <c r="A141" s="159" t="s">
        <v>121</v>
      </c>
      <c r="B141" s="170" t="s">
        <v>213</v>
      </c>
      <c r="C141" s="220">
        <f>Рабочий!G140</f>
        <v>470</v>
      </c>
      <c r="D141" s="221">
        <f>Рабочий!J140</f>
        <v>480</v>
      </c>
      <c r="E141" s="220">
        <f>Рабочий!M140</f>
        <v>490</v>
      </c>
      <c r="F141" s="222">
        <f>Рабочий!P140</f>
        <v>500</v>
      </c>
    </row>
    <row r="142" spans="1:6" ht="12.75">
      <c r="A142" s="159" t="s">
        <v>145</v>
      </c>
      <c r="B142" s="170" t="s">
        <v>213</v>
      </c>
      <c r="C142" s="220">
        <f>Рабочий!G141</f>
        <v>1180</v>
      </c>
      <c r="D142" s="221">
        <f>Рабочий!J141</f>
        <v>1200</v>
      </c>
      <c r="E142" s="220">
        <f>Рабочий!M141</f>
        <v>1220</v>
      </c>
      <c r="F142" s="222">
        <f>Рабочий!P141</f>
        <v>1240</v>
      </c>
    </row>
    <row r="143" spans="1:6" ht="12.75">
      <c r="A143" s="53" t="s">
        <v>68</v>
      </c>
      <c r="B143" s="169"/>
      <c r="C143" s="226"/>
      <c r="D143" s="227"/>
      <c r="E143" s="226"/>
      <c r="F143" s="228"/>
    </row>
    <row r="144" spans="1:6" ht="12.75">
      <c r="A144" s="52" t="s">
        <v>69</v>
      </c>
      <c r="B144" s="172"/>
      <c r="C144" s="229"/>
      <c r="D144" s="230"/>
      <c r="E144" s="229"/>
      <c r="F144" s="231"/>
    </row>
    <row r="145" spans="1:6" ht="12.75">
      <c r="A145" s="159" t="s">
        <v>192</v>
      </c>
      <c r="B145" s="170" t="s">
        <v>213</v>
      </c>
      <c r="C145" s="220">
        <f>Рабочий!G144</f>
        <v>1100</v>
      </c>
      <c r="D145" s="221">
        <f>Рабочий!J144</f>
        <v>1120</v>
      </c>
      <c r="E145" s="220">
        <f>Рабочий!M144</f>
        <v>1130</v>
      </c>
      <c r="F145" s="222">
        <f>Рабочий!P144</f>
        <v>1140</v>
      </c>
    </row>
    <row r="146" spans="1:6" ht="12.75">
      <c r="A146" s="159" t="s">
        <v>193</v>
      </c>
      <c r="B146" s="170" t="s">
        <v>213</v>
      </c>
      <c r="C146" s="220">
        <f>Рабочий!G145</f>
        <v>1120</v>
      </c>
      <c r="D146" s="221">
        <f>Рабочий!J145</f>
        <v>1140</v>
      </c>
      <c r="E146" s="220">
        <f>Рабочий!M145</f>
        <v>1150</v>
      </c>
      <c r="F146" s="222">
        <f>Рабочий!P145</f>
        <v>1160</v>
      </c>
    </row>
    <row r="147" spans="1:6" ht="12.75">
      <c r="A147" s="159" t="s">
        <v>194</v>
      </c>
      <c r="B147" s="170" t="s">
        <v>213</v>
      </c>
      <c r="C147" s="220">
        <f>Рабочий!G146</f>
        <v>1280</v>
      </c>
      <c r="D147" s="221">
        <f>Рабочий!J146</f>
        <v>1300</v>
      </c>
      <c r="E147" s="220">
        <f>Рабочий!M146</f>
        <v>1310</v>
      </c>
      <c r="F147" s="222">
        <f>Рабочий!P146</f>
        <v>1330</v>
      </c>
    </row>
    <row r="148" spans="1:6" ht="12.75">
      <c r="A148" s="158" t="s">
        <v>70</v>
      </c>
      <c r="B148" s="168" t="s">
        <v>213</v>
      </c>
      <c r="C148" s="223">
        <f>Рабочий!G147</f>
        <v>1050</v>
      </c>
      <c r="D148" s="224">
        <f>Рабочий!J147</f>
        <v>1070</v>
      </c>
      <c r="E148" s="223">
        <f>Рабочий!M147</f>
        <v>1080</v>
      </c>
      <c r="F148" s="225">
        <f>Рабочий!P147</f>
        <v>1100</v>
      </c>
    </row>
    <row r="149" spans="1:6" ht="12.75">
      <c r="A149" s="158" t="s">
        <v>195</v>
      </c>
      <c r="B149" s="168" t="s">
        <v>213</v>
      </c>
      <c r="C149" s="223">
        <f>Рабочий!G148</f>
        <v>960</v>
      </c>
      <c r="D149" s="224">
        <f>Рабочий!J148</f>
        <v>980</v>
      </c>
      <c r="E149" s="223">
        <f>Рабочий!M148</f>
        <v>990</v>
      </c>
      <c r="F149" s="225">
        <f>Рабочий!P148</f>
        <v>1010</v>
      </c>
    </row>
    <row r="150" spans="1:6" ht="12.75">
      <c r="A150" s="52" t="s">
        <v>71</v>
      </c>
      <c r="B150" s="172"/>
      <c r="C150" s="229"/>
      <c r="D150" s="230"/>
      <c r="E150" s="229"/>
      <c r="F150" s="231"/>
    </row>
    <row r="151" spans="1:6" ht="12.75">
      <c r="A151" s="159" t="s">
        <v>123</v>
      </c>
      <c r="B151" s="170" t="s">
        <v>213</v>
      </c>
      <c r="C151" s="220">
        <f>Рабочий!G150</f>
        <v>1160</v>
      </c>
      <c r="D151" s="221">
        <f>Рабочий!J150</f>
        <v>1200</v>
      </c>
      <c r="E151" s="220">
        <f>Рабочий!M150</f>
        <v>1200</v>
      </c>
      <c r="F151" s="222">
        <f>Рабочий!P150</f>
        <v>1200</v>
      </c>
    </row>
    <row r="152" spans="1:6" ht="12.75">
      <c r="A152" s="159" t="s">
        <v>72</v>
      </c>
      <c r="B152" s="170" t="s">
        <v>213</v>
      </c>
      <c r="C152" s="220">
        <f>Рабочий!G151</f>
        <v>1120</v>
      </c>
      <c r="D152" s="221">
        <f>Рабочий!J151</f>
        <v>1130</v>
      </c>
      <c r="E152" s="220">
        <f>Рабочий!M151</f>
        <v>1140</v>
      </c>
      <c r="F152" s="222">
        <f>Рабочий!P151</f>
        <v>1160</v>
      </c>
    </row>
    <row r="153" spans="1:6" ht="12.75">
      <c r="A153" s="159" t="s">
        <v>111</v>
      </c>
      <c r="B153" s="170" t="s">
        <v>213</v>
      </c>
      <c r="C153" s="220">
        <f>Рабочий!G152</f>
        <v>1120</v>
      </c>
      <c r="D153" s="221">
        <f>Рабочий!J152</f>
        <v>1130</v>
      </c>
      <c r="E153" s="220">
        <f>Рабочий!M152</f>
        <v>1140</v>
      </c>
      <c r="F153" s="222">
        <f>Рабочий!P152</f>
        <v>1160</v>
      </c>
    </row>
    <row r="154" spans="1:6" ht="12.75">
      <c r="A154" s="159" t="s">
        <v>73</v>
      </c>
      <c r="B154" s="170" t="s">
        <v>213</v>
      </c>
      <c r="C154" s="220">
        <f>Рабочий!G153</f>
        <v>1120</v>
      </c>
      <c r="D154" s="221">
        <f>Рабочий!J153</f>
        <v>1130</v>
      </c>
      <c r="E154" s="220">
        <f>Рабочий!M153</f>
        <v>1140</v>
      </c>
      <c r="F154" s="222">
        <f>Рабочий!P153</f>
        <v>1160</v>
      </c>
    </row>
    <row r="155" spans="1:6" ht="12.75">
      <c r="A155" s="159" t="s">
        <v>149</v>
      </c>
      <c r="B155" s="170" t="s">
        <v>213</v>
      </c>
      <c r="C155" s="220">
        <f>Рабочий!G154</f>
        <v>1100</v>
      </c>
      <c r="D155" s="221">
        <f>Рабочий!J154</f>
        <v>1120</v>
      </c>
      <c r="E155" s="220">
        <f>Рабочий!M154</f>
        <v>1130</v>
      </c>
      <c r="F155" s="222">
        <f>Рабочий!P154</f>
        <v>1150</v>
      </c>
    </row>
    <row r="156" spans="1:6" ht="12.75">
      <c r="A156" s="52" t="s">
        <v>74</v>
      </c>
      <c r="B156" s="172"/>
      <c r="C156" s="229"/>
      <c r="D156" s="230"/>
      <c r="E156" s="229"/>
      <c r="F156" s="231"/>
    </row>
    <row r="157" spans="1:6" ht="12.75">
      <c r="A157" s="159" t="s">
        <v>75</v>
      </c>
      <c r="B157" s="170" t="s">
        <v>213</v>
      </c>
      <c r="C157" s="220">
        <f>Рабочий!G156</f>
        <v>1060</v>
      </c>
      <c r="D157" s="221">
        <f>Рабочий!J156</f>
        <v>1080</v>
      </c>
      <c r="E157" s="220">
        <f>Рабочий!M156</f>
        <v>1100</v>
      </c>
      <c r="F157" s="222">
        <f>Рабочий!P156</f>
        <v>1120</v>
      </c>
    </row>
    <row r="158" spans="1:6" ht="12.75">
      <c r="A158" s="159" t="s">
        <v>76</v>
      </c>
      <c r="B158" s="170" t="s">
        <v>213</v>
      </c>
      <c r="C158" s="220">
        <f>Рабочий!G157</f>
        <v>1060</v>
      </c>
      <c r="D158" s="221">
        <f>Рабочий!J157</f>
        <v>1080</v>
      </c>
      <c r="E158" s="220">
        <f>Рабочий!M157</f>
        <v>1100</v>
      </c>
      <c r="F158" s="222">
        <f>Рабочий!P157</f>
        <v>1120</v>
      </c>
    </row>
    <row r="159" spans="1:6" ht="12.75">
      <c r="A159" s="159" t="s">
        <v>77</v>
      </c>
      <c r="B159" s="170" t="s">
        <v>213</v>
      </c>
      <c r="C159" s="220">
        <f>Рабочий!G158</f>
        <v>1090</v>
      </c>
      <c r="D159" s="221">
        <f>Рабочий!J158</f>
        <v>1110</v>
      </c>
      <c r="E159" s="220">
        <f>Рабочий!M158</f>
        <v>1130</v>
      </c>
      <c r="F159" s="222">
        <f>Рабочий!P158</f>
        <v>1150</v>
      </c>
    </row>
    <row r="160" spans="1:6" ht="12.75">
      <c r="A160" s="159" t="s">
        <v>78</v>
      </c>
      <c r="B160" s="170" t="s">
        <v>213</v>
      </c>
      <c r="C160" s="220">
        <f>Рабочий!G159</f>
        <v>1060</v>
      </c>
      <c r="D160" s="221">
        <f>Рабочий!J159</f>
        <v>1080</v>
      </c>
      <c r="E160" s="220">
        <f>Рабочий!M159</f>
        <v>1100</v>
      </c>
      <c r="F160" s="222">
        <f>Рабочий!P159</f>
        <v>1120</v>
      </c>
    </row>
    <row r="161" spans="1:6" ht="12.75">
      <c r="A161" s="159" t="s">
        <v>79</v>
      </c>
      <c r="B161" s="170" t="s">
        <v>213</v>
      </c>
      <c r="C161" s="220">
        <f>Рабочий!G160</f>
        <v>1060</v>
      </c>
      <c r="D161" s="221">
        <f>Рабочий!J160</f>
        <v>1080</v>
      </c>
      <c r="E161" s="220">
        <f>Рабочий!M160</f>
        <v>1100</v>
      </c>
      <c r="F161" s="222">
        <f>Рабочий!P160</f>
        <v>1120</v>
      </c>
    </row>
    <row r="162" spans="1:6" ht="12.75">
      <c r="A162" s="159" t="s">
        <v>80</v>
      </c>
      <c r="B162" s="170" t="s">
        <v>213</v>
      </c>
      <c r="C162" s="220">
        <f>Рабочий!G161</f>
        <v>1090</v>
      </c>
      <c r="D162" s="221">
        <f>Рабочий!J161</f>
        <v>1110</v>
      </c>
      <c r="E162" s="220">
        <f>Рабочий!M161</f>
        <v>1130</v>
      </c>
      <c r="F162" s="222">
        <f>Рабочий!P161</f>
        <v>1150</v>
      </c>
    </row>
    <row r="163" spans="1:6" ht="12.75">
      <c r="A163" s="159" t="s">
        <v>81</v>
      </c>
      <c r="B163" s="170" t="s">
        <v>213</v>
      </c>
      <c r="C163" s="220">
        <f>Рабочий!G162</f>
        <v>1060</v>
      </c>
      <c r="D163" s="221">
        <f>Рабочий!J162</f>
        <v>1080</v>
      </c>
      <c r="E163" s="220">
        <f>Рабочий!M162</f>
        <v>1100</v>
      </c>
      <c r="F163" s="222">
        <f>Рабочий!P162</f>
        <v>1120</v>
      </c>
    </row>
    <row r="164" spans="1:6" ht="12.75">
      <c r="A164" s="159" t="s">
        <v>107</v>
      </c>
      <c r="B164" s="170" t="s">
        <v>213</v>
      </c>
      <c r="C164" s="220">
        <f>Рабочий!G163</f>
        <v>1060</v>
      </c>
      <c r="D164" s="221">
        <f>Рабочий!J163</f>
        <v>1080</v>
      </c>
      <c r="E164" s="220">
        <f>Рабочий!M163</f>
        <v>1100</v>
      </c>
      <c r="F164" s="222">
        <f>Рабочий!P163</f>
        <v>1120</v>
      </c>
    </row>
    <row r="165" spans="1:6" ht="12.75">
      <c r="A165" s="159" t="s">
        <v>106</v>
      </c>
      <c r="B165" s="170" t="s">
        <v>213</v>
      </c>
      <c r="C165" s="220">
        <f>Рабочий!G164</f>
        <v>1090</v>
      </c>
      <c r="D165" s="221">
        <f>Рабочий!J164</f>
        <v>1110</v>
      </c>
      <c r="E165" s="220">
        <f>Рабочий!M164</f>
        <v>1130</v>
      </c>
      <c r="F165" s="222">
        <f>Рабочий!P164</f>
        <v>1150</v>
      </c>
    </row>
    <row r="166" spans="1:6" ht="12.75">
      <c r="A166" s="159" t="s">
        <v>222</v>
      </c>
      <c r="B166" s="170" t="s">
        <v>213</v>
      </c>
      <c r="C166" s="220">
        <f>Рабочий!G165</f>
        <v>1060</v>
      </c>
      <c r="D166" s="221">
        <f>Рабочий!J165</f>
        <v>1080</v>
      </c>
      <c r="E166" s="220">
        <f>Рабочий!M165</f>
        <v>1100</v>
      </c>
      <c r="F166" s="222">
        <f>Рабочий!P165</f>
        <v>1120</v>
      </c>
    </row>
    <row r="167" spans="1:6" ht="12.75">
      <c r="A167" s="162" t="s">
        <v>196</v>
      </c>
      <c r="B167" s="172"/>
      <c r="C167" s="229"/>
      <c r="D167" s="230"/>
      <c r="E167" s="229"/>
      <c r="F167" s="231"/>
    </row>
    <row r="168" spans="1:6" ht="12.75">
      <c r="A168" s="159" t="s">
        <v>197</v>
      </c>
      <c r="B168" s="170" t="s">
        <v>213</v>
      </c>
      <c r="C168" s="220">
        <f>Рабочий!G167</f>
        <v>930</v>
      </c>
      <c r="D168" s="221">
        <f>Рабочий!J167</f>
        <v>950</v>
      </c>
      <c r="E168" s="220">
        <f>Рабочий!M167</f>
        <v>960</v>
      </c>
      <c r="F168" s="222">
        <f>Рабочий!P167</f>
        <v>980</v>
      </c>
    </row>
    <row r="169" spans="1:6" ht="12.75">
      <c r="A169" s="159" t="s">
        <v>198</v>
      </c>
      <c r="B169" s="170" t="s">
        <v>213</v>
      </c>
      <c r="C169" s="220">
        <f>Рабочий!G168</f>
        <v>930</v>
      </c>
      <c r="D169" s="221">
        <f>Рабочий!J168</f>
        <v>950</v>
      </c>
      <c r="E169" s="220">
        <f>Рабочий!M168</f>
        <v>960</v>
      </c>
      <c r="F169" s="222">
        <f>Рабочий!P168</f>
        <v>980</v>
      </c>
    </row>
    <row r="170" spans="1:6" ht="12.75">
      <c r="A170" s="159" t="s">
        <v>199</v>
      </c>
      <c r="B170" s="170" t="s">
        <v>213</v>
      </c>
      <c r="C170" s="220">
        <f>Рабочий!G169</f>
        <v>930</v>
      </c>
      <c r="D170" s="221">
        <f>Рабочий!J169</f>
        <v>950</v>
      </c>
      <c r="E170" s="220">
        <f>Рабочий!M169</f>
        <v>960</v>
      </c>
      <c r="F170" s="222">
        <f>Рабочий!P169</f>
        <v>980</v>
      </c>
    </row>
    <row r="171" spans="1:6" ht="12.75">
      <c r="A171" s="159" t="s">
        <v>200</v>
      </c>
      <c r="B171" s="170" t="s">
        <v>213</v>
      </c>
      <c r="C171" s="220">
        <f>Рабочий!G170</f>
        <v>930</v>
      </c>
      <c r="D171" s="221">
        <f>Рабочий!J170</f>
        <v>950</v>
      </c>
      <c r="E171" s="220">
        <f>Рабочий!M170</f>
        <v>960</v>
      </c>
      <c r="F171" s="222">
        <f>Рабочий!P170</f>
        <v>980</v>
      </c>
    </row>
    <row r="172" spans="1:6" ht="12.75">
      <c r="A172" s="52" t="s">
        <v>127</v>
      </c>
      <c r="B172" s="174"/>
      <c r="C172" s="229"/>
      <c r="D172" s="230"/>
      <c r="E172" s="229"/>
      <c r="F172" s="231"/>
    </row>
    <row r="173" spans="1:6" ht="12.75">
      <c r="A173" s="159" t="s">
        <v>128</v>
      </c>
      <c r="B173" s="170" t="s">
        <v>213</v>
      </c>
      <c r="C173" s="220">
        <f>Рабочий!G172</f>
        <v>820</v>
      </c>
      <c r="D173" s="221">
        <f>Рабочий!J172</f>
        <v>840</v>
      </c>
      <c r="E173" s="220">
        <f>Рабочий!M172</f>
        <v>850</v>
      </c>
      <c r="F173" s="222">
        <f>Рабочий!P172</f>
        <v>860</v>
      </c>
    </row>
    <row r="174" spans="1:6" ht="12.75">
      <c r="A174" s="159" t="s">
        <v>129</v>
      </c>
      <c r="B174" s="170" t="s">
        <v>213</v>
      </c>
      <c r="C174" s="220">
        <f>Рабочий!G173</f>
        <v>820</v>
      </c>
      <c r="D174" s="221">
        <f>Рабочий!J173</f>
        <v>840</v>
      </c>
      <c r="E174" s="220">
        <f>Рабочий!M173</f>
        <v>850</v>
      </c>
      <c r="F174" s="222">
        <f>Рабочий!P173</f>
        <v>860</v>
      </c>
    </row>
    <row r="175" spans="1:6" ht="12.75">
      <c r="A175" s="159" t="s">
        <v>130</v>
      </c>
      <c r="B175" s="170" t="s">
        <v>213</v>
      </c>
      <c r="C175" s="220">
        <f>Рабочий!G174</f>
        <v>820</v>
      </c>
      <c r="D175" s="221">
        <f>Рабочий!J174</f>
        <v>840</v>
      </c>
      <c r="E175" s="220">
        <f>Рабочий!M174</f>
        <v>850</v>
      </c>
      <c r="F175" s="222">
        <f>Рабочий!P174</f>
        <v>860</v>
      </c>
    </row>
    <row r="176" spans="1:6" ht="12.75">
      <c r="A176" s="52" t="s">
        <v>82</v>
      </c>
      <c r="B176" s="172"/>
      <c r="C176" s="229"/>
      <c r="D176" s="230"/>
      <c r="E176" s="229"/>
      <c r="F176" s="231"/>
    </row>
    <row r="177" spans="1:6" ht="12.75">
      <c r="A177" s="159" t="s">
        <v>112</v>
      </c>
      <c r="B177" s="170" t="s">
        <v>213</v>
      </c>
      <c r="C177" s="220">
        <f>Рабочий!G176</f>
        <v>930</v>
      </c>
      <c r="D177" s="221">
        <f>Рабочий!J176</f>
        <v>950</v>
      </c>
      <c r="E177" s="220">
        <f>Рабочий!M176</f>
        <v>960</v>
      </c>
      <c r="F177" s="222">
        <f>Рабочий!P176</f>
        <v>980</v>
      </c>
    </row>
    <row r="178" spans="1:6" ht="12.75">
      <c r="A178" s="52" t="s">
        <v>83</v>
      </c>
      <c r="B178" s="172"/>
      <c r="C178" s="229"/>
      <c r="D178" s="230"/>
      <c r="E178" s="229"/>
      <c r="F178" s="231"/>
    </row>
    <row r="179" spans="1:6" ht="25.5">
      <c r="A179" s="159" t="s">
        <v>84</v>
      </c>
      <c r="B179" s="170" t="s">
        <v>213</v>
      </c>
      <c r="C179" s="220">
        <f>Рабочий!G178</f>
        <v>930</v>
      </c>
      <c r="D179" s="221">
        <f>Рабочий!J178</f>
        <v>950</v>
      </c>
      <c r="E179" s="220">
        <f>Рабочий!M178</f>
        <v>960</v>
      </c>
      <c r="F179" s="222">
        <f>Рабочий!P178</f>
        <v>980</v>
      </c>
    </row>
    <row r="180" spans="1:6" ht="12.75">
      <c r="A180" s="159" t="s">
        <v>85</v>
      </c>
      <c r="B180" s="170" t="s">
        <v>213</v>
      </c>
      <c r="C180" s="220">
        <f>Рабочий!G179</f>
        <v>930</v>
      </c>
      <c r="D180" s="221">
        <f>Рабочий!J179</f>
        <v>950</v>
      </c>
      <c r="E180" s="220">
        <f>Рабочий!M179</f>
        <v>960</v>
      </c>
      <c r="F180" s="222">
        <f>Рабочий!P179</f>
        <v>980</v>
      </c>
    </row>
    <row r="181" spans="1:6" ht="12.75">
      <c r="A181" s="159" t="s">
        <v>86</v>
      </c>
      <c r="B181" s="170" t="s">
        <v>213</v>
      </c>
      <c r="C181" s="220">
        <f>Рабочий!G180</f>
        <v>930</v>
      </c>
      <c r="D181" s="221">
        <f>Рабочий!J180</f>
        <v>950</v>
      </c>
      <c r="E181" s="220">
        <f>Рабочий!M180</f>
        <v>960</v>
      </c>
      <c r="F181" s="222">
        <f>Рабочий!P180</f>
        <v>980</v>
      </c>
    </row>
    <row r="182" spans="1:6" ht="12.75">
      <c r="A182" s="159" t="s">
        <v>87</v>
      </c>
      <c r="B182" s="170" t="s">
        <v>213</v>
      </c>
      <c r="C182" s="220">
        <f>Рабочий!G181</f>
        <v>930</v>
      </c>
      <c r="D182" s="221">
        <f>Рабочий!J181</f>
        <v>950</v>
      </c>
      <c r="E182" s="220">
        <f>Рабочий!M181</f>
        <v>960</v>
      </c>
      <c r="F182" s="222">
        <f>Рабочий!P181</f>
        <v>980</v>
      </c>
    </row>
    <row r="183" spans="1:6" ht="12.75">
      <c r="A183" s="159" t="s">
        <v>88</v>
      </c>
      <c r="B183" s="170" t="s">
        <v>213</v>
      </c>
      <c r="C183" s="220">
        <f>Рабочий!G182</f>
        <v>930</v>
      </c>
      <c r="D183" s="221">
        <f>Рабочий!J182</f>
        <v>950</v>
      </c>
      <c r="E183" s="220">
        <f>Рабочий!M182</f>
        <v>960</v>
      </c>
      <c r="F183" s="222">
        <f>Рабочий!P182</f>
        <v>980</v>
      </c>
    </row>
    <row r="184" spans="1:6" ht="12.75">
      <c r="A184" s="159" t="s">
        <v>89</v>
      </c>
      <c r="B184" s="170" t="s">
        <v>213</v>
      </c>
      <c r="C184" s="220">
        <f>Рабочий!G183</f>
        <v>930</v>
      </c>
      <c r="D184" s="221">
        <f>Рабочий!J183</f>
        <v>950</v>
      </c>
      <c r="E184" s="220">
        <f>Рабочий!M183</f>
        <v>960</v>
      </c>
      <c r="F184" s="222">
        <f>Рабочий!P183</f>
        <v>980</v>
      </c>
    </row>
    <row r="185" spans="1:6" ht="12.75">
      <c r="A185" s="159" t="s">
        <v>90</v>
      </c>
      <c r="B185" s="170" t="s">
        <v>213</v>
      </c>
      <c r="C185" s="220">
        <f>Рабочий!G184</f>
        <v>930</v>
      </c>
      <c r="D185" s="221">
        <f>Рабочий!J184</f>
        <v>950</v>
      </c>
      <c r="E185" s="220">
        <f>Рабочий!M184</f>
        <v>960</v>
      </c>
      <c r="F185" s="222">
        <f>Рабочий!P184</f>
        <v>980</v>
      </c>
    </row>
    <row r="186" spans="1:6" ht="12.75">
      <c r="A186" s="53" t="s">
        <v>91</v>
      </c>
      <c r="B186" s="169"/>
      <c r="C186" s="226"/>
      <c r="D186" s="227"/>
      <c r="E186" s="226"/>
      <c r="F186" s="228"/>
    </row>
    <row r="187" spans="1:6" ht="12.75">
      <c r="A187" s="159" t="s">
        <v>201</v>
      </c>
      <c r="B187" s="170" t="s">
        <v>213</v>
      </c>
      <c r="C187" s="220">
        <f>Рабочий!G186</f>
        <v>300</v>
      </c>
      <c r="D187" s="221">
        <f>Рабочий!J186</f>
        <v>310</v>
      </c>
      <c r="E187" s="220">
        <f>Рабочий!M186</f>
        <v>310</v>
      </c>
      <c r="F187" s="222">
        <f>Рабочий!P186</f>
        <v>310</v>
      </c>
    </row>
    <row r="188" spans="1:6" ht="12.75">
      <c r="A188" s="159" t="s">
        <v>109</v>
      </c>
      <c r="B188" s="170" t="s">
        <v>213</v>
      </c>
      <c r="C188" s="220">
        <f>Рабочий!G187</f>
        <v>310</v>
      </c>
      <c r="D188" s="221">
        <f>Рабочий!J187</f>
        <v>320</v>
      </c>
      <c r="E188" s="220">
        <f>Рабочий!M187</f>
        <v>330</v>
      </c>
      <c r="F188" s="222">
        <f>Рабочий!P187</f>
        <v>340</v>
      </c>
    </row>
    <row r="189" spans="1:6" ht="12.75">
      <c r="A189" s="159" t="s">
        <v>120</v>
      </c>
      <c r="B189" s="170" t="s">
        <v>213</v>
      </c>
      <c r="C189" s="220">
        <f>Рабочий!G188</f>
        <v>590</v>
      </c>
      <c r="D189" s="221">
        <f>Рабочий!J188</f>
        <v>600</v>
      </c>
      <c r="E189" s="220">
        <f>Рабочий!M188</f>
        <v>600</v>
      </c>
      <c r="F189" s="222">
        <f>Рабочий!P188</f>
        <v>600</v>
      </c>
    </row>
    <row r="190" spans="1:6" ht="12.75">
      <c r="A190" s="159" t="s">
        <v>202</v>
      </c>
      <c r="B190" s="170" t="s">
        <v>213</v>
      </c>
      <c r="C190" s="220">
        <f>Рабочий!G189</f>
        <v>210</v>
      </c>
      <c r="D190" s="221">
        <f>Рабочий!J189</f>
        <v>220</v>
      </c>
      <c r="E190" s="220">
        <f>Рабочий!M189</f>
        <v>220</v>
      </c>
      <c r="F190" s="222">
        <f>Рабочий!P189</f>
        <v>220</v>
      </c>
    </row>
    <row r="191" spans="1:6" ht="12.75">
      <c r="A191" s="159" t="s">
        <v>203</v>
      </c>
      <c r="B191" s="170" t="s">
        <v>213</v>
      </c>
      <c r="C191" s="220">
        <f>Рабочий!G190</f>
        <v>175</v>
      </c>
      <c r="D191" s="221">
        <f>Рабочий!J190</f>
        <v>175</v>
      </c>
      <c r="E191" s="220">
        <f>Рабочий!M190</f>
        <v>175</v>
      </c>
      <c r="F191" s="222">
        <f>Рабочий!P190</f>
        <v>175</v>
      </c>
    </row>
    <row r="192" spans="1:6" ht="12.75">
      <c r="A192" s="159" t="s">
        <v>204</v>
      </c>
      <c r="B192" s="170" t="s">
        <v>213</v>
      </c>
      <c r="C192" s="220">
        <f>Рабочий!G191</f>
        <v>210</v>
      </c>
      <c r="D192" s="221">
        <f>Рабочий!J191</f>
        <v>220</v>
      </c>
      <c r="E192" s="220">
        <f>Рабочий!M191</f>
        <v>220</v>
      </c>
      <c r="F192" s="222">
        <f>Рабочий!P191</f>
        <v>220</v>
      </c>
    </row>
    <row r="193" spans="1:6" ht="12.75">
      <c r="A193" s="53" t="s">
        <v>92</v>
      </c>
      <c r="B193" s="175"/>
      <c r="C193" s="226"/>
      <c r="D193" s="227"/>
      <c r="E193" s="226"/>
      <c r="F193" s="228"/>
    </row>
    <row r="194" spans="1:6" ht="12.75">
      <c r="A194" s="159" t="s">
        <v>205</v>
      </c>
      <c r="B194" s="170" t="s">
        <v>213</v>
      </c>
      <c r="C194" s="220">
        <f>Рабочий!G193</f>
        <v>660</v>
      </c>
      <c r="D194" s="221">
        <f>Рабочий!J193</f>
        <v>670</v>
      </c>
      <c r="E194" s="220">
        <f>Рабочий!M193</f>
        <v>680</v>
      </c>
      <c r="F194" s="222">
        <f>Рабочий!P193</f>
        <v>690</v>
      </c>
    </row>
    <row r="195" spans="1:6" ht="12.75">
      <c r="A195" s="163" t="s">
        <v>93</v>
      </c>
      <c r="B195" s="170" t="s">
        <v>213</v>
      </c>
      <c r="C195" s="220">
        <f>Рабочий!G194</f>
        <v>690</v>
      </c>
      <c r="D195" s="221">
        <f>Рабочий!J194</f>
        <v>700</v>
      </c>
      <c r="E195" s="220">
        <f>Рабочий!M194</f>
        <v>710</v>
      </c>
      <c r="F195" s="222">
        <f>Рабочий!P194</f>
        <v>720</v>
      </c>
    </row>
    <row r="196" spans="1:6" ht="12.75">
      <c r="A196" s="53" t="s">
        <v>94</v>
      </c>
      <c r="B196" s="169"/>
      <c r="C196" s="226"/>
      <c r="D196" s="227"/>
      <c r="E196" s="226"/>
      <c r="F196" s="228"/>
    </row>
    <row r="197" spans="1:6" ht="12.75">
      <c r="A197" s="159" t="s">
        <v>103</v>
      </c>
      <c r="B197" s="170" t="s">
        <v>213</v>
      </c>
      <c r="C197" s="220">
        <f>Рабочий!G196</f>
        <v>290</v>
      </c>
      <c r="D197" s="221">
        <f>Рабочий!J196</f>
        <v>300</v>
      </c>
      <c r="E197" s="220">
        <f>Рабочий!M196</f>
        <v>310</v>
      </c>
      <c r="F197" s="222">
        <f>Рабочий!P196</f>
        <v>320</v>
      </c>
    </row>
    <row r="198" spans="1:6" ht="12.75">
      <c r="A198" s="159" t="s">
        <v>206</v>
      </c>
      <c r="B198" s="170" t="s">
        <v>213</v>
      </c>
      <c r="C198" s="220">
        <f>Рабочий!G197</f>
        <v>270</v>
      </c>
      <c r="D198" s="221">
        <f>Рабочий!J197</f>
        <v>280</v>
      </c>
      <c r="E198" s="220">
        <f>Рабочий!M197</f>
        <v>280</v>
      </c>
      <c r="F198" s="222">
        <f>Рабочий!P197</f>
        <v>290</v>
      </c>
    </row>
    <row r="199" spans="1:6" ht="12.75">
      <c r="A199" s="159" t="s">
        <v>207</v>
      </c>
      <c r="B199" s="170" t="s">
        <v>213</v>
      </c>
      <c r="C199" s="220">
        <f>Рабочий!G198</f>
        <v>280</v>
      </c>
      <c r="D199" s="221">
        <f>Рабочий!J198</f>
        <v>290</v>
      </c>
      <c r="E199" s="220">
        <f>Рабочий!M198</f>
        <v>290</v>
      </c>
      <c r="F199" s="222">
        <f>Рабочий!P198</f>
        <v>290</v>
      </c>
    </row>
    <row r="200" spans="1:6" ht="12.75">
      <c r="A200" s="157" t="s">
        <v>141</v>
      </c>
      <c r="B200" s="169"/>
      <c r="C200" s="226"/>
      <c r="D200" s="227"/>
      <c r="E200" s="226"/>
      <c r="F200" s="228"/>
    </row>
    <row r="201" spans="1:6" ht="12.75">
      <c r="A201" s="159" t="s">
        <v>208</v>
      </c>
      <c r="B201" s="176" t="s">
        <v>177</v>
      </c>
      <c r="C201" s="220">
        <f>Рабочий!G200</f>
        <v>370</v>
      </c>
      <c r="D201" s="221">
        <f>Рабочий!J200</f>
        <v>370</v>
      </c>
      <c r="E201" s="220">
        <f>Рабочий!M200</f>
        <v>370</v>
      </c>
      <c r="F201" s="222">
        <f>Рабочий!P200</f>
        <v>370</v>
      </c>
    </row>
    <row r="202" spans="1:6" ht="12.75">
      <c r="A202" s="159" t="s">
        <v>209</v>
      </c>
      <c r="B202" s="170" t="s">
        <v>213</v>
      </c>
      <c r="C202" s="220">
        <f>Рабочий!G201</f>
        <v>660</v>
      </c>
      <c r="D202" s="221">
        <f>Рабочий!J201</f>
        <v>670</v>
      </c>
      <c r="E202" s="220">
        <f>Рабочий!M201</f>
        <v>680</v>
      </c>
      <c r="F202" s="222">
        <f>Рабочий!P201</f>
        <v>690</v>
      </c>
    </row>
    <row r="203" spans="1:6" ht="12.75">
      <c r="A203" s="159" t="s">
        <v>210</v>
      </c>
      <c r="B203" s="170" t="s">
        <v>213</v>
      </c>
      <c r="C203" s="220">
        <f>Рабочий!G202</f>
        <v>710</v>
      </c>
      <c r="D203" s="221">
        <f>Рабочий!J202</f>
        <v>710</v>
      </c>
      <c r="E203" s="220">
        <f>Рабочий!M202</f>
        <v>710</v>
      </c>
      <c r="F203" s="222">
        <f>Рабочий!P202</f>
        <v>710</v>
      </c>
    </row>
    <row r="204" spans="1:6" ht="12.75">
      <c r="A204" s="53" t="s">
        <v>95</v>
      </c>
      <c r="B204" s="169"/>
      <c r="C204" s="226"/>
      <c r="D204" s="227"/>
      <c r="E204" s="226"/>
      <c r="F204" s="228"/>
    </row>
    <row r="205" spans="1:6" ht="12.75">
      <c r="A205" s="158" t="s">
        <v>211</v>
      </c>
      <c r="B205" s="168" t="s">
        <v>213</v>
      </c>
      <c r="C205" s="223">
        <f>Рабочий!G204</f>
        <v>420</v>
      </c>
      <c r="D205" s="224">
        <f>Рабочий!J204</f>
        <v>430</v>
      </c>
      <c r="E205" s="223">
        <f>Рабочий!M204</f>
        <v>430</v>
      </c>
      <c r="F205" s="225">
        <f>Рабочий!P204</f>
        <v>430</v>
      </c>
    </row>
    <row r="206" spans="1:6" ht="13.5" thickBot="1">
      <c r="A206" s="164" t="s">
        <v>212</v>
      </c>
      <c r="B206" s="177" t="s">
        <v>213</v>
      </c>
      <c r="C206" s="232">
        <f>Рабочий!G205</f>
        <v>420</v>
      </c>
      <c r="D206" s="233">
        <f>Рабочий!J205</f>
        <v>430</v>
      </c>
      <c r="E206" s="232">
        <f>Рабочий!M205</f>
        <v>430</v>
      </c>
      <c r="F206" s="234">
        <f>Рабочий!P205</f>
        <v>430</v>
      </c>
    </row>
  </sheetData>
  <sheetProtection/>
  <mergeCells count="4">
    <mergeCell ref="D1:F1"/>
    <mergeCell ref="A2:F2"/>
    <mergeCell ref="A3:C3"/>
    <mergeCell ref="E3:F3"/>
  </mergeCells>
  <hyperlinks>
    <hyperlink ref="D1" r:id="rId1" display="http://aft.satu.kz"/>
  </hyperlink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Reanimator</cp:lastModifiedBy>
  <cp:lastPrinted>2013-03-05T06:18:01Z</cp:lastPrinted>
  <dcterms:created xsi:type="dcterms:W3CDTF">2012-03-17T06:41:14Z</dcterms:created>
  <dcterms:modified xsi:type="dcterms:W3CDTF">2013-03-12T03:49:54Z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