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0" tabRatio="711" activeTab="1"/>
  </bookViews>
  <sheets>
    <sheet name="АЖУРЫ" sheetId="1" r:id="rId1"/>
    <sheet name="ГЛАДКИЕ" sheetId="2" r:id="rId2"/>
  </sheets>
  <definedNames>
    <definedName name="_xlnm.Print_Area" localSheetId="0">'АЖУРЫ'!$A$1:$T$123</definedName>
  </definedNames>
  <calcPr fullCalcOnLoad="1"/>
</workbook>
</file>

<file path=xl/sharedStrings.xml><?xml version="1.0" encoding="utf-8"?>
<sst xmlns="http://schemas.openxmlformats.org/spreadsheetml/2006/main" count="352" uniqueCount="82">
  <si>
    <t>размер</t>
  </si>
  <si>
    <t>68-74</t>
  </si>
  <si>
    <t>74-80</t>
  </si>
  <si>
    <t>80-86</t>
  </si>
  <si>
    <t>86-92</t>
  </si>
  <si>
    <t>92-98</t>
  </si>
  <si>
    <t>98-104</t>
  </si>
  <si>
    <t>104-110</t>
  </si>
  <si>
    <t>110-116</t>
  </si>
  <si>
    <t>116-122</t>
  </si>
  <si>
    <t>122-128</t>
  </si>
  <si>
    <t>128-134</t>
  </si>
  <si>
    <t>134-140</t>
  </si>
  <si>
    <t>140-146</t>
  </si>
  <si>
    <t>146-152</t>
  </si>
  <si>
    <t>152-158</t>
  </si>
  <si>
    <t>158-164</t>
  </si>
  <si>
    <t>артикул</t>
  </si>
  <si>
    <t>вид</t>
  </si>
  <si>
    <t>цвет\цена</t>
  </si>
  <si>
    <t>Ажурные</t>
  </si>
  <si>
    <t>КА-м006</t>
  </si>
  <si>
    <t>жаккард ромб</t>
  </si>
  <si>
    <t>Белый</t>
  </si>
  <si>
    <t>КА-м008</t>
  </si>
  <si>
    <t>павлин</t>
  </si>
  <si>
    <t>Бежевый</t>
  </si>
  <si>
    <t>Бордовый</t>
  </si>
  <si>
    <t>Голубой</t>
  </si>
  <si>
    <t>Джинс</t>
  </si>
  <si>
    <t>Розовый</t>
  </si>
  <si>
    <t>Серый</t>
  </si>
  <si>
    <t>Синий</t>
  </si>
  <si>
    <t>темно-серый</t>
  </si>
  <si>
    <t>Черный</t>
  </si>
  <si>
    <t>КА-м010</t>
  </si>
  <si>
    <t>лилия</t>
  </si>
  <si>
    <t>КА-м011</t>
  </si>
  <si>
    <t>жаккард узор</t>
  </si>
  <si>
    <t>КА-м015</t>
  </si>
  <si>
    <t>Бабочка лето</t>
  </si>
  <si>
    <t>КА-м016</t>
  </si>
  <si>
    <t>Фантазия</t>
  </si>
  <si>
    <t>КА-м017</t>
  </si>
  <si>
    <t>Калейдоскоп</t>
  </si>
  <si>
    <t>Сирень</t>
  </si>
  <si>
    <t>КА-м018</t>
  </si>
  <si>
    <t>Ирис</t>
  </si>
  <si>
    <t>КА-м019</t>
  </si>
  <si>
    <t>жаккард Виноград</t>
  </si>
  <si>
    <t>КА-м073</t>
  </si>
  <si>
    <t>Дамаск</t>
  </si>
  <si>
    <t>КА-м077</t>
  </si>
  <si>
    <t>Ромашка</t>
  </si>
  <si>
    <t>КА-м079</t>
  </si>
  <si>
    <t>Лиана</t>
  </si>
  <si>
    <t>КА-м121</t>
  </si>
  <si>
    <t>Мозаика</t>
  </si>
  <si>
    <t>КА-м122</t>
  </si>
  <si>
    <t xml:space="preserve">Эдельвейс лето </t>
  </si>
  <si>
    <t>КА-м129</t>
  </si>
  <si>
    <t>Плетенка</t>
  </si>
  <si>
    <t>КА-м155</t>
  </si>
  <si>
    <t>Сетка горох</t>
  </si>
  <si>
    <t>Экрю</t>
  </si>
  <si>
    <t>КА-м163</t>
  </si>
  <si>
    <t xml:space="preserve">Вертикаль </t>
  </si>
  <si>
    <t>Гладкие</t>
  </si>
  <si>
    <t>К-м001</t>
  </si>
  <si>
    <t>.</t>
  </si>
  <si>
    <t>Джинс меланж</t>
  </si>
  <si>
    <t>Серый меланж</t>
  </si>
  <si>
    <t>т. серый меланж</t>
  </si>
  <si>
    <t>К-м002</t>
  </si>
  <si>
    <t>полоска</t>
  </si>
  <si>
    <t>Желтый</t>
  </si>
  <si>
    <t>Кофейный</t>
  </si>
  <si>
    <t>К-м157</t>
  </si>
  <si>
    <t>Градиент</t>
  </si>
  <si>
    <t>Темный сирень</t>
  </si>
  <si>
    <t>Остатки на складе</t>
  </si>
  <si>
    <t xml:space="preserve">Запас продукции на кол-во мес.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</si>
</sst>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р.&quot;"/>
    <numFmt numFmtId="165" formatCode="00"/>
    <numFmt numFmtId="166" formatCode="0.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#,##0.0"/>
    <numFmt numFmtId="173" formatCode="#,##0\ &quot;₽&quot;"/>
    <numFmt numFmtId="174" formatCode="0.000"/>
  </numFmts>
  <fonts count="41">
    <font>
      <sz val="8"/>
      <name val="Arial"/>
      <family val="2"/>
    </font>
    <font>
      <b/>
      <sz val="8"/>
      <name val="Arial"/>
      <family val="2"/>
    </font>
    <font>
      <b/>
      <sz val="8"/>
      <color indexed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10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34" borderId="11" xfId="0" applyNumberFormat="1" applyFont="1" applyFill="1" applyBorder="1" applyAlignment="1">
      <alignment horizontal="left"/>
    </xf>
    <xf numFmtId="0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0" fontId="0" fillId="34" borderId="10" xfId="0" applyNumberFormat="1" applyFont="1" applyFill="1" applyBorder="1" applyAlignment="1">
      <alignment horizontal="left"/>
    </xf>
    <xf numFmtId="0" fontId="0" fillId="35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34" borderId="13" xfId="0" applyNumberFormat="1" applyFont="1" applyFill="1" applyBorder="1" applyAlignment="1">
      <alignment horizontal="left"/>
    </xf>
    <xf numFmtId="0" fontId="0" fillId="35" borderId="14" xfId="0" applyNumberFormat="1" applyFont="1" applyFill="1" applyBorder="1" applyAlignment="1">
      <alignment horizontal="left"/>
    </xf>
    <xf numFmtId="0" fontId="0" fillId="34" borderId="12" xfId="0" applyNumberFormat="1" applyFont="1" applyFill="1" applyBorder="1" applyAlignment="1">
      <alignment horizontal="left"/>
    </xf>
    <xf numFmtId="0" fontId="0" fillId="34" borderId="14" xfId="0" applyNumberFormat="1" applyFont="1" applyFill="1" applyBorder="1" applyAlignment="1">
      <alignment horizontal="left"/>
    </xf>
    <xf numFmtId="0" fontId="0" fillId="33" borderId="14" xfId="0" applyNumberFormat="1" applyFont="1" applyFill="1" applyBorder="1" applyAlignment="1">
      <alignment horizontal="left"/>
    </xf>
    <xf numFmtId="0" fontId="0" fillId="12" borderId="10" xfId="0" applyNumberFormat="1" applyFont="1" applyFill="1" applyBorder="1" applyAlignment="1">
      <alignment horizontal="left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2" xfId="0" applyNumberFormat="1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7" fillId="0" borderId="14" xfId="42" applyBorder="1" applyAlignment="1" applyProtection="1">
      <alignment horizontal="left"/>
      <protection/>
    </xf>
    <xf numFmtId="1" fontId="0" fillId="0" borderId="15" xfId="0" applyNumberFormat="1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27" fillId="0" borderId="16" xfId="42" applyBorder="1" applyAlignment="1" applyProtection="1">
      <alignment horizontal="left"/>
      <protection/>
    </xf>
    <xf numFmtId="0" fontId="0" fillId="34" borderId="16" xfId="0" applyNumberFormat="1" applyFont="1" applyFill="1" applyBorder="1" applyAlignment="1">
      <alignment horizontal="left"/>
    </xf>
    <xf numFmtId="0" fontId="0" fillId="35" borderId="17" xfId="0" applyNumberFormat="1" applyFont="1" applyFill="1" applyBorder="1" applyAlignment="1">
      <alignment horizontal="left"/>
    </xf>
    <xf numFmtId="0" fontId="0" fillId="34" borderId="18" xfId="0" applyNumberFormat="1" applyFont="1" applyFill="1" applyBorder="1" applyAlignment="1">
      <alignment horizontal="left"/>
    </xf>
    <xf numFmtId="0" fontId="0" fillId="35" borderId="19" xfId="0" applyNumberFormat="1" applyFont="1" applyFill="1" applyBorder="1" applyAlignment="1">
      <alignment horizontal="left"/>
    </xf>
    <xf numFmtId="0" fontId="0" fillId="34" borderId="17" xfId="0" applyNumberFormat="1" applyFont="1" applyFill="1" applyBorder="1" applyAlignment="1">
      <alignment horizontal="left"/>
    </xf>
    <xf numFmtId="0" fontId="0" fillId="34" borderId="20" xfId="0" applyNumberFormat="1" applyFont="1" applyFill="1" applyBorder="1" applyAlignment="1">
      <alignment horizontal="left"/>
    </xf>
    <xf numFmtId="0" fontId="0" fillId="0" borderId="20" xfId="0" applyNumberFormat="1" applyFont="1" applyFill="1" applyBorder="1" applyAlignment="1">
      <alignment horizontal="left"/>
    </xf>
    <xf numFmtId="0" fontId="0" fillId="35" borderId="21" xfId="0" applyNumberFormat="1" applyFont="1" applyFill="1" applyBorder="1" applyAlignment="1">
      <alignment horizontal="left"/>
    </xf>
    <xf numFmtId="0" fontId="0" fillId="34" borderId="22" xfId="0" applyNumberFormat="1" applyFont="1" applyFill="1" applyBorder="1" applyAlignment="1">
      <alignment horizontal="left"/>
    </xf>
    <xf numFmtId="1" fontId="0" fillId="0" borderId="23" xfId="0" applyNumberFormat="1" applyFont="1" applyBorder="1" applyAlignment="1">
      <alignment horizontal="right"/>
    </xf>
    <xf numFmtId="0" fontId="0" fillId="35" borderId="22" xfId="0" applyNumberFormat="1" applyFont="1" applyFill="1" applyBorder="1" applyAlignment="1">
      <alignment horizontal="left"/>
    </xf>
    <xf numFmtId="0" fontId="0" fillId="34" borderId="21" xfId="0" applyNumberFormat="1" applyFont="1" applyFill="1" applyBorder="1" applyAlignment="1">
      <alignment horizontal="left"/>
    </xf>
    <xf numFmtId="0" fontId="2" fillId="36" borderId="24" xfId="0" applyNumberFormat="1" applyFont="1" applyFill="1" applyBorder="1" applyAlignment="1">
      <alignment horizontal="center"/>
    </xf>
    <xf numFmtId="0" fontId="2" fillId="36" borderId="25" xfId="0" applyNumberFormat="1" applyFont="1" applyFill="1" applyBorder="1" applyAlignment="1">
      <alignment horizontal="center"/>
    </xf>
    <xf numFmtId="0" fontId="2" fillId="36" borderId="26" xfId="0" applyNumberFormat="1" applyFont="1" applyFill="1" applyBorder="1" applyAlignment="1">
      <alignment horizontal="center"/>
    </xf>
    <xf numFmtId="0" fontId="0" fillId="36" borderId="11" xfId="0" applyNumberFormat="1" applyFont="1" applyFill="1" applyBorder="1" applyAlignment="1">
      <alignment horizontal="center"/>
    </xf>
    <xf numFmtId="0" fontId="0" fillId="35" borderId="16" xfId="0" applyNumberFormat="1" applyFont="1" applyFill="1" applyBorder="1" applyAlignment="1">
      <alignment horizontal="left"/>
    </xf>
    <xf numFmtId="0" fontId="0" fillId="12" borderId="16" xfId="0" applyNumberFormat="1" applyFont="1" applyFill="1" applyBorder="1" applyAlignment="1">
      <alignment horizontal="left"/>
    </xf>
    <xf numFmtId="171" fontId="0" fillId="35" borderId="18" xfId="0" applyNumberFormat="1" applyFont="1" applyFill="1" applyBorder="1" applyAlignment="1">
      <alignment horizontal="left"/>
    </xf>
    <xf numFmtId="171" fontId="0" fillId="12" borderId="18" xfId="0" applyNumberFormat="1" applyFont="1" applyFill="1" applyBorder="1" applyAlignment="1">
      <alignment horizontal="left"/>
    </xf>
    <xf numFmtId="171" fontId="0" fillId="35" borderId="12" xfId="0" applyNumberFormat="1" applyFont="1" applyFill="1" applyBorder="1" applyAlignment="1">
      <alignment horizontal="left"/>
    </xf>
    <xf numFmtId="171" fontId="0" fillId="12" borderId="12" xfId="0" applyNumberFormat="1" applyFont="1" applyFill="1" applyBorder="1" applyAlignment="1">
      <alignment horizontal="left"/>
    </xf>
    <xf numFmtId="171" fontId="0" fillId="35" borderId="19" xfId="0" applyNumberFormat="1" applyFont="1" applyFill="1" applyBorder="1" applyAlignment="1">
      <alignment horizontal="left"/>
    </xf>
    <xf numFmtId="171" fontId="0" fillId="35" borderId="20" xfId="0" applyNumberFormat="1" applyFont="1" applyFill="1" applyBorder="1" applyAlignment="1">
      <alignment horizontal="left"/>
    </xf>
    <xf numFmtId="0" fontId="0" fillId="12" borderId="17" xfId="0" applyNumberFormat="1" applyFont="1" applyFill="1" applyBorder="1" applyAlignment="1">
      <alignment horizontal="left"/>
    </xf>
    <xf numFmtId="0" fontId="0" fillId="12" borderId="22" xfId="0" applyNumberFormat="1" applyFont="1" applyFill="1" applyBorder="1" applyAlignment="1">
      <alignment horizontal="left"/>
    </xf>
    <xf numFmtId="171" fontId="0" fillId="12" borderId="19" xfId="0" applyNumberFormat="1" applyFont="1" applyFill="1" applyBorder="1" applyAlignment="1">
      <alignment horizontal="left"/>
    </xf>
    <xf numFmtId="171" fontId="0" fillId="12" borderId="20" xfId="0" applyNumberFormat="1" applyFont="1" applyFill="1" applyBorder="1" applyAlignment="1">
      <alignment horizontal="left"/>
    </xf>
    <xf numFmtId="0" fontId="0" fillId="12" borderId="14" xfId="0" applyNumberFormat="1" applyFont="1" applyFill="1" applyBorder="1" applyAlignment="1">
      <alignment horizontal="left"/>
    </xf>
    <xf numFmtId="0" fontId="0" fillId="34" borderId="19" xfId="0" applyNumberFormat="1" applyFont="1" applyFill="1" applyBorder="1" applyAlignment="1">
      <alignment horizontal="left"/>
    </xf>
    <xf numFmtId="0" fontId="0" fillId="0" borderId="18" xfId="0" applyNumberFormat="1" applyFont="1" applyBorder="1" applyAlignment="1">
      <alignment horizontal="left" vertical="top" wrapText="1"/>
    </xf>
    <xf numFmtId="0" fontId="0" fillId="33" borderId="16" xfId="0" applyNumberFormat="1" applyFont="1" applyFill="1" applyBorder="1" applyAlignment="1">
      <alignment horizontal="left"/>
    </xf>
    <xf numFmtId="172" fontId="0" fillId="33" borderId="12" xfId="0" applyNumberFormat="1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172" fontId="0" fillId="33" borderId="18" xfId="0" applyNumberFormat="1" applyFont="1" applyFill="1" applyBorder="1" applyAlignment="1">
      <alignment horizontal="left"/>
    </xf>
    <xf numFmtId="0" fontId="0" fillId="12" borderId="21" xfId="0" applyNumberFormat="1" applyFont="1" applyFill="1" applyBorder="1" applyAlignment="1">
      <alignment horizontal="left"/>
    </xf>
    <xf numFmtId="0" fontId="0" fillId="9" borderId="16" xfId="0" applyNumberFormat="1" applyFont="1" applyFill="1" applyBorder="1" applyAlignment="1">
      <alignment horizontal="left"/>
    </xf>
    <xf numFmtId="0" fontId="0" fillId="9" borderId="10" xfId="0" applyNumberFormat="1" applyFont="1" applyFill="1" applyBorder="1" applyAlignment="1">
      <alignment horizontal="left"/>
    </xf>
    <xf numFmtId="171" fontId="0" fillId="9" borderId="12" xfId="0" applyNumberFormat="1" applyFont="1" applyFill="1" applyBorder="1" applyAlignment="1">
      <alignment horizontal="left"/>
    </xf>
    <xf numFmtId="171" fontId="0" fillId="9" borderId="18" xfId="0" applyNumberFormat="1" applyFont="1" applyFill="1" applyBorder="1" applyAlignment="1">
      <alignment horizontal="left"/>
    </xf>
    <xf numFmtId="0" fontId="0" fillId="9" borderId="14" xfId="0" applyNumberFormat="1" applyFont="1" applyFill="1" applyBorder="1" applyAlignment="1">
      <alignment horizontal="left"/>
    </xf>
    <xf numFmtId="0" fontId="0" fillId="9" borderId="21" xfId="0" applyNumberFormat="1" applyFont="1" applyFill="1" applyBorder="1" applyAlignment="1">
      <alignment horizontal="left"/>
    </xf>
    <xf numFmtId="0" fontId="0" fillId="9" borderId="22" xfId="0" applyNumberFormat="1" applyFont="1" applyFill="1" applyBorder="1" applyAlignment="1">
      <alignment horizontal="left"/>
    </xf>
    <xf numFmtId="171" fontId="0" fillId="9" borderId="20" xfId="0" applyNumberFormat="1" applyFont="1" applyFill="1" applyBorder="1" applyAlignment="1">
      <alignment horizontal="left"/>
    </xf>
    <xf numFmtId="0" fontId="0" fillId="9" borderId="17" xfId="0" applyNumberFormat="1" applyFont="1" applyFill="1" applyBorder="1" applyAlignment="1">
      <alignment horizontal="left"/>
    </xf>
    <xf numFmtId="171" fontId="0" fillId="9" borderId="19" xfId="0" applyNumberFormat="1" applyFont="1" applyFill="1" applyBorder="1" applyAlignment="1">
      <alignment horizontal="left"/>
    </xf>
    <xf numFmtId="171" fontId="0" fillId="35" borderId="27" xfId="0" applyNumberFormat="1" applyFont="1" applyFill="1" applyBorder="1" applyAlignment="1">
      <alignment horizontal="left"/>
    </xf>
    <xf numFmtId="171" fontId="0" fillId="12" borderId="27" xfId="0" applyNumberFormat="1" applyFont="1" applyFill="1" applyBorder="1" applyAlignment="1">
      <alignment horizontal="left"/>
    </xf>
    <xf numFmtId="173" fontId="0" fillId="0" borderId="0" xfId="0" applyNumberFormat="1" applyAlignment="1">
      <alignment/>
    </xf>
    <xf numFmtId="1" fontId="0" fillId="9" borderId="15" xfId="0" applyNumberFormat="1" applyFont="1" applyFill="1" applyBorder="1" applyAlignment="1">
      <alignment horizontal="right"/>
    </xf>
    <xf numFmtId="0" fontId="0" fillId="9" borderId="16" xfId="0" applyFont="1" applyFill="1" applyBorder="1" applyAlignment="1">
      <alignment horizontal="left"/>
    </xf>
    <xf numFmtId="0" fontId="27" fillId="9" borderId="16" xfId="42" applyFill="1" applyBorder="1" applyAlignment="1" applyProtection="1">
      <alignment horizontal="left"/>
      <protection/>
    </xf>
    <xf numFmtId="1" fontId="0" fillId="9" borderId="23" xfId="0" applyNumberFormat="1" applyFont="1" applyFill="1" applyBorder="1" applyAlignment="1">
      <alignment horizontal="right"/>
    </xf>
    <xf numFmtId="0" fontId="0" fillId="9" borderId="14" xfId="0" applyFont="1" applyFill="1" applyBorder="1" applyAlignment="1">
      <alignment horizontal="left"/>
    </xf>
    <xf numFmtId="0" fontId="27" fillId="9" borderId="14" xfId="42" applyFill="1" applyBorder="1" applyAlignment="1" applyProtection="1">
      <alignment horizontal="left"/>
      <protection/>
    </xf>
    <xf numFmtId="0" fontId="0" fillId="33" borderId="10" xfId="0" applyNumberFormat="1" applyFill="1" applyBorder="1" applyAlignment="1">
      <alignment horizontal="left"/>
    </xf>
    <xf numFmtId="0" fontId="0" fillId="0" borderId="0" xfId="0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27" fillId="0" borderId="0" xfId="42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 horizontal="right"/>
    </xf>
    <xf numFmtId="171" fontId="0" fillId="0" borderId="0" xfId="0" applyNumberFormat="1" applyFont="1" applyFill="1" applyBorder="1" applyAlignment="1">
      <alignment horizontal="left"/>
    </xf>
    <xf numFmtId="0" fontId="0" fillId="33" borderId="17" xfId="0" applyNumberFormat="1" applyFont="1" applyFill="1" applyBorder="1" applyAlignment="1">
      <alignment horizontal="left"/>
    </xf>
    <xf numFmtId="0" fontId="0" fillId="33" borderId="22" xfId="0" applyNumberFormat="1" applyFont="1" applyFill="1" applyBorder="1" applyAlignment="1">
      <alignment horizontal="left"/>
    </xf>
    <xf numFmtId="172" fontId="0" fillId="33" borderId="19" xfId="0" applyNumberFormat="1" applyFont="1" applyFill="1" applyBorder="1" applyAlignment="1">
      <alignment horizontal="left"/>
    </xf>
    <xf numFmtId="0" fontId="0" fillId="34" borderId="28" xfId="0" applyNumberFormat="1" applyFont="1" applyFill="1" applyBorder="1" applyAlignment="1">
      <alignment horizontal="left"/>
    </xf>
    <xf numFmtId="172" fontId="0" fillId="0" borderId="0" xfId="0" applyNumberFormat="1" applyFont="1" applyFill="1" applyBorder="1" applyAlignment="1">
      <alignment horizontal="left"/>
    </xf>
    <xf numFmtId="0" fontId="0" fillId="33" borderId="16" xfId="0" applyNumberForma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9" borderId="16" xfId="0" applyNumberFormat="1" applyFill="1" applyBorder="1" applyAlignment="1">
      <alignment horizontal="left"/>
    </xf>
    <xf numFmtId="0" fontId="0" fillId="9" borderId="10" xfId="0" applyNumberFormat="1" applyFill="1" applyBorder="1" applyAlignment="1">
      <alignment horizontal="left"/>
    </xf>
    <xf numFmtId="172" fontId="0" fillId="9" borderId="18" xfId="0" applyNumberFormat="1" applyFont="1" applyFill="1" applyBorder="1" applyAlignment="1">
      <alignment horizontal="left"/>
    </xf>
    <xf numFmtId="1" fontId="0" fillId="0" borderId="29" xfId="0" applyNumberFormat="1" applyBorder="1" applyAlignment="1">
      <alignment horizontal="right"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1" fontId="0" fillId="0" borderId="31" xfId="0" applyNumberFormat="1" applyBorder="1" applyAlignment="1">
      <alignment horizontal="righ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" fontId="0" fillId="0" borderId="28" xfId="0" applyNumberForma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0" fillId="0" borderId="34" xfId="0" applyNumberFormat="1" applyBorder="1" applyAlignment="1">
      <alignment horizontal="right"/>
    </xf>
    <xf numFmtId="1" fontId="0" fillId="0" borderId="18" xfId="0" applyNumberFormat="1" applyFont="1" applyBorder="1" applyAlignment="1">
      <alignment horizontal="right"/>
    </xf>
    <xf numFmtId="1" fontId="0" fillId="0" borderId="35" xfId="0" applyNumberFormat="1" applyBorder="1" applyAlignment="1">
      <alignment horizontal="right"/>
    </xf>
    <xf numFmtId="1" fontId="0" fillId="0" borderId="12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AFF9E"/>
      <rgbColor rgb="00993366"/>
      <rgbColor rgb="001E49C4"/>
      <rgbColor rgb="00CCFFFF"/>
      <rgbColor rgb="00B9B9B9"/>
      <rgbColor rgb="00AAFF9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gkjyugacud7nt9c/%D0%9A%D0%90-%D0%BC006%20%D0%A0%D0%BE%D0%BC%D0%B1%20%D0%B6%D0%B0%D0%BA%D0%BA%D0%B0%D1%80%D0%B4.jpg?dl=0" TargetMode="External" /><Relationship Id="rId2" Type="http://schemas.openxmlformats.org/officeDocument/2006/relationships/hyperlink" Target="https://www.dropbox.com/s/da2x9xatsyan43b/%D0%9A%D0%90-%D0%BC008%20%D0%9F%D0%B0%D0%B2%D0%BB%D0%B8%D0%BD%20%D0%91%D0%B5%D0%B6%D0%B5%D0%B2%D1%8B%D0%B9.jpg?dl=0" TargetMode="External" /><Relationship Id="rId3" Type="http://schemas.openxmlformats.org/officeDocument/2006/relationships/hyperlink" Target="https://www.dropbox.com/s/nfgbr9pfxhjtvl2/%D0%9A%D0%90-%D0%BC008%20%D0%9F%D0%B0%D0%B2%D0%BB%D0%B8%D0%BD%20%D0%91%D0%B5%D0%BB%D1%8B%D0%B9.jpg?dl=0" TargetMode="External" /><Relationship Id="rId4" Type="http://schemas.openxmlformats.org/officeDocument/2006/relationships/hyperlink" Target="https://www.dropbox.com/s/uffujad6uh4wzrx/%D0%9A%D0%90-%D0%BC008%20%D0%9F%D0%B0%D0%B2%D0%BB%D0%B8%D0%BD%20%D0%91%D0%BE%D1%80%D0%B4%D0%BE%D0%B2%D1%8B%D0%B9.jpg?dl=0" TargetMode="External" /><Relationship Id="rId5" Type="http://schemas.openxmlformats.org/officeDocument/2006/relationships/hyperlink" Target="https://www.dropbox.com/s/p0kdoje0ae58mkz/%D0%9A%D0%90-%D0%BC008%20%D0%9F%D0%B0%D0%B2%D0%BB%D0%B8%D0%BD%20%D0%B3%D0%BE%D0%BB%D1%83%D0%B1%D0%BE%D0%B9.jpg?dl=0" TargetMode="External" /><Relationship Id="rId6" Type="http://schemas.openxmlformats.org/officeDocument/2006/relationships/hyperlink" Target="https://www.dropbox.com/s/t9zvkx0kb3gp529/%D0%9A%D0%90-%D0%BC008%20%D0%9F%D0%B0%D0%B2%D0%BB%D0%B8%D0%BD%20%D0%B4%D0%B6%D0%B8%D0%BD%D1%81.jpg?dl=0" TargetMode="External" /><Relationship Id="rId7" Type="http://schemas.openxmlformats.org/officeDocument/2006/relationships/hyperlink" Target="https://www.dropbox.com/s/pl3yjnwch4rijf4/%D0%9A%D0%90-%D0%BC008%20%D0%9F%D0%B0%D0%B2%D0%BB%D0%B8%D0%BD%20%D1%80%D0%BE%D0%B7%D0%BE%D0%B2%D1%8B%D0%B9.jpg?dl=0" TargetMode="External" /><Relationship Id="rId8" Type="http://schemas.openxmlformats.org/officeDocument/2006/relationships/hyperlink" Target="https://www.dropbox.com/s/52yrttizh34oofe/%D0%9A%D0%90-%D0%BC008%20%D0%9F%D0%B0%D0%B2%D0%BB%D0%B8%D0%BD%20%D1%81%D0%B5%D1%80%D1%8B%D0%B9.jpg?dl=0" TargetMode="External" /><Relationship Id="rId9" Type="http://schemas.openxmlformats.org/officeDocument/2006/relationships/hyperlink" Target="https://www.dropbox.com/s/dto763hno2dfp5h/%D0%9A%D0%90-%D0%BC008%20%D0%9F%D0%B0%D0%B2%D0%BB%D0%B8%D0%BD%20%D1%81%D0%B8%D0%BD%D0%B8%D0%B9.jpg?dl=0" TargetMode="External" /><Relationship Id="rId10" Type="http://schemas.openxmlformats.org/officeDocument/2006/relationships/hyperlink" Target="https://www.dropbox.com/s/9b3c1ib1mjubbuf/%D0%9A%D0%90-%D0%BC008%20%D0%9F%D0%B0%D0%B2%D0%BB%D0%B8%D0%BD%20%D0%A2%D0%B5%D0%BC%D0%BD%D0%BE-%D1%81%D0%B5%D1%80%D1%8B%D0%B9.jpg?dl=0" TargetMode="External" /><Relationship Id="rId11" Type="http://schemas.openxmlformats.org/officeDocument/2006/relationships/hyperlink" Target="https://www.dropbox.com/s/2albeusqzs8gs71/%D0%9A%D0%90-%D0%BC008%20%D0%9F%D0%B0%D0%B2%D0%BB%D0%B8%D0%BD%20%D0%A7%D0%B5%D1%80%D0%BD%D1%8B%D0%B9.jpg?dl=0" TargetMode="External" /><Relationship Id="rId12" Type="http://schemas.openxmlformats.org/officeDocument/2006/relationships/hyperlink" Target="https://www.dropbox.com/s/288rulkfi87ws46/%D0%9A%D0%90-%D0%BC010%20%D0%9B%D0%B8%D0%BB%D0%B8%D1%8F%20%D0%B1%D0%B5%D0%B6%D0%B5%D0%B2%D1%8B%D0%B9.jpg?dl=0" TargetMode="External" /><Relationship Id="rId13" Type="http://schemas.openxmlformats.org/officeDocument/2006/relationships/hyperlink" Target="https://www.dropbox.com/s/p5vxdl0c5scv5or/%D0%9A%D0%90-%D0%BC010%20%D0%9B%D0%B8%D0%BB%D0%B8%D1%8F%20%D1%81%D0%B5%D1%80%D1%8B%D0%B9.jpg?dl=0" TargetMode="External" /><Relationship Id="rId14" Type="http://schemas.openxmlformats.org/officeDocument/2006/relationships/hyperlink" Target="https://www.dropbox.com/s/nrujpxxudpmrk8u/%D0%9A%D0%90-%D0%BC010%20%D0%9B%D0%B8%D0%BB%D0%B8%D1%8F%20%D0%A2%D0%B5%D0%BC%D0%BD%D0%BE%20%D0%A1%D0%B5%D1%80%D1%8B%D0%B9.jpg?dl=0" TargetMode="External" /><Relationship Id="rId15" Type="http://schemas.openxmlformats.org/officeDocument/2006/relationships/hyperlink" Target="https://www.dropbox.com/s/2e6evw5u4z92c72/%D0%9A%D0%90-%D0%BC011%20%D0%96%D0%B0%D0%BA%D0%BA%D0%B0%D1%80%D0%B4%20%D1%83%D0%B7%D0%BE%D1%80%20%D0%B1%D0%B5%D0%BB%D1%8B%D0%B9.jpg?dl=0" TargetMode="External" /><Relationship Id="rId16" Type="http://schemas.openxmlformats.org/officeDocument/2006/relationships/hyperlink" Target="https://www.dropbox.com/s/pbe4nu9g8usyyb0/%D0%9A%D0%90-%D0%BC015%20%D0%91%D0%B0%D0%B1%D0%BE%D1%87%D0%BA%D0%B0%20%D0%BB%D0%B5%D1%82%D0%BE%20%D0%B1%D0%B5%D0%BB%D1%8B%D0%B9.jpg?dl=0" TargetMode="External" /><Relationship Id="rId17" Type="http://schemas.openxmlformats.org/officeDocument/2006/relationships/hyperlink" Target="https://www.dropbox.com/s/r38z9sln0id4ncu/%D0%9A%D0%90-%D0%BC016%20%D0%A4%D0%B0%D0%BD%D1%82%D0%B0%D0%B7%D0%B8%D1%8F%20%D1%82%D0%B5%D0%BC%D0%BD%D0%BE-%D1%81%D0%B5%D1%80%D1%8B%D0%B9.jpg?dl=0" TargetMode="External" /><Relationship Id="rId18" Type="http://schemas.openxmlformats.org/officeDocument/2006/relationships/hyperlink" Target="https://www.dropbox.com/s/lz65nzcsmfdqs4l/%D0%9A%D0%90-%D0%BC017%20%D0%9A%D0%B0%D0%BB%D0%B5%D0%B9%D0%B4%D0%BE%D1%81%D0%BA%D0%BE%D0%BF%20%D0%93%D0%BE%D0%BB%D1%83%D0%B1%D0%BE%D0%B9.jpg?dl=0" TargetMode="External" /><Relationship Id="rId19" Type="http://schemas.openxmlformats.org/officeDocument/2006/relationships/hyperlink" Target="https://www.dropbox.com/s/dutbge72bivlvhy/%D0%9A%D0%90-%D0%BC017%20%D0%9A%D0%B0%D0%BB%D0%B5%D0%B9%D0%B4%D0%BE%D1%81%D0%BA%D0%BE%D0%BF%20%D0%A0%D0%BE%D0%B7%D0%BE%D0%B2%D1%8B%D0%B9.jpg?dl=0" TargetMode="External" /><Relationship Id="rId20" Type="http://schemas.openxmlformats.org/officeDocument/2006/relationships/hyperlink" Target="https://www.dropbox.com/s/xzvuwy4b5uesl03/%D0%9A%D0%90-%D0%BC017%20%D0%9A%D0%B0%D0%BB%D0%B5%D0%B9%D0%B4%D0%BE%D1%81%D0%BA%D0%BE%D0%BF%20%D0%A1%D0%B8%D1%80%D0%B5%D0%BD%D1%8C.jpg?dl=0" TargetMode="External" /><Relationship Id="rId21" Type="http://schemas.openxmlformats.org/officeDocument/2006/relationships/hyperlink" Target="https://www.dropbox.com/s/ttve2qszinpks6r/%D0%9A%D0%90-%D0%BC018%20%D0%98%D1%80%D0%B8%D1%81%20%D0%91%D0%B5%D0%B6%D0%B5%D0%B2%D1%8B%D0%B9.jpg?dl=0" TargetMode="External" /><Relationship Id="rId22" Type="http://schemas.openxmlformats.org/officeDocument/2006/relationships/hyperlink" Target="https://www.dropbox.com/s/hlzkwbedn5on45y/%D0%9A%D0%90-%D0%BC018%20%D0%98%D1%80%D0%B8%D1%81%20%D0%91%D0%BE%D1%80%D0%B4%D0%BE%D0%B2%D1%8B%D0%B9.jpg?dl=0" TargetMode="External" /><Relationship Id="rId23" Type="http://schemas.openxmlformats.org/officeDocument/2006/relationships/hyperlink" Target="https://www.dropbox.com/s/gxzlykmezsqnf8w/%D0%9A%D0%90-%D0%BC018%20%D0%98%D1%80%D0%B8%D1%81%20%D1%81%D0%B5%D1%80%D1%8B%D0%B9.jpg?dl=0" TargetMode="External" /><Relationship Id="rId24" Type="http://schemas.openxmlformats.org/officeDocument/2006/relationships/hyperlink" Target="https://www.dropbox.com/s/9gdtdddm3rcjv01/%D0%9A%D0%90-%D0%BC018%20%D0%98%D1%80%D0%B8%D1%81%20%D1%81%D0%B8%D0%BD%D0%B8%D0%B9.jpg?dl=0" TargetMode="External" /><Relationship Id="rId25" Type="http://schemas.openxmlformats.org/officeDocument/2006/relationships/hyperlink" Target="https://www.dropbox.com/s/asxljongksqjcb7/%D0%9A%D0%90-%D0%BC019%20%D0%96%D0%B0%D0%BA%D0%BA%D0%B0%D1%80%D0%B4%20%D0%B2%D0%B8%D0%BD%D0%BE%D0%B3%D1%80%D0%B0%D0%B4%20%D0%91%D0%B5%D0%BB%D1%8B%D0%B9.jpg?dl=0" TargetMode="External" /><Relationship Id="rId26" Type="http://schemas.openxmlformats.org/officeDocument/2006/relationships/hyperlink" Target="https://www.dropbox.com/s/uw7sgyos0jwiw8n/%D0%9A%D0%90-%D0%BC073%20%D0%94%D0%B0%D0%BC%D0%B0%D1%81%D0%BA%20%D0%A2%D0%B5%D0%BC%D0%BD%D0%BE-%D1%81%D0%B5%D1%80%D1%8B%D0%B9.jpg?dl=0" TargetMode="External" /><Relationship Id="rId27" Type="http://schemas.openxmlformats.org/officeDocument/2006/relationships/hyperlink" Target="https://www.dropbox.com/s/91hjcw0tq4rbc6y/%D0%9A%D0%90-%D0%BC077%20%D0%A0%D0%BE%D0%BC%D0%B0%D1%88%D0%BA%D0%B0%20%D0%91%D0%B5%D0%BB%D1%8B%D0%B9.jpg?dl=0" TargetMode="External" /><Relationship Id="rId28" Type="http://schemas.openxmlformats.org/officeDocument/2006/relationships/hyperlink" Target="https://www.dropbox.com/s/n78mx41xom8i2rq/%D0%9A%D0%90-%D0%BC077%20%D0%A0%D0%BE%D0%BC%D0%B0%D1%88%D0%BA%D0%B0%20%D0%A0%D0%BE%D0%B7%D0%BE%D0%B2%D1%8B%D0%B9.jpg?dl=0" TargetMode="External" /><Relationship Id="rId29" Type="http://schemas.openxmlformats.org/officeDocument/2006/relationships/hyperlink" Target="https://www.dropbox.com/s/pbqo3qet8cg90il/%D0%9A%D0%90-%D0%BC079%20%D0%9B%D0%B8%D0%B0%D0%BD%D0%B0%20%D0%91%D0%B5%D0%B6%D0%B5%D0%B2%D1%8B%D0%B9.jpg?dl=0" TargetMode="External" /><Relationship Id="rId30" Type="http://schemas.openxmlformats.org/officeDocument/2006/relationships/hyperlink" Target="https://www.dropbox.com/s/gcfzdeh3jim41v1/%D0%9A%D0%90-%D0%BC079%20%D0%9B%D0%B8%D0%B0%D0%BD%D0%B0%20%D1%81%D0%B8%D0%BD%D0%B8%D0%B9.jpg?dl=0" TargetMode="External" /><Relationship Id="rId31" Type="http://schemas.openxmlformats.org/officeDocument/2006/relationships/hyperlink" Target="https://www.dropbox.com/s/np6raa76vay1ln0/%D0%9A%D0%90-%D0%BC121%20%D0%9C%D0%BE%D0%B7%D0%B0%D0%B9%D0%BA%D0%B0%20%D0%A1%D0%B5%D1%80%D1%8B%D0%B9.jpg?dl=0" TargetMode="External" /><Relationship Id="rId32" Type="http://schemas.openxmlformats.org/officeDocument/2006/relationships/hyperlink" Target="https://www.dropbox.com/s/5193b68cpulg3jv/%D0%9A%D0%90-%D0%BC121%20%D0%9C%D0%BE%D0%B7%D0%B0%D0%B9%D0%BA%D0%B0%20%D1%81%D0%B8%D0%BD%D0%B8%D0%B9.jpg?dl=0" TargetMode="External" /><Relationship Id="rId33" Type="http://schemas.openxmlformats.org/officeDocument/2006/relationships/hyperlink" Target="https://www.dropbox.com/s/4eodfjp1o1ffiyi/%D0%9A%D0%90-%D0%BC121%20%D0%9C%D0%BE%D0%B7%D0%B0%D0%B9%D0%BA%D0%B0%20%D1%82%D0%B5%D0%BC%D0%BD%D0%BE%20%D1%81%D0%B5%D1%80%D1%8B%D0%B9.jpg?dl=0" TargetMode="External" /><Relationship Id="rId34" Type="http://schemas.openxmlformats.org/officeDocument/2006/relationships/hyperlink" Target="https://www.dropbox.com/s/pwlhwmddi28ip7u/%D0%9A%D0%90-%D0%BC122%20%D0%AD%D0%B4%D0%B5%D0%BB%D1%8C%D0%B2%D0%B5%D0%B9%D1%81%20%D0%BB%D0%B5%D1%82%D0%BE%20%D0%91%D0%B5%D0%BB%D1%8B%D0%B9.jpg?dl=0" TargetMode="External" /><Relationship Id="rId35" Type="http://schemas.openxmlformats.org/officeDocument/2006/relationships/hyperlink" Target="https://www.dropbox.com/s/ov49siotlzgrd3o/%D0%9A%D0%90-%D0%BC129%20%D0%9F%D0%BB%D0%B5%D1%82%D0%B5%D0%BD%D0%BA%D0%B0%20%D1%81%D0%B5%D1%80%D1%8B%D0%B9.jpg?dl=0" TargetMode="External" /><Relationship Id="rId36" Type="http://schemas.openxmlformats.org/officeDocument/2006/relationships/hyperlink" Target="https://www.dropbox.com/s/5p1tz9kp6f1e9wh/%D0%9A%D0%90-%D0%BC129%20%D0%9F%D0%BB%D0%B5%D1%82%D0%B5%D0%BD%D0%BA%D0%B0%20%D1%81%D0%B8%D0%BD%D0%B8%D0%B9.jpg?dl=0" TargetMode="External" /><Relationship Id="rId37" Type="http://schemas.openxmlformats.org/officeDocument/2006/relationships/hyperlink" Target="https://www.dropbox.com/s/ehowfv9af4ehdhe/%D0%9A%D0%90-%D0%BC155%20%D0%A1%D0%B5%D1%82%D0%BA%D0%B0%20%D0%B3%D0%BE%D1%80%D0%BE%D1%85%20%D0%A1%D0%B8%D0%BD%D0%B8%D0%B9.jpg?dl=0" TargetMode="External" /><Relationship Id="rId38" Type="http://schemas.openxmlformats.org/officeDocument/2006/relationships/hyperlink" Target="https://www.dropbox.com/s/2ka1htb0dwodhn3/%D0%9A%D0%90-%D0%BC155%20%D0%A1%D0%B5%D1%82%D0%BA%D0%B0%20%D0%B3%D0%BE%D1%80%D0%BE%D1%85%20%D0%AD%D0%BA%D1%80%D1%8E%20.jpg?dl=0" TargetMode="External" /><Relationship Id="rId3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f1g3q28n15dg28w/%D0%9A-%D0%BC001%20%D0%91%D0%B5%D0%BB%D1%8B%D0%B9%20.jpg?dl=0" TargetMode="External" /><Relationship Id="rId2" Type="http://schemas.openxmlformats.org/officeDocument/2006/relationships/hyperlink" Target="https://www.dropbox.com/s/ncsgtqmj4h01zcr/%D0%9A-%D0%BC001%20%D0%91%D0%BE%D1%80%D0%B4%D0%BE%D0%B2%D1%8B%D0%B9.jpg?dl=0" TargetMode="External" /><Relationship Id="rId3" Type="http://schemas.openxmlformats.org/officeDocument/2006/relationships/hyperlink" Target="https://www.dropbox.com/s/aqv3vkmrg2i664i/%D0%9A-%D0%BC001%20%D0%93%D0%BE%D0%BB%D1%83%D0%B1%D0%BE%D0%B9.jpg?dl=0" TargetMode="External" /><Relationship Id="rId4" Type="http://schemas.openxmlformats.org/officeDocument/2006/relationships/hyperlink" Target="https://www.dropbox.com/s/325x2hkckth0g9o/%D0%9A-%D0%BC001%20%D0%94%D0%B6%D0%B8%D0%BD%D1%81.jpg?dl=0" TargetMode="External" /><Relationship Id="rId5" Type="http://schemas.openxmlformats.org/officeDocument/2006/relationships/hyperlink" Target="https://www.dropbox.com/s/9dhkoji0ooy395i/%D0%9A-%D0%BC001%20%D0%94%D0%B6%D0%B8%D0%BD%D1%81%20%D0%BC%D0%B5%D0%BB%D0%B0%D0%BD%D0%B6.jpg?dl=0" TargetMode="External" /><Relationship Id="rId6" Type="http://schemas.openxmlformats.org/officeDocument/2006/relationships/hyperlink" Target="https://www.dropbox.com/s/0pdokbaj5lye9zd/%D0%9A-%D0%BC001%20%D0%A0%D0%BE%D0%B7%D0%BE%D0%B2%D1%8B%D0%B9.jpg?dl=0" TargetMode="External" /><Relationship Id="rId7" Type="http://schemas.openxmlformats.org/officeDocument/2006/relationships/hyperlink" Target="https://www.dropbox.com/s/kw4dg6tjsey4a52/%D0%9A-%D0%BC001%20%D0%A1%D0%B5%D1%80%D1%8B%D0%B9.jpg?dl=0" TargetMode="External" /><Relationship Id="rId8" Type="http://schemas.openxmlformats.org/officeDocument/2006/relationships/hyperlink" Target="https://www.dropbox.com/s/zvy7l32ax8bya4j/%D0%9A-%D0%BC001%20%D0%A1%D0%B5%D1%80%D1%8B%D0%B9%20%D0%BC%D0%B5%D0%BB%D0%B0%D0%BD%D0%B6.jpg?dl=0" TargetMode="External" /><Relationship Id="rId9" Type="http://schemas.openxmlformats.org/officeDocument/2006/relationships/hyperlink" Target="https://www.dropbox.com/s/ptag0krpokpv232/%D0%9A-%D0%BC001%20%D0%A1%D0%B8%D0%BD%D0%B8%D0%B9.jpg?dl=0" TargetMode="External" /><Relationship Id="rId10" Type="http://schemas.openxmlformats.org/officeDocument/2006/relationships/hyperlink" Target="https://www.dropbox.com/s/s8xx8yji8314waq/%D0%9A-%D0%BC001%20%D0%A2.%D1%81%D0%B5%D1%80%D1%8B%D0%B9%20%D0%BC%D0%B5%D0%BB%D0%B0%D0%BD%D0%B6.jpg?dl=0" TargetMode="External" /><Relationship Id="rId11" Type="http://schemas.openxmlformats.org/officeDocument/2006/relationships/hyperlink" Target="https://www.dropbox.com/s/bm41p1hq86zmqbx/%D0%9A-%D0%BC001%20%D0%A2%D0%B5%D0%BC%D0%BD%D0%BE%20%D1%81%D0%B5%D1%80%D1%8B%D0%B9.jpg?dl=0" TargetMode="External" /><Relationship Id="rId12" Type="http://schemas.openxmlformats.org/officeDocument/2006/relationships/hyperlink" Target="https://www.dropbox.com/s/yne5hagg7v2kk9a/%D0%9A-%D0%BC001%20%D0%A7%D1%91%D1%80%D0%BD%D1%8B%D0%B9.jpg?dl=0" TargetMode="External" /><Relationship Id="rId13" Type="http://schemas.openxmlformats.org/officeDocument/2006/relationships/hyperlink" Target="https://www.dropbox.com/s/o4g2j4u9cwqz0j4/%D0%9A-%D0%BC002%20%D0%9F%D0%BE%D0%BB%D0%BE%D1%81%D0%BA%D0%B0%20%D0%B6%D0%B5%D0%BB%D1%82%D1%8B%D0%B9.jpg?dl=0" TargetMode="External" /><Relationship Id="rId14" Type="http://schemas.openxmlformats.org/officeDocument/2006/relationships/hyperlink" Target="https://www.dropbox.com/s/aklaz4x3r2m8dby/%D0%9A-%D0%BC002%20%D0%9F%D0%BE%D0%BB%D0%BE%D1%81%D0%BA%D0%B0%20%D0%BA%D0%BE%D1%84%D0%B5%D0%B9%D0%BD%D1%8B%D0%B9.jpg?dl=0" TargetMode="External" /><Relationship Id="rId15" Type="http://schemas.openxmlformats.org/officeDocument/2006/relationships/hyperlink" Target="https://www.dropbox.com/s/267zzaw001ygqk7/%D0%9A-%D0%BC002%20%D0%9F%D0%BE%D0%BB%D0%BE%D1%81%D0%BA%D0%B0%20%D1%80%D0%BE%D0%B7%D0%BE%D0%B2%D1%8B%D0%B9.jpg?dl=0" TargetMode="External" /><Relationship Id="rId16" Type="http://schemas.openxmlformats.org/officeDocument/2006/relationships/hyperlink" Target="https://www.dropbox.com/s/wlak6lsi3hkjus4/%D0%9A-%D0%BC002%20%D0%9F%D0%BE%D0%BB%D0%BE%D1%81%D0%BA%D0%B0%20%D1%81%D0%B5%D1%80%D1%8B%D0%B9.jpg?dl=0" TargetMode="External" /><Relationship Id="rId17" Type="http://schemas.openxmlformats.org/officeDocument/2006/relationships/hyperlink" Target="https://www.dropbox.com/s/ca3q3qlfehpno6a/%D0%9A-%D0%BC002%20%D0%9F%D0%BE%D0%BB%D0%BE%D1%81%D0%BA%D0%B0%20%D0%A1%D0%B8%D0%BD%D0%B8%D0%B9.jpg?dl=0" TargetMode="External" /><Relationship Id="rId18" Type="http://schemas.openxmlformats.org/officeDocument/2006/relationships/hyperlink" Target="https://www.dropbox.com/s/pp2rclsldsism9j/%D0%9A-%D0%BC002%20%D0%9F%D0%BE%D0%BB%D0%BE%D1%81%D0%BA%D0%B0%20%D1%81%D0%B8%D1%80%D0%B5%D0%BD%D1%8C.jpg?dl=0" TargetMode="External" /><Relationship Id="rId19" Type="http://schemas.openxmlformats.org/officeDocument/2006/relationships/hyperlink" Target="https://www.dropbox.com/s/yh3zc1rnab3lyi2/%D0%9A-%D0%BC157%20%D0%93%D1%80%D0%B0%D0%B4%D0%B8%D0%B5%D0%BD%D1%82%20%D1%81%D0%B5%D1%80%D1%8B%D0%B9%20%D0%BC%D0%B5%D0%BB%D0%B0%D0%BD%D0%B6.jpg?dl=0" TargetMode="External" /><Relationship Id="rId20" Type="http://schemas.openxmlformats.org/officeDocument/2006/relationships/hyperlink" Target="https://www.dropbox.com/s/a7zozmwpjxfugnm/%D0%9A-%D0%BC157%20%D0%93%D1%80%D0%B0%D0%B4%D0%B8%D0%B5%D0%BD%D1%82%20%D0%A1%D0%B8%D0%BD%D0%B8%D0%B9.jpg?dl=0" TargetMode="External" /><Relationship Id="rId21" Type="http://schemas.openxmlformats.org/officeDocument/2006/relationships/hyperlink" Target="https://www.dropbox.com/s/r8396uhrb6hhyan/%D0%9A-%D0%BC157%20%D0%93%D1%80%D0%B0%D0%B4%D0%B8%D0%B5%D0%BD%D1%82%20%D0%A2%D0%B5%D0%BC%D0%BD%D1%8B%D0%B9%20%D1%81%D0%B8%D1%80%D0%B5%D0%BD%D1%8C.jpg?dl=0" TargetMode="External" /><Relationship Id="rId22" Type="http://schemas.openxmlformats.org/officeDocument/2006/relationships/hyperlink" Target="https://www.dropbox.com/s/fz5z3m876fhhqda/%D0%9A-%D0%BC002%20%D0%9F%D0%BE%D0%BB%D0%BE%D1%81%D0%BA%D0%B0%20%D0%B3%D0%BE%D0%BB%D1%83%D0%B1%D0%BE%D0%B9.jpg?dl=0" TargetMode="External" /><Relationship Id="rId2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124"/>
  <sheetViews>
    <sheetView workbookViewId="0" topLeftCell="A1">
      <pane ySplit="2" topLeftCell="A3" activePane="bottomLeft" state="frozen"/>
      <selection pane="topLeft" activeCell="A1" sqref="A1"/>
      <selection pane="bottomLeft" activeCell="AA33" sqref="AA33"/>
    </sheetView>
  </sheetViews>
  <sheetFormatPr defaultColWidth="10.66015625" defaultRowHeight="11.25"/>
  <cols>
    <col min="1" max="1" width="3" style="1" customWidth="1"/>
    <col min="2" max="2" width="9" style="1" customWidth="1"/>
    <col min="3" max="3" width="13.66015625" style="1" customWidth="1"/>
    <col min="4" max="4" width="9.66015625" style="1" customWidth="1"/>
    <col min="5" max="20" width="9.16015625" style="1" customWidth="1"/>
  </cols>
  <sheetData>
    <row r="1" spans="1:20" ht="11.25" customHeight="1">
      <c r="A1" s="3"/>
      <c r="B1" s="3"/>
      <c r="C1" s="4"/>
      <c r="D1" s="5" t="s">
        <v>0</v>
      </c>
      <c r="E1" s="5" t="s">
        <v>1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12</v>
      </c>
      <c r="Q1" s="5" t="s">
        <v>13</v>
      </c>
      <c r="R1" s="5" t="s">
        <v>14</v>
      </c>
      <c r="S1" s="5" t="s">
        <v>15</v>
      </c>
      <c r="T1" s="5" t="s">
        <v>16</v>
      </c>
    </row>
    <row r="2" spans="1:20" ht="11.25" customHeight="1" thickBot="1">
      <c r="A2" s="6"/>
      <c r="B2" s="6" t="s">
        <v>17</v>
      </c>
      <c r="C2" s="6" t="s">
        <v>18</v>
      </c>
      <c r="D2" s="6" t="s">
        <v>19</v>
      </c>
      <c r="E2" s="7">
        <v>125</v>
      </c>
      <c r="F2" s="7">
        <v>125</v>
      </c>
      <c r="G2" s="7">
        <v>125</v>
      </c>
      <c r="H2" s="7">
        <v>125</v>
      </c>
      <c r="I2" s="7">
        <v>139</v>
      </c>
      <c r="J2" s="7">
        <v>139</v>
      </c>
      <c r="K2" s="7">
        <v>139</v>
      </c>
      <c r="L2" s="7">
        <v>139</v>
      </c>
      <c r="M2" s="7">
        <v>155</v>
      </c>
      <c r="N2" s="7">
        <v>155</v>
      </c>
      <c r="O2" s="7">
        <v>155</v>
      </c>
      <c r="P2" s="7">
        <v>177</v>
      </c>
      <c r="Q2" s="7">
        <v>177</v>
      </c>
      <c r="R2" s="7">
        <v>177</v>
      </c>
      <c r="S2" s="7">
        <v>195</v>
      </c>
      <c r="T2" s="7">
        <v>205</v>
      </c>
    </row>
    <row r="3" spans="1:20" ht="11.25" customHeight="1" thickBot="1">
      <c r="A3" s="36"/>
      <c r="B3" s="37"/>
      <c r="C3" s="37" t="s">
        <v>20</v>
      </c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ht="11.25" customHeight="1">
      <c r="A4" s="21">
        <v>1</v>
      </c>
      <c r="B4" s="22" t="s">
        <v>21</v>
      </c>
      <c r="C4" s="22" t="s">
        <v>22</v>
      </c>
      <c r="D4" s="23" t="s">
        <v>23</v>
      </c>
      <c r="E4" s="24"/>
      <c r="F4" s="24"/>
      <c r="G4" s="24"/>
      <c r="H4" s="24"/>
      <c r="I4" s="24"/>
      <c r="J4" s="60">
        <v>23.67</v>
      </c>
      <c r="K4" s="40">
        <v>22.67</v>
      </c>
      <c r="L4" s="41">
        <v>69</v>
      </c>
      <c r="M4" s="41">
        <v>69</v>
      </c>
      <c r="N4" s="41">
        <v>78.5</v>
      </c>
      <c r="O4" s="41">
        <v>91.67</v>
      </c>
      <c r="P4" s="41">
        <v>82.17</v>
      </c>
      <c r="Q4" s="41">
        <v>73.83</v>
      </c>
      <c r="R4" s="24"/>
      <c r="S4" s="24"/>
      <c r="T4" s="28"/>
    </row>
    <row r="5" spans="1:20" ht="11.25" customHeight="1">
      <c r="A5" s="107" t="s">
        <v>80</v>
      </c>
      <c r="B5" s="108"/>
      <c r="C5" s="108"/>
      <c r="D5" s="108"/>
      <c r="E5" s="8"/>
      <c r="F5" s="8"/>
      <c r="G5" s="8"/>
      <c r="H5" s="8"/>
      <c r="I5" s="8"/>
      <c r="J5" s="61">
        <v>437</v>
      </c>
      <c r="K5" s="9">
        <v>187</v>
      </c>
      <c r="L5" s="16">
        <v>104</v>
      </c>
      <c r="M5" s="16">
        <v>168</v>
      </c>
      <c r="N5" s="16">
        <v>339</v>
      </c>
      <c r="O5" s="16">
        <v>182</v>
      </c>
      <c r="P5" s="16">
        <v>102</v>
      </c>
      <c r="Q5" s="16">
        <v>187</v>
      </c>
      <c r="R5" s="8"/>
      <c r="S5" s="8"/>
      <c r="T5" s="32"/>
    </row>
    <row r="6" spans="1:21" ht="11.25" customHeight="1" thickBot="1">
      <c r="A6" s="111" t="s">
        <v>81</v>
      </c>
      <c r="B6" s="112"/>
      <c r="C6" s="112"/>
      <c r="D6" s="112"/>
      <c r="E6" s="18"/>
      <c r="F6" s="18"/>
      <c r="G6" s="18"/>
      <c r="H6" s="18"/>
      <c r="I6" s="18"/>
      <c r="J6" s="62">
        <f>J5/J4</f>
        <v>18.46218842416561</v>
      </c>
      <c r="K6" s="44">
        <f aca="true" t="shared" si="0" ref="K6:Q6">K5/K4</f>
        <v>8.248786943096603</v>
      </c>
      <c r="L6" s="45">
        <f t="shared" si="0"/>
        <v>1.5072463768115942</v>
      </c>
      <c r="M6" s="45">
        <f t="shared" si="0"/>
        <v>2.4347826086956523</v>
      </c>
      <c r="N6" s="45">
        <f t="shared" si="0"/>
        <v>4.318471337579618</v>
      </c>
      <c r="O6" s="45">
        <f t="shared" si="0"/>
        <v>1.985382349732737</v>
      </c>
      <c r="P6" s="45">
        <f t="shared" si="0"/>
        <v>1.2413289521723256</v>
      </c>
      <c r="Q6" s="45">
        <f t="shared" si="0"/>
        <v>2.532845726669376</v>
      </c>
      <c r="R6" s="18"/>
      <c r="S6" s="18"/>
      <c r="T6" s="30"/>
      <c r="U6">
        <f>J5*J2</f>
        <v>60743</v>
      </c>
    </row>
    <row r="7" spans="1:20" ht="11.25" customHeight="1">
      <c r="A7" s="73">
        <v>2</v>
      </c>
      <c r="B7" s="74" t="s">
        <v>24</v>
      </c>
      <c r="C7" s="74" t="s">
        <v>25</v>
      </c>
      <c r="D7" s="75" t="s">
        <v>26</v>
      </c>
      <c r="E7" s="24"/>
      <c r="F7" s="24"/>
      <c r="G7" s="24"/>
      <c r="H7" s="24"/>
      <c r="I7" s="24"/>
      <c r="J7" s="24"/>
      <c r="K7" s="24"/>
      <c r="L7" s="60">
        <v>3</v>
      </c>
      <c r="M7" s="60">
        <v>15.75</v>
      </c>
      <c r="N7" s="60">
        <v>27.25</v>
      </c>
      <c r="O7" s="40">
        <v>33.17</v>
      </c>
      <c r="P7" s="40">
        <v>34.75</v>
      </c>
      <c r="Q7" s="40">
        <v>25.08</v>
      </c>
      <c r="R7" s="40">
        <v>25.92</v>
      </c>
      <c r="S7" s="40">
        <v>18.17</v>
      </c>
      <c r="T7" s="25">
        <v>19</v>
      </c>
    </row>
    <row r="8" spans="1:20" ht="11.25" customHeight="1">
      <c r="A8" s="107" t="s">
        <v>80</v>
      </c>
      <c r="B8" s="108"/>
      <c r="C8" s="108"/>
      <c r="D8" s="108"/>
      <c r="E8" s="8"/>
      <c r="F8" s="8"/>
      <c r="G8" s="8"/>
      <c r="H8" s="8"/>
      <c r="I8" s="8"/>
      <c r="J8" s="8"/>
      <c r="K8" s="8"/>
      <c r="L8" s="61">
        <v>321</v>
      </c>
      <c r="M8" s="61">
        <v>354</v>
      </c>
      <c r="N8" s="61">
        <v>462</v>
      </c>
      <c r="O8" s="9">
        <v>203</v>
      </c>
      <c r="P8" s="9">
        <v>247</v>
      </c>
      <c r="Q8" s="9">
        <v>200</v>
      </c>
      <c r="R8" s="9">
        <v>180</v>
      </c>
      <c r="S8" s="9">
        <v>145</v>
      </c>
      <c r="T8" s="34">
        <v>160</v>
      </c>
    </row>
    <row r="9" spans="1:21" ht="11.25" customHeight="1" thickBot="1">
      <c r="A9" s="111" t="s">
        <v>81</v>
      </c>
      <c r="B9" s="112"/>
      <c r="C9" s="112"/>
      <c r="D9" s="112"/>
      <c r="E9" s="13"/>
      <c r="F9" s="13"/>
      <c r="G9" s="13"/>
      <c r="H9" s="13"/>
      <c r="I9" s="13"/>
      <c r="J9" s="13"/>
      <c r="K9" s="13"/>
      <c r="L9" s="62">
        <f>L8/L7</f>
        <v>107</v>
      </c>
      <c r="M9" s="62">
        <f aca="true" t="shared" si="1" ref="M9:T9">M8/M7</f>
        <v>22.476190476190474</v>
      </c>
      <c r="N9" s="62">
        <f>N8/N7</f>
        <v>16.954128440366972</v>
      </c>
      <c r="O9" s="44">
        <f t="shared" si="1"/>
        <v>6.119987940910461</v>
      </c>
      <c r="P9" s="44">
        <f t="shared" si="1"/>
        <v>7.107913669064748</v>
      </c>
      <c r="Q9" s="44">
        <f>Q8/Q7</f>
        <v>7.974481658692185</v>
      </c>
      <c r="R9" s="44">
        <f t="shared" si="1"/>
        <v>6.944444444444444</v>
      </c>
      <c r="S9" s="44">
        <f t="shared" si="1"/>
        <v>7.980187121629058</v>
      </c>
      <c r="T9" s="47">
        <f t="shared" si="1"/>
        <v>8.421052631578947</v>
      </c>
      <c r="U9" s="70">
        <f>L8*L2+M8*M2+N8*N2</f>
        <v>171099</v>
      </c>
    </row>
    <row r="10" spans="1:20" ht="11.25" customHeight="1">
      <c r="A10" s="21">
        <v>3</v>
      </c>
      <c r="B10" s="22" t="s">
        <v>24</v>
      </c>
      <c r="C10" s="22" t="s">
        <v>25</v>
      </c>
      <c r="D10" s="23" t="s">
        <v>23</v>
      </c>
      <c r="E10" s="40">
        <v>26.08</v>
      </c>
      <c r="F10" s="40">
        <v>27.42</v>
      </c>
      <c r="G10" s="40">
        <v>29.42</v>
      </c>
      <c r="H10" s="41">
        <v>103.42</v>
      </c>
      <c r="I10" s="41">
        <v>127.5</v>
      </c>
      <c r="J10" s="41">
        <v>124.58</v>
      </c>
      <c r="K10" s="41">
        <v>135.83</v>
      </c>
      <c r="L10" s="41">
        <v>142.25</v>
      </c>
      <c r="M10" s="41">
        <v>120.42</v>
      </c>
      <c r="N10" s="41">
        <v>166.92</v>
      </c>
      <c r="O10" s="41">
        <v>201.58</v>
      </c>
      <c r="P10" s="41">
        <v>171.83</v>
      </c>
      <c r="Q10" s="41">
        <v>145.42</v>
      </c>
      <c r="R10" s="41">
        <v>148.67</v>
      </c>
      <c r="S10" s="41">
        <v>90.33</v>
      </c>
      <c r="T10" s="48">
        <v>97.42</v>
      </c>
    </row>
    <row r="11" spans="1:20" ht="11.25" customHeight="1">
      <c r="A11" s="107" t="s">
        <v>80</v>
      </c>
      <c r="B11" s="108"/>
      <c r="C11" s="108"/>
      <c r="D11" s="108"/>
      <c r="E11" s="9">
        <v>226</v>
      </c>
      <c r="F11" s="9">
        <v>293</v>
      </c>
      <c r="G11" s="9">
        <v>221</v>
      </c>
      <c r="H11" s="16">
        <v>200</v>
      </c>
      <c r="I11" s="16">
        <v>110</v>
      </c>
      <c r="J11" s="16">
        <v>177</v>
      </c>
      <c r="K11" s="16">
        <v>117</v>
      </c>
      <c r="L11" s="16">
        <v>219</v>
      </c>
      <c r="M11" s="16">
        <v>273</v>
      </c>
      <c r="N11" s="16">
        <v>222</v>
      </c>
      <c r="O11" s="16">
        <v>415</v>
      </c>
      <c r="P11" s="16">
        <v>464</v>
      </c>
      <c r="Q11" s="16">
        <v>325</v>
      </c>
      <c r="R11" s="16">
        <v>408</v>
      </c>
      <c r="S11" s="16">
        <v>512</v>
      </c>
      <c r="T11" s="49">
        <v>237</v>
      </c>
    </row>
    <row r="12" spans="1:20" ht="11.25" customHeight="1" thickBot="1">
      <c r="A12" s="111" t="s">
        <v>81</v>
      </c>
      <c r="B12" s="112"/>
      <c r="C12" s="112"/>
      <c r="D12" s="112"/>
      <c r="E12" s="44">
        <f>E11/E10</f>
        <v>8.665644171779142</v>
      </c>
      <c r="F12" s="44">
        <f>F11/F10</f>
        <v>10.685630926331145</v>
      </c>
      <c r="G12" s="44">
        <f aca="true" t="shared" si="2" ref="G12:T12">G11/G10</f>
        <v>7.511896668932699</v>
      </c>
      <c r="H12" s="45">
        <f t="shared" si="2"/>
        <v>1.9338619222587508</v>
      </c>
      <c r="I12" s="45">
        <f t="shared" si="2"/>
        <v>0.8627450980392157</v>
      </c>
      <c r="J12" s="45">
        <f t="shared" si="2"/>
        <v>1.4207737999678922</v>
      </c>
      <c r="K12" s="45">
        <f t="shared" si="2"/>
        <v>0.8613708311860413</v>
      </c>
      <c r="L12" s="45">
        <f t="shared" si="2"/>
        <v>1.539543057996485</v>
      </c>
      <c r="M12" s="45">
        <f t="shared" si="2"/>
        <v>2.2670652715495763</v>
      </c>
      <c r="N12" s="45">
        <f t="shared" si="2"/>
        <v>1.329978432782171</v>
      </c>
      <c r="O12" s="45">
        <f t="shared" si="2"/>
        <v>2.058735985712868</v>
      </c>
      <c r="P12" s="45">
        <f t="shared" si="2"/>
        <v>2.700343362625851</v>
      </c>
      <c r="Q12" s="45">
        <f t="shared" si="2"/>
        <v>2.234905790125155</v>
      </c>
      <c r="R12" s="45">
        <f t="shared" si="2"/>
        <v>2.7443330867020923</v>
      </c>
      <c r="S12" s="45">
        <f t="shared" si="2"/>
        <v>5.668105834163622</v>
      </c>
      <c r="T12" s="51">
        <f t="shared" si="2"/>
        <v>2.4327653459248615</v>
      </c>
    </row>
    <row r="13" spans="1:20" ht="11.25" customHeight="1">
      <c r="A13" s="21">
        <v>4</v>
      </c>
      <c r="B13" s="22" t="s">
        <v>24</v>
      </c>
      <c r="C13" s="22" t="s">
        <v>25</v>
      </c>
      <c r="D13" s="23" t="s">
        <v>27</v>
      </c>
      <c r="E13" s="24"/>
      <c r="F13" s="24"/>
      <c r="G13" s="24"/>
      <c r="H13" s="24"/>
      <c r="I13" s="24"/>
      <c r="J13" s="24"/>
      <c r="K13" s="24"/>
      <c r="L13" s="24"/>
      <c r="M13" s="24"/>
      <c r="N13" s="41">
        <v>52.17</v>
      </c>
      <c r="O13" s="41">
        <v>60.08</v>
      </c>
      <c r="P13" s="41">
        <v>60.92</v>
      </c>
      <c r="Q13" s="41">
        <v>53.83</v>
      </c>
      <c r="R13" s="40">
        <v>44.67</v>
      </c>
      <c r="S13" s="40">
        <v>27.58</v>
      </c>
      <c r="T13" s="25">
        <v>24.5</v>
      </c>
    </row>
    <row r="14" spans="1:20" ht="11.25" customHeight="1">
      <c r="A14" s="101" t="s">
        <v>80</v>
      </c>
      <c r="B14" s="102"/>
      <c r="C14" s="102"/>
      <c r="D14" s="103"/>
      <c r="E14" s="8"/>
      <c r="F14" s="8"/>
      <c r="G14" s="8"/>
      <c r="H14" s="8"/>
      <c r="I14" s="8"/>
      <c r="J14" s="8"/>
      <c r="K14" s="8"/>
      <c r="L14" s="8"/>
      <c r="M14" s="8"/>
      <c r="N14" s="16">
        <v>177</v>
      </c>
      <c r="O14" s="16">
        <v>94</v>
      </c>
      <c r="P14" s="16">
        <v>106</v>
      </c>
      <c r="Q14" s="16">
        <v>159</v>
      </c>
      <c r="R14" s="9">
        <v>47</v>
      </c>
      <c r="S14" s="9">
        <v>199</v>
      </c>
      <c r="T14" s="34">
        <v>88</v>
      </c>
    </row>
    <row r="15" spans="1:20" ht="11.25" customHeight="1" thickBot="1">
      <c r="A15" s="104" t="s">
        <v>81</v>
      </c>
      <c r="B15" s="105"/>
      <c r="C15" s="105"/>
      <c r="D15" s="106"/>
      <c r="E15" s="26"/>
      <c r="F15" s="26"/>
      <c r="G15" s="26"/>
      <c r="H15" s="26"/>
      <c r="I15" s="26"/>
      <c r="J15" s="26"/>
      <c r="K15" s="26"/>
      <c r="L15" s="26"/>
      <c r="M15" s="26"/>
      <c r="N15" s="43">
        <f aca="true" t="shared" si="3" ref="N15:T15">N14/N13</f>
        <v>3.392754456584244</v>
      </c>
      <c r="O15" s="43">
        <f t="shared" si="3"/>
        <v>1.5645805592543276</v>
      </c>
      <c r="P15" s="43">
        <f t="shared" si="3"/>
        <v>1.7399868680236374</v>
      </c>
      <c r="Q15" s="43">
        <f t="shared" si="3"/>
        <v>2.953743265836894</v>
      </c>
      <c r="R15" s="42">
        <f t="shared" si="3"/>
        <v>1.0521602865457802</v>
      </c>
      <c r="S15" s="42">
        <f t="shared" si="3"/>
        <v>7.215373459028282</v>
      </c>
      <c r="T15" s="46">
        <f t="shared" si="3"/>
        <v>3.5918367346938775</v>
      </c>
    </row>
    <row r="16" spans="1:20" ht="11.25" customHeight="1">
      <c r="A16" s="21">
        <v>5</v>
      </c>
      <c r="B16" s="22" t="s">
        <v>24</v>
      </c>
      <c r="C16" s="22" t="s">
        <v>25</v>
      </c>
      <c r="D16" s="23" t="s">
        <v>28</v>
      </c>
      <c r="E16" s="24"/>
      <c r="F16" s="24"/>
      <c r="G16" s="24"/>
      <c r="H16" s="60">
        <v>18.67</v>
      </c>
      <c r="I16" s="40">
        <v>28.27</v>
      </c>
      <c r="J16" s="40">
        <v>31</v>
      </c>
      <c r="K16" s="40">
        <v>45.42</v>
      </c>
      <c r="L16" s="41">
        <v>74.83</v>
      </c>
      <c r="M16" s="41">
        <v>52.42</v>
      </c>
      <c r="N16" s="41">
        <v>61.75</v>
      </c>
      <c r="O16" s="41">
        <v>83.17</v>
      </c>
      <c r="P16" s="41">
        <v>65.75</v>
      </c>
      <c r="Q16" s="41">
        <v>55</v>
      </c>
      <c r="R16" s="40">
        <v>49.25</v>
      </c>
      <c r="S16" s="40">
        <v>14.08</v>
      </c>
      <c r="T16" s="28"/>
    </row>
    <row r="17" spans="1:20" ht="11.25" customHeight="1">
      <c r="A17" s="107" t="s">
        <v>80</v>
      </c>
      <c r="B17" s="108"/>
      <c r="C17" s="108"/>
      <c r="D17" s="108"/>
      <c r="E17" s="8"/>
      <c r="F17" s="8"/>
      <c r="G17" s="8"/>
      <c r="H17" s="61">
        <v>434</v>
      </c>
      <c r="I17" s="9">
        <v>153</v>
      </c>
      <c r="J17" s="9">
        <v>345</v>
      </c>
      <c r="K17" s="9">
        <v>248</v>
      </c>
      <c r="L17" s="16">
        <v>139</v>
      </c>
      <c r="M17" s="16">
        <v>589</v>
      </c>
      <c r="N17" s="16">
        <v>192</v>
      </c>
      <c r="O17" s="16">
        <v>233</v>
      </c>
      <c r="P17" s="16">
        <v>69</v>
      </c>
      <c r="Q17" s="16">
        <v>78</v>
      </c>
      <c r="R17" s="9">
        <v>187</v>
      </c>
      <c r="S17" s="9">
        <v>52</v>
      </c>
      <c r="T17" s="32"/>
    </row>
    <row r="18" spans="1:21" ht="11.25" customHeight="1" thickBot="1">
      <c r="A18" s="109" t="s">
        <v>81</v>
      </c>
      <c r="B18" s="110"/>
      <c r="C18" s="110"/>
      <c r="D18" s="110"/>
      <c r="E18" s="26"/>
      <c r="F18" s="26"/>
      <c r="G18" s="26"/>
      <c r="H18" s="63">
        <f>H17/H16</f>
        <v>23.24584895554365</v>
      </c>
      <c r="I18" s="42">
        <f aca="true" t="shared" si="4" ref="I18:S18">I17/I16</f>
        <v>5.412097629996463</v>
      </c>
      <c r="J18" s="42">
        <f t="shared" si="4"/>
        <v>11.129032258064516</v>
      </c>
      <c r="K18" s="42">
        <f t="shared" si="4"/>
        <v>5.460149713782474</v>
      </c>
      <c r="L18" s="43">
        <f t="shared" si="4"/>
        <v>1.8575437658693037</v>
      </c>
      <c r="M18" s="43">
        <f t="shared" si="4"/>
        <v>11.236169400991987</v>
      </c>
      <c r="N18" s="43">
        <f t="shared" si="4"/>
        <v>3.1093117408906883</v>
      </c>
      <c r="O18" s="43">
        <f t="shared" si="4"/>
        <v>2.8014909222075266</v>
      </c>
      <c r="P18" s="43">
        <f t="shared" si="4"/>
        <v>1.049429657794677</v>
      </c>
      <c r="Q18" s="43">
        <f t="shared" si="4"/>
        <v>1.4181818181818182</v>
      </c>
      <c r="R18" s="42">
        <f t="shared" si="4"/>
        <v>3.796954314720812</v>
      </c>
      <c r="S18" s="42">
        <f t="shared" si="4"/>
        <v>3.6931818181818183</v>
      </c>
      <c r="T18" s="53"/>
      <c r="U18">
        <f>H17*H2</f>
        <v>54250</v>
      </c>
    </row>
    <row r="19" spans="1:20" ht="11.25" customHeight="1">
      <c r="A19" s="33">
        <v>6</v>
      </c>
      <c r="B19" s="19" t="s">
        <v>24</v>
      </c>
      <c r="C19" s="19" t="s">
        <v>25</v>
      </c>
      <c r="D19" s="20" t="s">
        <v>29</v>
      </c>
      <c r="E19" s="14"/>
      <c r="F19" s="14"/>
      <c r="G19" s="14"/>
      <c r="H19" s="14"/>
      <c r="I19" s="14"/>
      <c r="J19" s="14"/>
      <c r="K19" s="14"/>
      <c r="L19" s="14"/>
      <c r="M19" s="12">
        <v>37</v>
      </c>
      <c r="N19" s="52">
        <v>62.58</v>
      </c>
      <c r="O19" s="52">
        <v>90.58</v>
      </c>
      <c r="P19" s="52">
        <v>79</v>
      </c>
      <c r="Q19" s="52">
        <v>81.67</v>
      </c>
      <c r="R19" s="52">
        <v>75.17</v>
      </c>
      <c r="S19" s="12">
        <v>41</v>
      </c>
      <c r="T19" s="31">
        <v>40.25</v>
      </c>
    </row>
    <row r="20" spans="1:20" ht="11.25" customHeight="1">
      <c r="A20" s="107" t="s">
        <v>80</v>
      </c>
      <c r="B20" s="108"/>
      <c r="C20" s="108"/>
      <c r="D20" s="108"/>
      <c r="E20" s="8"/>
      <c r="F20" s="8"/>
      <c r="G20" s="8"/>
      <c r="H20" s="8"/>
      <c r="I20" s="8"/>
      <c r="J20" s="8"/>
      <c r="K20" s="8"/>
      <c r="L20" s="8"/>
      <c r="M20" s="9">
        <v>78</v>
      </c>
      <c r="N20" s="16">
        <v>252</v>
      </c>
      <c r="O20" s="16">
        <v>310</v>
      </c>
      <c r="P20" s="16">
        <v>230</v>
      </c>
      <c r="Q20" s="16">
        <v>199</v>
      </c>
      <c r="R20" s="16">
        <v>261</v>
      </c>
      <c r="S20" s="9">
        <v>448</v>
      </c>
      <c r="T20" s="34">
        <v>276</v>
      </c>
    </row>
    <row r="21" spans="1:20" ht="11.25" customHeight="1" thickBot="1">
      <c r="A21" s="111" t="s">
        <v>81</v>
      </c>
      <c r="B21" s="112"/>
      <c r="C21" s="112"/>
      <c r="D21" s="112"/>
      <c r="E21" s="13"/>
      <c r="F21" s="13"/>
      <c r="G21" s="13"/>
      <c r="H21" s="13"/>
      <c r="I21" s="13"/>
      <c r="J21" s="13"/>
      <c r="K21" s="13"/>
      <c r="L21" s="13"/>
      <c r="M21" s="44">
        <f aca="true" t="shared" si="5" ref="M21:T21">M20/M19</f>
        <v>2.108108108108108</v>
      </c>
      <c r="N21" s="45">
        <f t="shared" si="5"/>
        <v>4.026845637583893</v>
      </c>
      <c r="O21" s="45">
        <f t="shared" si="5"/>
        <v>3.422389048355045</v>
      </c>
      <c r="P21" s="45">
        <f t="shared" si="5"/>
        <v>2.911392405063291</v>
      </c>
      <c r="Q21" s="45">
        <f t="shared" si="5"/>
        <v>2.4366352393779844</v>
      </c>
      <c r="R21" s="45">
        <f t="shared" si="5"/>
        <v>3.4721298390315285</v>
      </c>
      <c r="S21" s="44">
        <f t="shared" si="5"/>
        <v>10.926829268292684</v>
      </c>
      <c r="T21" s="47">
        <f t="shared" si="5"/>
        <v>6.857142857142857</v>
      </c>
    </row>
    <row r="22" spans="1:20" ht="11.25" customHeight="1">
      <c r="A22" s="21">
        <v>7</v>
      </c>
      <c r="B22" s="22" t="s">
        <v>24</v>
      </c>
      <c r="C22" s="22" t="s">
        <v>25</v>
      </c>
      <c r="D22" s="23" t="s">
        <v>30</v>
      </c>
      <c r="E22" s="24"/>
      <c r="F22" s="24"/>
      <c r="G22" s="24"/>
      <c r="H22" s="40">
        <v>40.08</v>
      </c>
      <c r="I22" s="41">
        <v>59.75</v>
      </c>
      <c r="J22" s="41">
        <v>79.5</v>
      </c>
      <c r="K22" s="41">
        <v>81.5</v>
      </c>
      <c r="L22" s="41">
        <v>97.92</v>
      </c>
      <c r="M22" s="41">
        <v>73</v>
      </c>
      <c r="N22" s="41">
        <v>72.83</v>
      </c>
      <c r="O22" s="41">
        <v>70.58</v>
      </c>
      <c r="P22" s="40">
        <v>48.92</v>
      </c>
      <c r="Q22" s="40">
        <v>42.58</v>
      </c>
      <c r="R22" s="24"/>
      <c r="S22" s="40">
        <v>12.4</v>
      </c>
      <c r="T22" s="28"/>
    </row>
    <row r="23" spans="1:20" ht="11.25" customHeight="1">
      <c r="A23" s="107" t="s">
        <v>80</v>
      </c>
      <c r="B23" s="108"/>
      <c r="C23" s="108"/>
      <c r="D23" s="108"/>
      <c r="E23" s="8"/>
      <c r="F23" s="8"/>
      <c r="G23" s="8"/>
      <c r="H23" s="9">
        <v>256</v>
      </c>
      <c r="I23" s="16">
        <v>392</v>
      </c>
      <c r="J23" s="16">
        <v>379</v>
      </c>
      <c r="K23" s="16">
        <v>211</v>
      </c>
      <c r="L23" s="16">
        <v>197</v>
      </c>
      <c r="M23" s="16">
        <v>255</v>
      </c>
      <c r="N23" s="16">
        <v>126</v>
      </c>
      <c r="O23" s="16">
        <v>268</v>
      </c>
      <c r="P23" s="9">
        <v>195</v>
      </c>
      <c r="Q23" s="9">
        <v>122</v>
      </c>
      <c r="R23" s="8"/>
      <c r="S23" s="9">
        <v>38</v>
      </c>
      <c r="T23" s="32"/>
    </row>
    <row r="24" spans="1:20" ht="11.25" customHeight="1" thickBot="1">
      <c r="A24" s="109" t="s">
        <v>81</v>
      </c>
      <c r="B24" s="110"/>
      <c r="C24" s="110"/>
      <c r="D24" s="110"/>
      <c r="E24" s="26"/>
      <c r="F24" s="26"/>
      <c r="G24" s="26"/>
      <c r="H24" s="42">
        <f aca="true" t="shared" si="6" ref="H24:Q24">H23/H22</f>
        <v>6.387225548902196</v>
      </c>
      <c r="I24" s="43">
        <f t="shared" si="6"/>
        <v>6.560669456066946</v>
      </c>
      <c r="J24" s="43">
        <f t="shared" si="6"/>
        <v>4.767295597484277</v>
      </c>
      <c r="K24" s="43">
        <f t="shared" si="6"/>
        <v>2.588957055214724</v>
      </c>
      <c r="L24" s="43">
        <f t="shared" si="6"/>
        <v>2.0118464052287583</v>
      </c>
      <c r="M24" s="43">
        <f t="shared" si="6"/>
        <v>3.493150684931507</v>
      </c>
      <c r="N24" s="43">
        <f t="shared" si="6"/>
        <v>1.7300562954826308</v>
      </c>
      <c r="O24" s="43">
        <f t="shared" si="6"/>
        <v>3.797109662793993</v>
      </c>
      <c r="P24" s="42">
        <f t="shared" si="6"/>
        <v>3.9860997547015535</v>
      </c>
      <c r="Q24" s="42">
        <f t="shared" si="6"/>
        <v>2.8651949271958665</v>
      </c>
      <c r="R24" s="26"/>
      <c r="S24" s="42">
        <f>S23/S22</f>
        <v>3.064516129032258</v>
      </c>
      <c r="T24" s="53"/>
    </row>
    <row r="25" spans="1:20" ht="11.25" customHeight="1">
      <c r="A25" s="33">
        <v>8</v>
      </c>
      <c r="B25" s="19" t="s">
        <v>24</v>
      </c>
      <c r="C25" s="19" t="s">
        <v>25</v>
      </c>
      <c r="D25" s="20" t="s">
        <v>31</v>
      </c>
      <c r="E25" s="14"/>
      <c r="F25" s="14"/>
      <c r="G25" s="14"/>
      <c r="H25" s="14"/>
      <c r="I25" s="14"/>
      <c r="J25" s="14"/>
      <c r="K25" s="64">
        <v>10.5</v>
      </c>
      <c r="L25" s="64">
        <v>19.5</v>
      </c>
      <c r="M25" s="12">
        <v>29.08</v>
      </c>
      <c r="N25" s="52">
        <v>55.25</v>
      </c>
      <c r="O25" s="52">
        <v>78.83</v>
      </c>
      <c r="P25" s="52">
        <v>76.33</v>
      </c>
      <c r="Q25" s="52">
        <v>64.83</v>
      </c>
      <c r="R25" s="52">
        <v>65.25</v>
      </c>
      <c r="S25" s="52">
        <v>56.08</v>
      </c>
      <c r="T25" s="59">
        <v>54.75</v>
      </c>
    </row>
    <row r="26" spans="1:20" ht="11.25" customHeight="1">
      <c r="A26" s="107" t="s">
        <v>80</v>
      </c>
      <c r="B26" s="108"/>
      <c r="C26" s="108"/>
      <c r="D26" s="108"/>
      <c r="E26" s="8"/>
      <c r="F26" s="8"/>
      <c r="G26" s="8"/>
      <c r="H26" s="8"/>
      <c r="I26" s="8"/>
      <c r="J26" s="8"/>
      <c r="K26" s="61">
        <v>264</v>
      </c>
      <c r="L26" s="61">
        <v>237</v>
      </c>
      <c r="M26" s="9">
        <v>213</v>
      </c>
      <c r="N26" s="16">
        <v>378</v>
      </c>
      <c r="O26" s="16">
        <v>250</v>
      </c>
      <c r="P26" s="16">
        <v>166</v>
      </c>
      <c r="Q26" s="16">
        <v>333</v>
      </c>
      <c r="R26" s="16">
        <v>293</v>
      </c>
      <c r="S26" s="16">
        <v>204</v>
      </c>
      <c r="T26" s="49">
        <v>217</v>
      </c>
    </row>
    <row r="27" spans="1:21" ht="11.25" customHeight="1" thickBot="1">
      <c r="A27" s="111" t="s">
        <v>81</v>
      </c>
      <c r="B27" s="112"/>
      <c r="C27" s="112"/>
      <c r="D27" s="112"/>
      <c r="E27" s="13"/>
      <c r="F27" s="13"/>
      <c r="G27" s="13"/>
      <c r="H27" s="13"/>
      <c r="I27" s="13"/>
      <c r="J27" s="13"/>
      <c r="K27" s="62">
        <f aca="true" t="shared" si="7" ref="K27:T27">K26/K25</f>
        <v>25.142857142857142</v>
      </c>
      <c r="L27" s="62">
        <f t="shared" si="7"/>
        <v>12.153846153846153</v>
      </c>
      <c r="M27" s="44">
        <f t="shared" si="7"/>
        <v>7.3246217331499315</v>
      </c>
      <c r="N27" s="45">
        <f t="shared" si="7"/>
        <v>6.841628959276018</v>
      </c>
      <c r="O27" s="45">
        <f t="shared" si="7"/>
        <v>3.1713814537612586</v>
      </c>
      <c r="P27" s="45">
        <f t="shared" si="7"/>
        <v>2.1747674570941964</v>
      </c>
      <c r="Q27" s="45">
        <f t="shared" si="7"/>
        <v>5.136510874595095</v>
      </c>
      <c r="R27" s="45">
        <f t="shared" si="7"/>
        <v>4.490421455938697</v>
      </c>
      <c r="S27" s="45">
        <f t="shared" si="7"/>
        <v>3.637660485021398</v>
      </c>
      <c r="T27" s="51">
        <f t="shared" si="7"/>
        <v>3.963470319634703</v>
      </c>
      <c r="U27" s="71">
        <f>K26*K2+L26*L2</f>
        <v>69639</v>
      </c>
    </row>
    <row r="28" spans="1:20" ht="11.25" customHeight="1">
      <c r="A28" s="21">
        <v>9</v>
      </c>
      <c r="B28" s="22" t="s">
        <v>24</v>
      </c>
      <c r="C28" s="22" t="s">
        <v>25</v>
      </c>
      <c r="D28" s="23" t="s">
        <v>32</v>
      </c>
      <c r="E28" s="24"/>
      <c r="F28" s="24"/>
      <c r="G28" s="24"/>
      <c r="H28" s="24"/>
      <c r="I28" s="24"/>
      <c r="J28" s="24"/>
      <c r="K28" s="60">
        <v>9.5</v>
      </c>
      <c r="L28" s="60">
        <v>25.92</v>
      </c>
      <c r="M28" s="40">
        <v>33.92</v>
      </c>
      <c r="N28" s="41">
        <v>80.58</v>
      </c>
      <c r="O28" s="41">
        <v>121.92</v>
      </c>
      <c r="P28" s="41">
        <v>122.75</v>
      </c>
      <c r="Q28" s="41">
        <v>104.75</v>
      </c>
      <c r="R28" s="41">
        <v>115.25</v>
      </c>
      <c r="S28" s="41">
        <v>69.92</v>
      </c>
      <c r="T28" s="48">
        <v>71</v>
      </c>
    </row>
    <row r="29" spans="1:23" ht="11.25" customHeight="1">
      <c r="A29" s="107" t="s">
        <v>80</v>
      </c>
      <c r="B29" s="108"/>
      <c r="C29" s="108"/>
      <c r="D29" s="108"/>
      <c r="E29" s="8"/>
      <c r="F29" s="8"/>
      <c r="G29" s="8"/>
      <c r="H29" s="8"/>
      <c r="I29" s="8"/>
      <c r="J29" s="8"/>
      <c r="K29" s="61">
        <v>231</v>
      </c>
      <c r="L29" s="61">
        <v>537</v>
      </c>
      <c r="M29" s="9">
        <v>360</v>
      </c>
      <c r="N29" s="16">
        <v>429</v>
      </c>
      <c r="O29" s="16">
        <v>201</v>
      </c>
      <c r="P29" s="16">
        <v>232</v>
      </c>
      <c r="Q29" s="16">
        <v>309</v>
      </c>
      <c r="R29" s="16">
        <v>209</v>
      </c>
      <c r="S29" s="16">
        <v>268</v>
      </c>
      <c r="T29" s="49">
        <v>331</v>
      </c>
      <c r="U29">
        <f>K29*K2+L29*L2</f>
        <v>106752</v>
      </c>
      <c r="W29" s="1"/>
    </row>
    <row r="30" spans="1:23" ht="11.25" customHeight="1" thickBot="1">
      <c r="A30" s="109" t="s">
        <v>81</v>
      </c>
      <c r="B30" s="110"/>
      <c r="C30" s="110"/>
      <c r="D30" s="110"/>
      <c r="E30" s="26"/>
      <c r="F30" s="26"/>
      <c r="G30" s="26"/>
      <c r="H30" s="26"/>
      <c r="I30" s="26"/>
      <c r="J30" s="26"/>
      <c r="K30" s="63">
        <f aca="true" t="shared" si="8" ref="K30:T30">K29/K28</f>
        <v>24.31578947368421</v>
      </c>
      <c r="L30" s="63">
        <f t="shared" si="8"/>
        <v>20.71759259259259</v>
      </c>
      <c r="M30" s="42">
        <f t="shared" si="8"/>
        <v>10.61320754716981</v>
      </c>
      <c r="N30" s="43">
        <f t="shared" si="8"/>
        <v>5.323901712583768</v>
      </c>
      <c r="O30" s="43">
        <f t="shared" si="8"/>
        <v>1.6486220472440944</v>
      </c>
      <c r="P30" s="43">
        <f t="shared" si="8"/>
        <v>1.890020366598778</v>
      </c>
      <c r="Q30" s="43">
        <f t="shared" si="8"/>
        <v>2.9498806682577565</v>
      </c>
      <c r="R30" s="43">
        <f t="shared" si="8"/>
        <v>1.8134490238611713</v>
      </c>
      <c r="S30" s="43">
        <f t="shared" si="8"/>
        <v>3.8329519450800915</v>
      </c>
      <c r="T30" s="50">
        <f t="shared" si="8"/>
        <v>4.661971830985915</v>
      </c>
      <c r="W30" s="1"/>
    </row>
    <row r="31" spans="1:23" ht="11.25" customHeight="1">
      <c r="A31" s="33">
        <v>10</v>
      </c>
      <c r="B31" s="19" t="s">
        <v>24</v>
      </c>
      <c r="C31" s="19" t="s">
        <v>25</v>
      </c>
      <c r="D31" s="20" t="s">
        <v>33</v>
      </c>
      <c r="E31" s="14"/>
      <c r="F31" s="14"/>
      <c r="G31" s="14"/>
      <c r="H31" s="14"/>
      <c r="I31" s="14"/>
      <c r="J31" s="14"/>
      <c r="K31" s="14"/>
      <c r="L31" s="14"/>
      <c r="M31" s="12">
        <v>24.25</v>
      </c>
      <c r="N31" s="12">
        <v>45.25</v>
      </c>
      <c r="O31" s="52">
        <v>67.58</v>
      </c>
      <c r="P31" s="52">
        <v>74.92</v>
      </c>
      <c r="Q31" s="52">
        <v>78</v>
      </c>
      <c r="R31" s="52">
        <v>81.42</v>
      </c>
      <c r="S31" s="52">
        <v>52.33</v>
      </c>
      <c r="T31" s="59">
        <v>52.33</v>
      </c>
      <c r="W31" s="1"/>
    </row>
    <row r="32" spans="1:23" ht="11.25" customHeight="1">
      <c r="A32" s="107" t="s">
        <v>80</v>
      </c>
      <c r="B32" s="108"/>
      <c r="C32" s="108"/>
      <c r="D32" s="108"/>
      <c r="E32" s="8"/>
      <c r="F32" s="8"/>
      <c r="G32" s="8"/>
      <c r="H32" s="8"/>
      <c r="I32" s="8"/>
      <c r="J32" s="8"/>
      <c r="K32" s="8"/>
      <c r="L32" s="8"/>
      <c r="M32" s="9">
        <v>227</v>
      </c>
      <c r="N32" s="9">
        <v>352</v>
      </c>
      <c r="O32" s="16">
        <v>261</v>
      </c>
      <c r="P32" s="16">
        <v>243</v>
      </c>
      <c r="Q32" s="16">
        <v>216</v>
      </c>
      <c r="R32" s="16">
        <v>346</v>
      </c>
      <c r="S32" s="16">
        <v>688</v>
      </c>
      <c r="T32" s="49">
        <v>261</v>
      </c>
      <c r="W32" s="1"/>
    </row>
    <row r="33" spans="1:23" ht="11.25" customHeight="1" thickBot="1">
      <c r="A33" s="111" t="s">
        <v>81</v>
      </c>
      <c r="B33" s="112"/>
      <c r="C33" s="112"/>
      <c r="D33" s="112"/>
      <c r="E33" s="13"/>
      <c r="F33" s="13"/>
      <c r="G33" s="13"/>
      <c r="H33" s="13"/>
      <c r="I33" s="13"/>
      <c r="J33" s="13"/>
      <c r="K33" s="13"/>
      <c r="L33" s="13"/>
      <c r="M33" s="44">
        <f aca="true" t="shared" si="9" ref="M33:T33">M32/M31</f>
        <v>9.360824742268042</v>
      </c>
      <c r="N33" s="44">
        <f t="shared" si="9"/>
        <v>7.779005524861878</v>
      </c>
      <c r="O33" s="45">
        <f t="shared" si="9"/>
        <v>3.862089375554898</v>
      </c>
      <c r="P33" s="45">
        <f t="shared" si="9"/>
        <v>3.243459690336359</v>
      </c>
      <c r="Q33" s="45">
        <f t="shared" si="9"/>
        <v>2.769230769230769</v>
      </c>
      <c r="R33" s="45">
        <f t="shared" si="9"/>
        <v>4.249570130189142</v>
      </c>
      <c r="S33" s="45">
        <f t="shared" si="9"/>
        <v>13.14733422510988</v>
      </c>
      <c r="T33" s="51">
        <f t="shared" si="9"/>
        <v>4.987578826676859</v>
      </c>
      <c r="W33" s="1"/>
    </row>
    <row r="34" spans="1:23" ht="11.25" customHeight="1">
      <c r="A34" s="21">
        <v>11</v>
      </c>
      <c r="B34" s="22" t="s">
        <v>24</v>
      </c>
      <c r="C34" s="22" t="s">
        <v>25</v>
      </c>
      <c r="D34" s="23" t="s">
        <v>34</v>
      </c>
      <c r="E34" s="24"/>
      <c r="F34" s="24"/>
      <c r="G34" s="24"/>
      <c r="H34" s="24"/>
      <c r="I34" s="55"/>
      <c r="J34" s="24"/>
      <c r="K34" s="24"/>
      <c r="L34" s="60">
        <v>12.25</v>
      </c>
      <c r="M34" s="60">
        <v>19.17</v>
      </c>
      <c r="N34" s="60">
        <v>42.42</v>
      </c>
      <c r="O34" s="41">
        <v>67</v>
      </c>
      <c r="P34" s="41">
        <v>76.25</v>
      </c>
      <c r="Q34" s="41">
        <v>82.08</v>
      </c>
      <c r="R34" s="41">
        <v>91.58</v>
      </c>
      <c r="S34" s="41">
        <v>65.67</v>
      </c>
      <c r="T34" s="48">
        <v>84.33</v>
      </c>
      <c r="W34" s="1"/>
    </row>
    <row r="35" spans="1:23" ht="11.25" customHeight="1">
      <c r="A35" s="107" t="s">
        <v>80</v>
      </c>
      <c r="B35" s="108"/>
      <c r="C35" s="108"/>
      <c r="D35" s="108"/>
      <c r="E35" s="8"/>
      <c r="F35" s="8"/>
      <c r="G35" s="8"/>
      <c r="H35" s="8"/>
      <c r="I35" s="17">
        <v>4</v>
      </c>
      <c r="J35" s="8"/>
      <c r="K35" s="8"/>
      <c r="L35" s="61">
        <v>228</v>
      </c>
      <c r="M35" s="61">
        <v>286</v>
      </c>
      <c r="N35" s="61">
        <v>506</v>
      </c>
      <c r="O35" s="16">
        <v>471</v>
      </c>
      <c r="P35" s="16">
        <v>388</v>
      </c>
      <c r="Q35" s="16">
        <v>242</v>
      </c>
      <c r="R35" s="16">
        <v>484</v>
      </c>
      <c r="S35" s="16">
        <v>361</v>
      </c>
      <c r="T35" s="49">
        <v>110</v>
      </c>
      <c r="U35">
        <f>L35*L2+M35*M2+N35*N2</f>
        <v>154452</v>
      </c>
      <c r="W35" s="1"/>
    </row>
    <row r="36" spans="1:23" ht="11.25" customHeight="1" thickBot="1">
      <c r="A36" s="109" t="s">
        <v>81</v>
      </c>
      <c r="B36" s="110"/>
      <c r="C36" s="110"/>
      <c r="D36" s="110"/>
      <c r="E36" s="26"/>
      <c r="F36" s="26"/>
      <c r="G36" s="26"/>
      <c r="H36" s="26"/>
      <c r="I36" s="54"/>
      <c r="J36" s="26"/>
      <c r="K36" s="26"/>
      <c r="L36" s="63">
        <f aca="true" t="shared" si="10" ref="L36:T36">L35/L34</f>
        <v>18.612244897959183</v>
      </c>
      <c r="M36" s="63">
        <f t="shared" si="10"/>
        <v>14.919144496609285</v>
      </c>
      <c r="N36" s="63">
        <f t="shared" si="10"/>
        <v>11.928335690711927</v>
      </c>
      <c r="O36" s="43">
        <f t="shared" si="10"/>
        <v>7.029850746268656</v>
      </c>
      <c r="P36" s="43">
        <f t="shared" si="10"/>
        <v>5.088524590163934</v>
      </c>
      <c r="Q36" s="43">
        <f t="shared" si="10"/>
        <v>2.948343079922027</v>
      </c>
      <c r="R36" s="43">
        <f t="shared" si="10"/>
        <v>5.284996724175584</v>
      </c>
      <c r="S36" s="43">
        <f t="shared" si="10"/>
        <v>5.497182884117557</v>
      </c>
      <c r="T36" s="50">
        <f t="shared" si="10"/>
        <v>1.304399383374837</v>
      </c>
      <c r="W36" s="1"/>
    </row>
    <row r="37" spans="1:20" ht="11.25" customHeight="1">
      <c r="A37" s="33">
        <v>12</v>
      </c>
      <c r="B37" s="19" t="s">
        <v>35</v>
      </c>
      <c r="C37" s="19" t="s">
        <v>36</v>
      </c>
      <c r="D37" s="20" t="s">
        <v>26</v>
      </c>
      <c r="E37" s="14"/>
      <c r="F37" s="14"/>
      <c r="G37" s="14"/>
      <c r="H37" s="14"/>
      <c r="I37" s="14"/>
      <c r="J37" s="14"/>
      <c r="K37" s="14"/>
      <c r="L37" s="64">
        <v>5.67</v>
      </c>
      <c r="M37" s="12">
        <v>40.08</v>
      </c>
      <c r="N37" s="52">
        <v>52.42</v>
      </c>
      <c r="O37" s="52">
        <v>65.58</v>
      </c>
      <c r="P37" s="52">
        <v>56.83</v>
      </c>
      <c r="Q37" s="52">
        <v>53.25</v>
      </c>
      <c r="R37" s="12">
        <v>48.17</v>
      </c>
      <c r="S37" s="64">
        <v>18.92</v>
      </c>
      <c r="T37" s="65">
        <v>20.25</v>
      </c>
    </row>
    <row r="38" spans="1:21" ht="11.25" customHeight="1">
      <c r="A38" s="107" t="s">
        <v>80</v>
      </c>
      <c r="B38" s="108"/>
      <c r="C38" s="108"/>
      <c r="D38" s="108"/>
      <c r="E38" s="8"/>
      <c r="F38" s="8"/>
      <c r="G38" s="8"/>
      <c r="H38" s="8"/>
      <c r="I38" s="8"/>
      <c r="J38" s="8"/>
      <c r="K38" s="8"/>
      <c r="L38" s="61">
        <v>364</v>
      </c>
      <c r="M38" s="9">
        <v>266</v>
      </c>
      <c r="N38" s="16">
        <v>93</v>
      </c>
      <c r="O38" s="16">
        <v>144</v>
      </c>
      <c r="P38" s="16">
        <v>117</v>
      </c>
      <c r="Q38" s="16">
        <v>175</v>
      </c>
      <c r="R38" s="9">
        <v>240</v>
      </c>
      <c r="S38" s="61">
        <v>469</v>
      </c>
      <c r="T38" s="66">
        <v>247</v>
      </c>
      <c r="U38">
        <f>L38*L2+S38*S2+T38*T2</f>
        <v>192686</v>
      </c>
    </row>
    <row r="39" spans="1:20" ht="11.25" customHeight="1" thickBot="1">
      <c r="A39" s="111" t="s">
        <v>81</v>
      </c>
      <c r="B39" s="112"/>
      <c r="C39" s="112"/>
      <c r="D39" s="112"/>
      <c r="E39" s="13"/>
      <c r="F39" s="13"/>
      <c r="G39" s="13"/>
      <c r="H39" s="13"/>
      <c r="I39" s="13"/>
      <c r="J39" s="13"/>
      <c r="K39" s="13"/>
      <c r="L39" s="62">
        <f aca="true" t="shared" si="11" ref="L39:T39">L38/L37</f>
        <v>64.19753086419753</v>
      </c>
      <c r="M39" s="44">
        <f t="shared" si="11"/>
        <v>6.636726546906188</v>
      </c>
      <c r="N39" s="45">
        <f t="shared" si="11"/>
        <v>1.7741320106829455</v>
      </c>
      <c r="O39" s="45">
        <f t="shared" si="11"/>
        <v>2.1957913998170175</v>
      </c>
      <c r="P39" s="45">
        <f t="shared" si="11"/>
        <v>2.058771775470702</v>
      </c>
      <c r="Q39" s="45">
        <f t="shared" si="11"/>
        <v>3.2863849765258215</v>
      </c>
      <c r="R39" s="44">
        <f t="shared" si="11"/>
        <v>4.982354162341706</v>
      </c>
      <c r="S39" s="62">
        <f t="shared" si="11"/>
        <v>24.78858350951374</v>
      </c>
      <c r="T39" s="67">
        <f t="shared" si="11"/>
        <v>12.197530864197532</v>
      </c>
    </row>
    <row r="40" spans="1:20" ht="11.25" customHeight="1">
      <c r="A40" s="21">
        <v>13</v>
      </c>
      <c r="B40" s="22" t="s">
        <v>35</v>
      </c>
      <c r="C40" s="22" t="s">
        <v>36</v>
      </c>
      <c r="D40" s="23" t="s">
        <v>31</v>
      </c>
      <c r="E40" s="24"/>
      <c r="F40" s="24"/>
      <c r="G40" s="24"/>
      <c r="H40" s="24"/>
      <c r="I40" s="24"/>
      <c r="J40" s="24"/>
      <c r="K40" s="24"/>
      <c r="L40" s="60">
        <v>5.89</v>
      </c>
      <c r="M40" s="40">
        <v>35.92</v>
      </c>
      <c r="N40" s="41">
        <v>69.83</v>
      </c>
      <c r="O40" s="41">
        <v>103</v>
      </c>
      <c r="P40" s="41">
        <v>100.08</v>
      </c>
      <c r="Q40" s="41">
        <v>95.25</v>
      </c>
      <c r="R40" s="41">
        <v>85.5</v>
      </c>
      <c r="S40" s="41">
        <v>85.5</v>
      </c>
      <c r="T40" s="25">
        <v>38.08</v>
      </c>
    </row>
    <row r="41" spans="1:21" ht="11.25" customHeight="1">
      <c r="A41" s="107" t="s">
        <v>80</v>
      </c>
      <c r="B41" s="108"/>
      <c r="C41" s="108"/>
      <c r="D41" s="108"/>
      <c r="E41" s="8"/>
      <c r="F41" s="8"/>
      <c r="G41" s="8"/>
      <c r="H41" s="8"/>
      <c r="I41" s="8"/>
      <c r="J41" s="8"/>
      <c r="K41" s="8"/>
      <c r="L41" s="61">
        <v>135</v>
      </c>
      <c r="M41" s="9">
        <v>400</v>
      </c>
      <c r="N41" s="16">
        <v>888</v>
      </c>
      <c r="O41" s="16">
        <v>333</v>
      </c>
      <c r="P41" s="16">
        <v>323</v>
      </c>
      <c r="Q41" s="16">
        <v>377</v>
      </c>
      <c r="R41" s="16">
        <v>223</v>
      </c>
      <c r="S41" s="16">
        <v>256</v>
      </c>
      <c r="T41" s="34">
        <v>310</v>
      </c>
      <c r="U41">
        <f>L41*L2</f>
        <v>18765</v>
      </c>
    </row>
    <row r="42" spans="1:20" ht="11.25" customHeight="1" thickBot="1">
      <c r="A42" s="109" t="s">
        <v>81</v>
      </c>
      <c r="B42" s="110"/>
      <c r="C42" s="110"/>
      <c r="D42" s="110"/>
      <c r="E42" s="26"/>
      <c r="F42" s="26"/>
      <c r="G42" s="26"/>
      <c r="H42" s="26"/>
      <c r="I42" s="26"/>
      <c r="J42" s="26"/>
      <c r="K42" s="26"/>
      <c r="L42" s="63">
        <f aca="true" t="shared" si="12" ref="L42:S42">L41/L40</f>
        <v>22.920203735144312</v>
      </c>
      <c r="M42" s="42">
        <f t="shared" si="12"/>
        <v>11.135857461024498</v>
      </c>
      <c r="N42" s="43">
        <f t="shared" si="12"/>
        <v>12.716597450952314</v>
      </c>
      <c r="O42" s="43">
        <f t="shared" si="12"/>
        <v>3.233009708737864</v>
      </c>
      <c r="P42" s="43">
        <f t="shared" si="12"/>
        <v>3.227418065547562</v>
      </c>
      <c r="Q42" s="43">
        <f t="shared" si="12"/>
        <v>3.958005249343832</v>
      </c>
      <c r="R42" s="43">
        <f t="shared" si="12"/>
        <v>2.608187134502924</v>
      </c>
      <c r="S42" s="43">
        <f t="shared" si="12"/>
        <v>2.9941520467836256</v>
      </c>
      <c r="T42" s="27"/>
    </row>
    <row r="43" spans="1:20" ht="11.25" customHeight="1">
      <c r="A43" s="33">
        <v>14</v>
      </c>
      <c r="B43" s="19" t="s">
        <v>35</v>
      </c>
      <c r="C43" s="19" t="s">
        <v>36</v>
      </c>
      <c r="D43" s="20" t="s">
        <v>33</v>
      </c>
      <c r="E43" s="14"/>
      <c r="F43" s="14"/>
      <c r="G43" s="14"/>
      <c r="H43" s="14"/>
      <c r="I43" s="14"/>
      <c r="J43" s="14"/>
      <c r="K43" s="14"/>
      <c r="L43" s="14"/>
      <c r="M43" s="12">
        <v>26.83</v>
      </c>
      <c r="N43" s="52">
        <v>51.42</v>
      </c>
      <c r="O43" s="52">
        <v>77.67</v>
      </c>
      <c r="P43" s="52">
        <v>76.5</v>
      </c>
      <c r="Q43" s="52">
        <v>79.92</v>
      </c>
      <c r="R43" s="52">
        <v>80</v>
      </c>
      <c r="S43" s="12">
        <v>37.25</v>
      </c>
      <c r="T43" s="31">
        <v>43.58</v>
      </c>
    </row>
    <row r="44" spans="1:20" ht="11.25" customHeight="1">
      <c r="A44" s="107" t="s">
        <v>80</v>
      </c>
      <c r="B44" s="108"/>
      <c r="C44" s="108"/>
      <c r="D44" s="108"/>
      <c r="E44" s="8"/>
      <c r="F44" s="8"/>
      <c r="G44" s="8"/>
      <c r="H44" s="8"/>
      <c r="I44" s="8"/>
      <c r="J44" s="8"/>
      <c r="K44" s="8"/>
      <c r="L44" s="8"/>
      <c r="M44" s="9">
        <v>272</v>
      </c>
      <c r="N44" s="16">
        <v>218</v>
      </c>
      <c r="O44" s="16">
        <v>220</v>
      </c>
      <c r="P44" s="16">
        <v>291</v>
      </c>
      <c r="Q44" s="16">
        <v>390</v>
      </c>
      <c r="R44" s="16">
        <v>155</v>
      </c>
      <c r="S44" s="9">
        <v>253</v>
      </c>
      <c r="T44" s="34">
        <v>387</v>
      </c>
    </row>
    <row r="45" spans="1:20" ht="11.25" customHeight="1" thickBot="1">
      <c r="A45" s="111" t="s">
        <v>81</v>
      </c>
      <c r="B45" s="112"/>
      <c r="C45" s="112"/>
      <c r="D45" s="112"/>
      <c r="E45" s="13"/>
      <c r="F45" s="13"/>
      <c r="G45" s="13"/>
      <c r="H45" s="13"/>
      <c r="I45" s="13"/>
      <c r="J45" s="13"/>
      <c r="K45" s="13"/>
      <c r="L45" s="13"/>
      <c r="M45" s="44">
        <f aca="true" t="shared" si="13" ref="M45:T45">M44/M43</f>
        <v>10.137905329854641</v>
      </c>
      <c r="N45" s="45">
        <f t="shared" si="13"/>
        <v>4.239595488136912</v>
      </c>
      <c r="O45" s="45">
        <f t="shared" si="13"/>
        <v>2.8324964593794255</v>
      </c>
      <c r="P45" s="45">
        <f t="shared" si="13"/>
        <v>3.803921568627451</v>
      </c>
      <c r="Q45" s="45">
        <f t="shared" si="13"/>
        <v>4.87987987987988</v>
      </c>
      <c r="R45" s="45">
        <f t="shared" si="13"/>
        <v>1.9375</v>
      </c>
      <c r="S45" s="44">
        <f t="shared" si="13"/>
        <v>6.791946308724833</v>
      </c>
      <c r="T45" s="47">
        <f t="shared" si="13"/>
        <v>8.88022028453419</v>
      </c>
    </row>
    <row r="46" spans="1:20" ht="11.25" customHeight="1">
      <c r="A46" s="21">
        <v>15</v>
      </c>
      <c r="B46" s="22" t="s">
        <v>37</v>
      </c>
      <c r="C46" s="22" t="s">
        <v>38</v>
      </c>
      <c r="D46" s="23" t="s">
        <v>23</v>
      </c>
      <c r="E46" s="24"/>
      <c r="F46" s="24"/>
      <c r="G46" s="24"/>
      <c r="H46" s="24"/>
      <c r="I46" s="24"/>
      <c r="J46" s="24"/>
      <c r="K46" s="24"/>
      <c r="L46" s="24"/>
      <c r="M46" s="41">
        <v>61.17</v>
      </c>
      <c r="N46" s="41">
        <v>74.83</v>
      </c>
      <c r="O46" s="41">
        <v>88.67</v>
      </c>
      <c r="P46" s="41">
        <v>78.33</v>
      </c>
      <c r="Q46" s="41">
        <v>76.5</v>
      </c>
      <c r="R46" s="41">
        <v>66.92</v>
      </c>
      <c r="S46" s="40">
        <v>37.25</v>
      </c>
      <c r="T46" s="68">
        <v>28.25</v>
      </c>
    </row>
    <row r="47" spans="1:21" ht="11.25" customHeight="1">
      <c r="A47" s="107" t="s">
        <v>80</v>
      </c>
      <c r="B47" s="108"/>
      <c r="C47" s="108"/>
      <c r="D47" s="108"/>
      <c r="E47" s="8"/>
      <c r="F47" s="8"/>
      <c r="G47" s="8"/>
      <c r="H47" s="8"/>
      <c r="I47" s="8"/>
      <c r="J47" s="8"/>
      <c r="K47" s="8"/>
      <c r="L47" s="8"/>
      <c r="M47" s="16">
        <v>109</v>
      </c>
      <c r="N47" s="16">
        <v>174</v>
      </c>
      <c r="O47" s="16">
        <v>208</v>
      </c>
      <c r="P47" s="16">
        <v>259</v>
      </c>
      <c r="Q47" s="16">
        <v>270</v>
      </c>
      <c r="R47" s="16">
        <v>242</v>
      </c>
      <c r="S47" s="9">
        <v>133</v>
      </c>
      <c r="T47" s="66">
        <v>384</v>
      </c>
      <c r="U47">
        <f>T47*T2</f>
        <v>78720</v>
      </c>
    </row>
    <row r="48" spans="1:20" ht="11.25" customHeight="1" thickBot="1">
      <c r="A48" s="111" t="s">
        <v>81</v>
      </c>
      <c r="B48" s="112"/>
      <c r="C48" s="112"/>
      <c r="D48" s="112"/>
      <c r="E48" s="26"/>
      <c r="F48" s="26"/>
      <c r="G48" s="26"/>
      <c r="H48" s="26"/>
      <c r="I48" s="26"/>
      <c r="J48" s="26"/>
      <c r="K48" s="26"/>
      <c r="L48" s="26"/>
      <c r="M48" s="43">
        <f aca="true" t="shared" si="14" ref="M48:T48">M47/M46</f>
        <v>1.7819192414582312</v>
      </c>
      <c r="N48" s="43">
        <f t="shared" si="14"/>
        <v>2.3252706133903516</v>
      </c>
      <c r="O48" s="43">
        <f t="shared" si="14"/>
        <v>2.345776474568625</v>
      </c>
      <c r="P48" s="43">
        <f t="shared" si="14"/>
        <v>3.3065236818588026</v>
      </c>
      <c r="Q48" s="43">
        <f t="shared" si="14"/>
        <v>3.5294117647058822</v>
      </c>
      <c r="R48" s="43">
        <f t="shared" si="14"/>
        <v>3.616258218768679</v>
      </c>
      <c r="S48" s="42">
        <f t="shared" si="14"/>
        <v>3.5704697986577183</v>
      </c>
      <c r="T48" s="69">
        <f t="shared" si="14"/>
        <v>13.5929203539823</v>
      </c>
    </row>
    <row r="49" spans="1:20" ht="11.25" customHeight="1">
      <c r="A49" s="33">
        <v>16</v>
      </c>
      <c r="B49" s="19" t="s">
        <v>39</v>
      </c>
      <c r="C49" s="19" t="s">
        <v>40</v>
      </c>
      <c r="D49" s="20" t="s">
        <v>23</v>
      </c>
      <c r="E49" s="64">
        <v>20.67</v>
      </c>
      <c r="F49" s="64">
        <v>22.5</v>
      </c>
      <c r="G49" s="64">
        <v>28.33</v>
      </c>
      <c r="H49" s="12">
        <v>30.33</v>
      </c>
      <c r="I49" s="12">
        <v>40.83</v>
      </c>
      <c r="J49" s="52">
        <v>69.67</v>
      </c>
      <c r="K49" s="52">
        <v>66.83</v>
      </c>
      <c r="L49" s="52">
        <v>72.92</v>
      </c>
      <c r="M49" s="52">
        <v>69.25</v>
      </c>
      <c r="N49" s="52">
        <v>92.58</v>
      </c>
      <c r="O49" s="52">
        <v>91</v>
      </c>
      <c r="P49" s="52">
        <v>78.58</v>
      </c>
      <c r="Q49" s="52">
        <v>55.5</v>
      </c>
      <c r="R49" s="12">
        <v>48.08</v>
      </c>
      <c r="S49" s="14"/>
      <c r="T49" s="35"/>
    </row>
    <row r="50" spans="1:21" ht="11.25" customHeight="1">
      <c r="A50" s="107" t="s">
        <v>80</v>
      </c>
      <c r="B50" s="108"/>
      <c r="C50" s="108"/>
      <c r="D50" s="108"/>
      <c r="E50" s="61">
        <v>334</v>
      </c>
      <c r="F50" s="61">
        <v>329</v>
      </c>
      <c r="G50" s="61">
        <v>348</v>
      </c>
      <c r="H50" s="9">
        <v>341</v>
      </c>
      <c r="I50" s="9">
        <v>314</v>
      </c>
      <c r="J50" s="16">
        <v>329</v>
      </c>
      <c r="K50" s="16">
        <v>446</v>
      </c>
      <c r="L50" s="16">
        <v>361</v>
      </c>
      <c r="M50" s="16">
        <v>306</v>
      </c>
      <c r="N50" s="16">
        <v>234</v>
      </c>
      <c r="O50" s="16">
        <v>164</v>
      </c>
      <c r="P50" s="16">
        <v>310</v>
      </c>
      <c r="Q50" s="16">
        <v>304</v>
      </c>
      <c r="R50" s="9">
        <v>286</v>
      </c>
      <c r="S50" s="8"/>
      <c r="T50" s="32"/>
      <c r="U50">
        <f>E50*E2+F50*F2+G50*G2</f>
        <v>126375</v>
      </c>
    </row>
    <row r="51" spans="1:20" ht="11.25" customHeight="1" thickBot="1">
      <c r="A51" s="111" t="s">
        <v>81</v>
      </c>
      <c r="B51" s="112"/>
      <c r="C51" s="112"/>
      <c r="D51" s="112"/>
      <c r="E51" s="62">
        <f aca="true" t="shared" si="15" ref="E51:R51">E50/E49</f>
        <v>16.158684083212385</v>
      </c>
      <c r="F51" s="62">
        <f t="shared" si="15"/>
        <v>14.622222222222222</v>
      </c>
      <c r="G51" s="62">
        <f t="shared" si="15"/>
        <v>12.2837980938934</v>
      </c>
      <c r="H51" s="44">
        <f t="shared" si="15"/>
        <v>11.242993735575338</v>
      </c>
      <c r="I51" s="44">
        <f t="shared" si="15"/>
        <v>7.690423708057801</v>
      </c>
      <c r="J51" s="45">
        <f t="shared" si="15"/>
        <v>4.722262092722836</v>
      </c>
      <c r="K51" s="45">
        <f t="shared" si="15"/>
        <v>6.6736495585814755</v>
      </c>
      <c r="L51" s="45">
        <f t="shared" si="15"/>
        <v>4.950630828304992</v>
      </c>
      <c r="M51" s="45">
        <f t="shared" si="15"/>
        <v>4.418772563176895</v>
      </c>
      <c r="N51" s="45">
        <f t="shared" si="15"/>
        <v>2.527543745949449</v>
      </c>
      <c r="O51" s="45">
        <f t="shared" si="15"/>
        <v>1.8021978021978022</v>
      </c>
      <c r="P51" s="45">
        <f t="shared" si="15"/>
        <v>3.9450241791804532</v>
      </c>
      <c r="Q51" s="45">
        <f t="shared" si="15"/>
        <v>5.4774774774774775</v>
      </c>
      <c r="R51" s="44">
        <f t="shared" si="15"/>
        <v>5.9484193011647255</v>
      </c>
      <c r="S51" s="13"/>
      <c r="T51" s="29"/>
    </row>
    <row r="52" spans="1:20" ht="11.25" customHeight="1">
      <c r="A52" s="21">
        <v>17</v>
      </c>
      <c r="B52" s="22" t="s">
        <v>41</v>
      </c>
      <c r="C52" s="22" t="s">
        <v>42</v>
      </c>
      <c r="D52" s="23" t="s">
        <v>33</v>
      </c>
      <c r="E52" s="24"/>
      <c r="F52" s="24"/>
      <c r="G52" s="24"/>
      <c r="H52" s="24"/>
      <c r="I52" s="24"/>
      <c r="J52" s="24"/>
      <c r="K52" s="24"/>
      <c r="L52" s="24"/>
      <c r="M52" s="60">
        <v>26.75</v>
      </c>
      <c r="N52" s="40">
        <v>38.75</v>
      </c>
      <c r="O52" s="41">
        <v>66.08</v>
      </c>
      <c r="P52" s="41">
        <v>73.17</v>
      </c>
      <c r="Q52" s="41">
        <v>67.58</v>
      </c>
      <c r="R52" s="24"/>
      <c r="S52" s="24"/>
      <c r="T52" s="28"/>
    </row>
    <row r="53" spans="1:21" ht="11.25" customHeight="1">
      <c r="A53" s="107" t="s">
        <v>80</v>
      </c>
      <c r="B53" s="108"/>
      <c r="C53" s="108"/>
      <c r="D53" s="108"/>
      <c r="E53" s="8"/>
      <c r="F53" s="8"/>
      <c r="G53" s="8"/>
      <c r="H53" s="8"/>
      <c r="I53" s="8"/>
      <c r="J53" s="8"/>
      <c r="K53" s="8"/>
      <c r="L53" s="8"/>
      <c r="M53" s="61">
        <v>391</v>
      </c>
      <c r="N53" s="9">
        <v>433</v>
      </c>
      <c r="O53" s="16">
        <v>391</v>
      </c>
      <c r="P53" s="16">
        <v>264</v>
      </c>
      <c r="Q53" s="16">
        <v>379</v>
      </c>
      <c r="R53" s="8"/>
      <c r="S53" s="8"/>
      <c r="T53" s="32"/>
      <c r="U53">
        <f>M53*M2</f>
        <v>60605</v>
      </c>
    </row>
    <row r="54" spans="1:20" ht="11.25" customHeight="1" thickBot="1">
      <c r="A54" s="109" t="s">
        <v>81</v>
      </c>
      <c r="B54" s="110"/>
      <c r="C54" s="110"/>
      <c r="D54" s="110"/>
      <c r="E54" s="26"/>
      <c r="F54" s="26"/>
      <c r="G54" s="26"/>
      <c r="H54" s="26"/>
      <c r="I54" s="26"/>
      <c r="J54" s="26"/>
      <c r="K54" s="26"/>
      <c r="L54" s="26"/>
      <c r="M54" s="63">
        <f>M53/M52</f>
        <v>14.616822429906541</v>
      </c>
      <c r="N54" s="42">
        <f>N53/N52</f>
        <v>11.174193548387096</v>
      </c>
      <c r="O54" s="43">
        <f>O53/O52</f>
        <v>5.917070217917676</v>
      </c>
      <c r="P54" s="43">
        <f>P53/P52</f>
        <v>3.6080360803608036</v>
      </c>
      <c r="Q54" s="43">
        <f>Q53/Q52</f>
        <v>5.6081680970701395</v>
      </c>
      <c r="R54" s="26"/>
      <c r="S54" s="26"/>
      <c r="T54" s="53"/>
    </row>
    <row r="55" spans="1:20" ht="11.25" customHeight="1">
      <c r="A55" s="76">
        <v>18</v>
      </c>
      <c r="B55" s="77" t="s">
        <v>43</v>
      </c>
      <c r="C55" s="77" t="s">
        <v>44</v>
      </c>
      <c r="D55" s="78" t="s">
        <v>28</v>
      </c>
      <c r="E55" s="64">
        <v>3.27</v>
      </c>
      <c r="F55" s="64">
        <v>3.67</v>
      </c>
      <c r="G55" s="64">
        <v>4.5</v>
      </c>
      <c r="H55" s="12">
        <v>11.5</v>
      </c>
      <c r="I55" s="12">
        <v>16.17</v>
      </c>
      <c r="J55" s="12">
        <v>25.33</v>
      </c>
      <c r="K55" s="12">
        <v>22.25</v>
      </c>
      <c r="L55" s="12">
        <v>28.42</v>
      </c>
      <c r="M55" s="12">
        <v>28.58</v>
      </c>
      <c r="N55" s="15">
        <v>34.92</v>
      </c>
      <c r="O55" s="15">
        <v>8.75</v>
      </c>
      <c r="P55" s="14"/>
      <c r="Q55" s="14"/>
      <c r="R55" s="14"/>
      <c r="S55" s="14"/>
      <c r="T55" s="35"/>
    </row>
    <row r="56" spans="1:21" ht="11.25" customHeight="1">
      <c r="A56" s="107" t="s">
        <v>80</v>
      </c>
      <c r="B56" s="108"/>
      <c r="C56" s="108"/>
      <c r="D56" s="108"/>
      <c r="E56" s="61">
        <v>378</v>
      </c>
      <c r="F56" s="61">
        <v>387</v>
      </c>
      <c r="G56" s="61">
        <v>233</v>
      </c>
      <c r="H56" s="9">
        <v>125</v>
      </c>
      <c r="I56" s="9">
        <v>168</v>
      </c>
      <c r="J56" s="9">
        <v>310</v>
      </c>
      <c r="K56" s="9">
        <v>244</v>
      </c>
      <c r="L56" s="9">
        <v>190</v>
      </c>
      <c r="M56" s="9">
        <v>504</v>
      </c>
      <c r="N56" s="2">
        <v>12</v>
      </c>
      <c r="O56" s="2">
        <v>23</v>
      </c>
      <c r="P56" s="8"/>
      <c r="Q56" s="8"/>
      <c r="R56" s="8"/>
      <c r="S56" s="8"/>
      <c r="T56" s="32"/>
      <c r="U56">
        <f>E56*E2+F56*F2+G56*G2</f>
        <v>124750</v>
      </c>
    </row>
    <row r="57" spans="1:20" ht="11.25" customHeight="1" thickBot="1">
      <c r="A57" s="111" t="s">
        <v>81</v>
      </c>
      <c r="B57" s="112"/>
      <c r="C57" s="112"/>
      <c r="D57" s="112"/>
      <c r="E57" s="62">
        <f aca="true" t="shared" si="16" ref="E57:M57">E56/E55</f>
        <v>115.59633027522936</v>
      </c>
      <c r="F57" s="62">
        <f t="shared" si="16"/>
        <v>105.44959128065395</v>
      </c>
      <c r="G57" s="62">
        <f t="shared" si="16"/>
        <v>51.77777777777778</v>
      </c>
      <c r="H57" s="44">
        <f t="shared" si="16"/>
        <v>10.869565217391305</v>
      </c>
      <c r="I57" s="44">
        <f t="shared" si="16"/>
        <v>10.389610389610388</v>
      </c>
      <c r="J57" s="44">
        <f t="shared" si="16"/>
        <v>12.238452427951048</v>
      </c>
      <c r="K57" s="44">
        <f t="shared" si="16"/>
        <v>10.96629213483146</v>
      </c>
      <c r="L57" s="44">
        <f t="shared" si="16"/>
        <v>6.685432793807178</v>
      </c>
      <c r="M57" s="44">
        <f t="shared" si="16"/>
        <v>17.634709587123865</v>
      </c>
      <c r="N57" s="56">
        <f>N56/N55</f>
        <v>0.3436426116838488</v>
      </c>
      <c r="O57" s="56">
        <f>O56/O55</f>
        <v>2.6285714285714286</v>
      </c>
      <c r="P57" s="13"/>
      <c r="Q57" s="13"/>
      <c r="R57" s="13"/>
      <c r="S57" s="13"/>
      <c r="T57" s="29"/>
    </row>
    <row r="58" spans="1:20" ht="11.25" customHeight="1">
      <c r="A58" s="21">
        <v>19</v>
      </c>
      <c r="B58" s="22" t="s">
        <v>43</v>
      </c>
      <c r="C58" s="22" t="s">
        <v>44</v>
      </c>
      <c r="D58" s="23" t="s">
        <v>30</v>
      </c>
      <c r="E58" s="40">
        <v>21.75</v>
      </c>
      <c r="F58" s="40">
        <v>20.58</v>
      </c>
      <c r="G58" s="40">
        <v>27</v>
      </c>
      <c r="H58" s="40">
        <v>35</v>
      </c>
      <c r="I58" s="40">
        <v>41.67</v>
      </c>
      <c r="J58" s="41">
        <v>50.83</v>
      </c>
      <c r="K58" s="41">
        <v>56.08</v>
      </c>
      <c r="L58" s="41">
        <v>63.75</v>
      </c>
      <c r="M58" s="40">
        <v>40</v>
      </c>
      <c r="N58" s="24"/>
      <c r="O58" s="24"/>
      <c r="P58" s="24"/>
      <c r="Q58" s="24"/>
      <c r="R58" s="24"/>
      <c r="S58" s="24"/>
      <c r="T58" s="28"/>
    </row>
    <row r="59" spans="1:20" ht="11.25" customHeight="1">
      <c r="A59" s="107" t="s">
        <v>80</v>
      </c>
      <c r="B59" s="108"/>
      <c r="C59" s="108"/>
      <c r="D59" s="108"/>
      <c r="E59" s="9">
        <v>97</v>
      </c>
      <c r="F59" s="9">
        <v>12</v>
      </c>
      <c r="G59" s="9">
        <v>332</v>
      </c>
      <c r="H59" s="9">
        <v>124</v>
      </c>
      <c r="I59" s="9">
        <v>66</v>
      </c>
      <c r="J59" s="16">
        <v>37</v>
      </c>
      <c r="K59" s="16">
        <v>263</v>
      </c>
      <c r="L59" s="16">
        <v>182</v>
      </c>
      <c r="M59" s="9">
        <v>274</v>
      </c>
      <c r="N59" s="8"/>
      <c r="O59" s="8"/>
      <c r="P59" s="8"/>
      <c r="Q59" s="8"/>
      <c r="R59" s="8"/>
      <c r="S59" s="8"/>
      <c r="T59" s="32"/>
    </row>
    <row r="60" spans="1:20" ht="11.25" customHeight="1" thickBot="1">
      <c r="A60" s="109" t="s">
        <v>81</v>
      </c>
      <c r="B60" s="110"/>
      <c r="C60" s="110"/>
      <c r="D60" s="110"/>
      <c r="E60" s="42">
        <f aca="true" t="shared" si="17" ref="E60:M60">E59/E58</f>
        <v>4.459770114942529</v>
      </c>
      <c r="F60" s="42">
        <f t="shared" si="17"/>
        <v>0.5830903790087464</v>
      </c>
      <c r="G60" s="42">
        <f t="shared" si="17"/>
        <v>12.296296296296296</v>
      </c>
      <c r="H60" s="42">
        <f t="shared" si="17"/>
        <v>3.5428571428571427</v>
      </c>
      <c r="I60" s="42">
        <f t="shared" si="17"/>
        <v>1.583873290136789</v>
      </c>
      <c r="J60" s="43">
        <f t="shared" si="17"/>
        <v>0.7279165846940783</v>
      </c>
      <c r="K60" s="43">
        <f t="shared" si="17"/>
        <v>4.6897289586305275</v>
      </c>
      <c r="L60" s="43">
        <f t="shared" si="17"/>
        <v>2.854901960784314</v>
      </c>
      <c r="M60" s="42">
        <f t="shared" si="17"/>
        <v>6.85</v>
      </c>
      <c r="N60" s="26"/>
      <c r="O60" s="26"/>
      <c r="P60" s="26"/>
      <c r="Q60" s="26"/>
      <c r="R60" s="26"/>
      <c r="S60" s="26"/>
      <c r="T60" s="53"/>
    </row>
    <row r="61" spans="1:20" ht="11.25" customHeight="1">
      <c r="A61" s="33">
        <v>20</v>
      </c>
      <c r="B61" s="19" t="s">
        <v>43</v>
      </c>
      <c r="C61" s="19" t="s">
        <v>44</v>
      </c>
      <c r="D61" s="20" t="s">
        <v>45</v>
      </c>
      <c r="E61" s="64">
        <v>8.08</v>
      </c>
      <c r="F61" s="64">
        <v>14.58</v>
      </c>
      <c r="G61" s="12">
        <v>17.17</v>
      </c>
      <c r="H61" s="12">
        <v>24.67</v>
      </c>
      <c r="I61" s="12">
        <v>29.5</v>
      </c>
      <c r="J61" s="12">
        <v>33</v>
      </c>
      <c r="K61" s="12">
        <v>37</v>
      </c>
      <c r="L61" s="12">
        <v>43.58</v>
      </c>
      <c r="M61" s="64">
        <v>10.5</v>
      </c>
      <c r="N61" s="14"/>
      <c r="O61" s="14"/>
      <c r="P61" s="14"/>
      <c r="Q61" s="14"/>
      <c r="R61" s="14"/>
      <c r="S61" s="14"/>
      <c r="T61" s="35"/>
    </row>
    <row r="62" spans="1:21" ht="11.25" customHeight="1">
      <c r="A62" s="107" t="s">
        <v>80</v>
      </c>
      <c r="B62" s="108"/>
      <c r="C62" s="108"/>
      <c r="D62" s="108"/>
      <c r="E62" s="61">
        <v>296</v>
      </c>
      <c r="F62" s="61">
        <v>295</v>
      </c>
      <c r="G62" s="9">
        <v>84</v>
      </c>
      <c r="H62" s="9">
        <v>111</v>
      </c>
      <c r="I62" s="9">
        <v>57</v>
      </c>
      <c r="J62" s="9">
        <v>121</v>
      </c>
      <c r="K62" s="9">
        <v>41</v>
      </c>
      <c r="L62" s="9">
        <v>33</v>
      </c>
      <c r="M62" s="61">
        <v>159</v>
      </c>
      <c r="N62" s="8"/>
      <c r="O62" s="8"/>
      <c r="P62" s="8"/>
      <c r="Q62" s="8"/>
      <c r="R62" s="8"/>
      <c r="S62" s="8"/>
      <c r="T62" s="32"/>
      <c r="U62">
        <f>E62*E2+F62*F2+M62*M2</f>
        <v>98520</v>
      </c>
    </row>
    <row r="63" spans="1:20" ht="11.25" customHeight="1" thickBot="1">
      <c r="A63" s="109" t="s">
        <v>81</v>
      </c>
      <c r="B63" s="110"/>
      <c r="C63" s="110"/>
      <c r="D63" s="110"/>
      <c r="E63" s="62">
        <f aca="true" t="shared" si="18" ref="E63:M63">E62/E61</f>
        <v>36.633663366336634</v>
      </c>
      <c r="F63" s="62">
        <f t="shared" si="18"/>
        <v>20.233196159122084</v>
      </c>
      <c r="G63" s="44">
        <f t="shared" si="18"/>
        <v>4.89225393127548</v>
      </c>
      <c r="H63" s="44">
        <f t="shared" si="18"/>
        <v>4.499391974057559</v>
      </c>
      <c r="I63" s="44">
        <f t="shared" si="18"/>
        <v>1.9322033898305084</v>
      </c>
      <c r="J63" s="44">
        <f t="shared" si="18"/>
        <v>3.6666666666666665</v>
      </c>
      <c r="K63" s="44">
        <f t="shared" si="18"/>
        <v>1.1081081081081081</v>
      </c>
      <c r="L63" s="44">
        <f t="shared" si="18"/>
        <v>0.7572280862781092</v>
      </c>
      <c r="M63" s="62">
        <f t="shared" si="18"/>
        <v>15.142857142857142</v>
      </c>
      <c r="N63" s="13"/>
      <c r="O63" s="13"/>
      <c r="P63" s="13"/>
      <c r="Q63" s="13"/>
      <c r="R63" s="13"/>
      <c r="S63" s="13"/>
      <c r="T63" s="29"/>
    </row>
    <row r="64" spans="1:20" ht="11.25" customHeight="1">
      <c r="A64" s="21">
        <v>21</v>
      </c>
      <c r="B64" s="22" t="s">
        <v>46</v>
      </c>
      <c r="C64" s="57" t="s">
        <v>47</v>
      </c>
      <c r="D64" s="23" t="s">
        <v>26</v>
      </c>
      <c r="E64" s="24"/>
      <c r="F64" s="24"/>
      <c r="G64" s="24"/>
      <c r="H64" s="24"/>
      <c r="I64" s="24"/>
      <c r="J64" s="24"/>
      <c r="K64" s="24"/>
      <c r="L64" s="24"/>
      <c r="M64" s="60">
        <v>14</v>
      </c>
      <c r="N64" s="41">
        <v>58.08</v>
      </c>
      <c r="O64" s="41">
        <v>61.08</v>
      </c>
      <c r="P64" s="41">
        <v>64.42</v>
      </c>
      <c r="Q64" s="41">
        <v>55.08</v>
      </c>
      <c r="R64" s="41">
        <v>53.67</v>
      </c>
      <c r="S64" s="40">
        <v>17.33</v>
      </c>
      <c r="T64" s="68">
        <v>18.42</v>
      </c>
    </row>
    <row r="65" spans="1:21" ht="11.25" customHeight="1">
      <c r="A65" s="107" t="s">
        <v>80</v>
      </c>
      <c r="B65" s="108"/>
      <c r="C65" s="108"/>
      <c r="D65" s="108"/>
      <c r="E65" s="8"/>
      <c r="F65" s="8"/>
      <c r="G65" s="8"/>
      <c r="H65" s="8"/>
      <c r="I65" s="8"/>
      <c r="J65" s="8"/>
      <c r="K65" s="8"/>
      <c r="L65" s="8"/>
      <c r="M65" s="61">
        <v>398</v>
      </c>
      <c r="N65" s="16">
        <v>260</v>
      </c>
      <c r="O65" s="16">
        <v>40</v>
      </c>
      <c r="P65" s="16">
        <v>37</v>
      </c>
      <c r="Q65" s="16">
        <v>288</v>
      </c>
      <c r="R65" s="16">
        <v>234</v>
      </c>
      <c r="S65" s="9">
        <v>121</v>
      </c>
      <c r="T65" s="66">
        <v>346</v>
      </c>
      <c r="U65">
        <f>M65*M2+T65*T2</f>
        <v>132620</v>
      </c>
    </row>
    <row r="66" spans="1:20" ht="11.25" customHeight="1" thickBot="1">
      <c r="A66" s="109" t="s">
        <v>81</v>
      </c>
      <c r="B66" s="110"/>
      <c r="C66" s="110"/>
      <c r="D66" s="110"/>
      <c r="E66" s="26"/>
      <c r="F66" s="26"/>
      <c r="G66" s="26"/>
      <c r="H66" s="26"/>
      <c r="I66" s="26"/>
      <c r="J66" s="26"/>
      <c r="K66" s="26"/>
      <c r="L66" s="26"/>
      <c r="M66" s="63">
        <f aca="true" t="shared" si="19" ref="M66:T66">M65/M64</f>
        <v>28.428571428571427</v>
      </c>
      <c r="N66" s="43">
        <f t="shared" si="19"/>
        <v>4.476584022038567</v>
      </c>
      <c r="O66" s="43">
        <f t="shared" si="19"/>
        <v>0.6548788474132285</v>
      </c>
      <c r="P66" s="43">
        <f t="shared" si="19"/>
        <v>0.5743557901272897</v>
      </c>
      <c r="Q66" s="43">
        <f t="shared" si="19"/>
        <v>5.228758169934641</v>
      </c>
      <c r="R66" s="43">
        <f t="shared" si="19"/>
        <v>4.3599776411403015</v>
      </c>
      <c r="S66" s="42">
        <f t="shared" si="19"/>
        <v>6.982111944604732</v>
      </c>
      <c r="T66" s="69">
        <f t="shared" si="19"/>
        <v>18.783930510314875</v>
      </c>
    </row>
    <row r="67" spans="1:20" ht="11.25" customHeight="1">
      <c r="A67" s="33">
        <v>22</v>
      </c>
      <c r="B67" s="19" t="s">
        <v>46</v>
      </c>
      <c r="C67" s="19" t="s">
        <v>47</v>
      </c>
      <c r="D67" s="20" t="s">
        <v>27</v>
      </c>
      <c r="E67" s="14"/>
      <c r="F67" s="14"/>
      <c r="G67" s="14"/>
      <c r="H67" s="14"/>
      <c r="I67" s="14"/>
      <c r="J67" s="14"/>
      <c r="K67" s="14"/>
      <c r="L67" s="14"/>
      <c r="M67" s="14"/>
      <c r="N67" s="12">
        <v>41.33</v>
      </c>
      <c r="O67" s="12">
        <v>45.67</v>
      </c>
      <c r="P67" s="12">
        <v>46.25</v>
      </c>
      <c r="Q67" s="12">
        <v>40.92</v>
      </c>
      <c r="R67" s="12">
        <v>35</v>
      </c>
      <c r="S67" s="12">
        <v>17.33</v>
      </c>
      <c r="T67" s="31">
        <v>14.92</v>
      </c>
    </row>
    <row r="68" spans="1:20" ht="11.25" customHeight="1">
      <c r="A68" s="107" t="s">
        <v>80</v>
      </c>
      <c r="B68" s="108"/>
      <c r="C68" s="108"/>
      <c r="D68" s="108"/>
      <c r="E68" s="8"/>
      <c r="F68" s="8"/>
      <c r="G68" s="8"/>
      <c r="H68" s="8"/>
      <c r="I68" s="8"/>
      <c r="J68" s="8"/>
      <c r="K68" s="8"/>
      <c r="L68" s="8"/>
      <c r="M68" s="8"/>
      <c r="N68" s="9">
        <v>211</v>
      </c>
      <c r="O68" s="9">
        <v>248</v>
      </c>
      <c r="P68" s="9">
        <v>123</v>
      </c>
      <c r="Q68" s="9">
        <v>118</v>
      </c>
      <c r="R68" s="9">
        <v>245</v>
      </c>
      <c r="S68" s="9">
        <v>143</v>
      </c>
      <c r="T68" s="34">
        <v>157</v>
      </c>
    </row>
    <row r="69" spans="1:20" ht="11.25" customHeight="1" thickBot="1">
      <c r="A69" s="109" t="s">
        <v>81</v>
      </c>
      <c r="B69" s="110"/>
      <c r="C69" s="110"/>
      <c r="D69" s="110"/>
      <c r="E69" s="13"/>
      <c r="F69" s="13"/>
      <c r="G69" s="13"/>
      <c r="H69" s="13"/>
      <c r="I69" s="13"/>
      <c r="J69" s="13"/>
      <c r="K69" s="13"/>
      <c r="L69" s="13"/>
      <c r="M69" s="13"/>
      <c r="N69" s="44">
        <f aca="true" t="shared" si="20" ref="N69:T69">N68/N67</f>
        <v>5.105250423421244</v>
      </c>
      <c r="O69" s="44">
        <f t="shared" si="20"/>
        <v>5.430260564922269</v>
      </c>
      <c r="P69" s="44">
        <f t="shared" si="20"/>
        <v>2.6594594594594594</v>
      </c>
      <c r="Q69" s="44">
        <f t="shared" si="20"/>
        <v>2.8836754643206253</v>
      </c>
      <c r="R69" s="44">
        <f t="shared" si="20"/>
        <v>7</v>
      </c>
      <c r="S69" s="44">
        <f t="shared" si="20"/>
        <v>8.251586843623775</v>
      </c>
      <c r="T69" s="47">
        <f t="shared" si="20"/>
        <v>10.52278820375335</v>
      </c>
    </row>
    <row r="70" spans="1:20" ht="11.25" customHeight="1">
      <c r="A70" s="21">
        <v>23</v>
      </c>
      <c r="B70" s="22" t="s">
        <v>46</v>
      </c>
      <c r="C70" s="22" t="s">
        <v>47</v>
      </c>
      <c r="D70" s="23" t="s">
        <v>31</v>
      </c>
      <c r="E70" s="24"/>
      <c r="F70" s="24"/>
      <c r="G70" s="24"/>
      <c r="H70" s="24"/>
      <c r="I70" s="24"/>
      <c r="J70" s="24"/>
      <c r="K70" s="24"/>
      <c r="L70" s="24"/>
      <c r="M70" s="40">
        <v>16.42</v>
      </c>
      <c r="N70" s="41">
        <v>60.58</v>
      </c>
      <c r="O70" s="41">
        <v>88.42</v>
      </c>
      <c r="P70" s="41">
        <v>85.42</v>
      </c>
      <c r="Q70" s="41">
        <v>94.33</v>
      </c>
      <c r="R70" s="41">
        <v>96.92</v>
      </c>
      <c r="S70" s="40">
        <v>43.92</v>
      </c>
      <c r="T70" s="25">
        <v>45.83</v>
      </c>
    </row>
    <row r="71" spans="1:20" ht="11.25" customHeight="1">
      <c r="A71" s="107" t="s">
        <v>80</v>
      </c>
      <c r="B71" s="108"/>
      <c r="C71" s="108"/>
      <c r="D71" s="108"/>
      <c r="E71" s="8"/>
      <c r="F71" s="8"/>
      <c r="G71" s="8"/>
      <c r="H71" s="8"/>
      <c r="I71" s="8"/>
      <c r="J71" s="8"/>
      <c r="K71" s="8"/>
      <c r="L71" s="8"/>
      <c r="M71" s="9">
        <v>79</v>
      </c>
      <c r="N71" s="16">
        <v>455</v>
      </c>
      <c r="O71" s="16">
        <v>313</v>
      </c>
      <c r="P71" s="16">
        <v>199</v>
      </c>
      <c r="Q71" s="16">
        <v>288</v>
      </c>
      <c r="R71" s="16">
        <v>174</v>
      </c>
      <c r="S71" s="9">
        <v>179</v>
      </c>
      <c r="T71" s="34">
        <v>204</v>
      </c>
    </row>
    <row r="72" spans="1:20" ht="11.25" customHeight="1" thickBot="1">
      <c r="A72" s="109" t="s">
        <v>81</v>
      </c>
      <c r="B72" s="110"/>
      <c r="C72" s="110"/>
      <c r="D72" s="110"/>
      <c r="E72" s="26"/>
      <c r="F72" s="26"/>
      <c r="G72" s="26"/>
      <c r="H72" s="26"/>
      <c r="I72" s="26"/>
      <c r="J72" s="26"/>
      <c r="K72" s="26"/>
      <c r="L72" s="26"/>
      <c r="M72" s="42">
        <f aca="true" t="shared" si="21" ref="M72:T72">M71/M70</f>
        <v>4.811205846528623</v>
      </c>
      <c r="N72" s="43">
        <f t="shared" si="21"/>
        <v>7.510729613733906</v>
      </c>
      <c r="O72" s="43">
        <f t="shared" si="21"/>
        <v>3.5399230943225515</v>
      </c>
      <c r="P72" s="43">
        <f t="shared" si="21"/>
        <v>2.3296651837977054</v>
      </c>
      <c r="Q72" s="43">
        <f t="shared" si="21"/>
        <v>3.0531114173645713</v>
      </c>
      <c r="R72" s="43">
        <f t="shared" si="21"/>
        <v>1.7952950887329757</v>
      </c>
      <c r="S72" s="42">
        <f t="shared" si="21"/>
        <v>4.0755919854280505</v>
      </c>
      <c r="T72" s="46">
        <f t="shared" si="21"/>
        <v>4.451232816932141</v>
      </c>
    </row>
    <row r="73" spans="1:20" ht="11.25" customHeight="1">
      <c r="A73" s="33">
        <v>24</v>
      </c>
      <c r="B73" s="19" t="s">
        <v>46</v>
      </c>
      <c r="C73" s="19" t="s">
        <v>47</v>
      </c>
      <c r="D73" s="20" t="s">
        <v>32</v>
      </c>
      <c r="E73" s="14"/>
      <c r="F73" s="14"/>
      <c r="G73" s="14"/>
      <c r="H73" s="14"/>
      <c r="I73" s="14"/>
      <c r="J73" s="14"/>
      <c r="K73" s="14"/>
      <c r="L73" s="14"/>
      <c r="M73" s="14"/>
      <c r="N73" s="52">
        <v>68.92</v>
      </c>
      <c r="O73" s="52">
        <v>87.42</v>
      </c>
      <c r="P73" s="52">
        <v>96.17</v>
      </c>
      <c r="Q73" s="52">
        <v>86.08</v>
      </c>
      <c r="R73" s="52">
        <v>91.67</v>
      </c>
      <c r="S73" s="52">
        <v>51.75</v>
      </c>
      <c r="T73" s="59">
        <v>55.08</v>
      </c>
    </row>
    <row r="74" spans="1:20" ht="11.25" customHeight="1">
      <c r="A74" s="107" t="s">
        <v>80</v>
      </c>
      <c r="B74" s="108"/>
      <c r="C74" s="108"/>
      <c r="D74" s="108"/>
      <c r="E74" s="8"/>
      <c r="F74" s="8"/>
      <c r="G74" s="8"/>
      <c r="H74" s="8"/>
      <c r="I74" s="8"/>
      <c r="J74" s="8"/>
      <c r="K74" s="8"/>
      <c r="L74" s="8"/>
      <c r="M74" s="8"/>
      <c r="N74" s="16">
        <v>269</v>
      </c>
      <c r="O74" s="16">
        <v>290</v>
      </c>
      <c r="P74" s="16">
        <v>260</v>
      </c>
      <c r="Q74" s="16">
        <v>160</v>
      </c>
      <c r="R74" s="16">
        <v>248</v>
      </c>
      <c r="S74" s="16">
        <v>466</v>
      </c>
      <c r="T74" s="49">
        <v>285</v>
      </c>
    </row>
    <row r="75" spans="1:20" ht="11.25" customHeight="1" thickBot="1">
      <c r="A75" s="109" t="s">
        <v>81</v>
      </c>
      <c r="B75" s="110"/>
      <c r="C75" s="110"/>
      <c r="D75" s="110"/>
      <c r="E75" s="13"/>
      <c r="F75" s="13"/>
      <c r="G75" s="13"/>
      <c r="H75" s="13"/>
      <c r="I75" s="13"/>
      <c r="J75" s="13"/>
      <c r="K75" s="13"/>
      <c r="L75" s="13"/>
      <c r="M75" s="13"/>
      <c r="N75" s="45">
        <f aca="true" t="shared" si="22" ref="N75:T75">N74/N73</f>
        <v>3.9030760301799186</v>
      </c>
      <c r="O75" s="45">
        <f t="shared" si="22"/>
        <v>3.3173186913749713</v>
      </c>
      <c r="P75" s="45">
        <f t="shared" si="22"/>
        <v>2.7035458043048766</v>
      </c>
      <c r="Q75" s="45">
        <f t="shared" si="22"/>
        <v>1.858736059479554</v>
      </c>
      <c r="R75" s="45">
        <f t="shared" si="22"/>
        <v>2.7053561688665866</v>
      </c>
      <c r="S75" s="45">
        <f t="shared" si="22"/>
        <v>9.004830917874395</v>
      </c>
      <c r="T75" s="51">
        <f t="shared" si="22"/>
        <v>5.174291938997822</v>
      </c>
    </row>
    <row r="76" spans="1:20" ht="11.25" customHeight="1">
      <c r="A76" s="21">
        <v>25</v>
      </c>
      <c r="B76" s="22" t="s">
        <v>48</v>
      </c>
      <c r="C76" s="22" t="s">
        <v>49</v>
      </c>
      <c r="D76" s="23" t="s">
        <v>23</v>
      </c>
      <c r="E76" s="24"/>
      <c r="F76" s="24"/>
      <c r="G76" s="24"/>
      <c r="H76" s="24"/>
      <c r="I76" s="24"/>
      <c r="J76" s="24"/>
      <c r="K76" s="24"/>
      <c r="L76" s="24"/>
      <c r="M76" s="60">
        <v>16.83</v>
      </c>
      <c r="N76" s="41">
        <v>58.67</v>
      </c>
      <c r="O76" s="41">
        <v>73.08</v>
      </c>
      <c r="P76" s="41">
        <v>60.25</v>
      </c>
      <c r="Q76" s="41">
        <v>61</v>
      </c>
      <c r="R76" s="40">
        <v>18.83</v>
      </c>
      <c r="S76" s="24"/>
      <c r="T76" s="28"/>
    </row>
    <row r="77" spans="1:21" ht="11.25" customHeight="1">
      <c r="A77" s="107" t="s">
        <v>80</v>
      </c>
      <c r="B77" s="108"/>
      <c r="C77" s="108"/>
      <c r="D77" s="108"/>
      <c r="E77" s="8"/>
      <c r="F77" s="8"/>
      <c r="G77" s="8"/>
      <c r="H77" s="8"/>
      <c r="I77" s="8"/>
      <c r="J77" s="8"/>
      <c r="K77" s="8"/>
      <c r="L77" s="8"/>
      <c r="M77" s="61">
        <v>224</v>
      </c>
      <c r="N77" s="16">
        <v>251</v>
      </c>
      <c r="O77" s="16">
        <v>278</v>
      </c>
      <c r="P77" s="16">
        <v>269</v>
      </c>
      <c r="Q77" s="16">
        <v>252</v>
      </c>
      <c r="R77" s="9">
        <v>40</v>
      </c>
      <c r="S77" s="8"/>
      <c r="T77" s="32"/>
      <c r="U77">
        <f>M77*M2</f>
        <v>34720</v>
      </c>
    </row>
    <row r="78" spans="1:20" ht="11.25" customHeight="1" thickBot="1">
      <c r="A78" s="109" t="s">
        <v>81</v>
      </c>
      <c r="B78" s="110"/>
      <c r="C78" s="110"/>
      <c r="D78" s="110"/>
      <c r="E78" s="26"/>
      <c r="F78" s="26"/>
      <c r="G78" s="26"/>
      <c r="H78" s="26"/>
      <c r="I78" s="26"/>
      <c r="J78" s="26"/>
      <c r="K78" s="26"/>
      <c r="L78" s="26"/>
      <c r="M78" s="63">
        <f aca="true" t="shared" si="23" ref="M78:R78">M77/M76</f>
        <v>13.309566250742723</v>
      </c>
      <c r="N78" s="43">
        <f t="shared" si="23"/>
        <v>4.278166013294699</v>
      </c>
      <c r="O78" s="43">
        <f t="shared" si="23"/>
        <v>3.8040503557744936</v>
      </c>
      <c r="P78" s="43">
        <f t="shared" si="23"/>
        <v>4.464730290456432</v>
      </c>
      <c r="Q78" s="43">
        <f t="shared" si="23"/>
        <v>4.131147540983607</v>
      </c>
      <c r="R78" s="42">
        <f t="shared" si="23"/>
        <v>2.1242697822623473</v>
      </c>
      <c r="S78" s="26"/>
      <c r="T78" s="53"/>
    </row>
    <row r="79" spans="1:20" ht="11.25" customHeight="1">
      <c r="A79" s="33">
        <v>26</v>
      </c>
      <c r="B79" s="19" t="s">
        <v>50</v>
      </c>
      <c r="C79" s="19" t="s">
        <v>51</v>
      </c>
      <c r="D79" s="20" t="s">
        <v>33</v>
      </c>
      <c r="E79" s="14"/>
      <c r="F79" s="14"/>
      <c r="G79" s="14"/>
      <c r="H79" s="14"/>
      <c r="I79" s="14"/>
      <c r="J79" s="14"/>
      <c r="K79" s="14"/>
      <c r="L79" s="14"/>
      <c r="M79" s="12">
        <v>12.5</v>
      </c>
      <c r="N79" s="12">
        <v>43.92</v>
      </c>
      <c r="O79" s="52">
        <v>55.08</v>
      </c>
      <c r="P79" s="52">
        <v>55.67</v>
      </c>
      <c r="Q79" s="52">
        <v>49.67</v>
      </c>
      <c r="R79" s="52">
        <v>62.92</v>
      </c>
      <c r="S79" s="52">
        <v>66.58</v>
      </c>
      <c r="T79" s="59">
        <v>70.92</v>
      </c>
    </row>
    <row r="80" spans="1:20" ht="11.25" customHeight="1">
      <c r="A80" s="107" t="s">
        <v>80</v>
      </c>
      <c r="B80" s="108"/>
      <c r="C80" s="108"/>
      <c r="D80" s="108"/>
      <c r="E80" s="8"/>
      <c r="F80" s="8"/>
      <c r="G80" s="8"/>
      <c r="H80" s="8"/>
      <c r="I80" s="8"/>
      <c r="J80" s="8"/>
      <c r="K80" s="8"/>
      <c r="L80" s="8"/>
      <c r="M80" s="9">
        <v>115</v>
      </c>
      <c r="N80" s="9">
        <v>375</v>
      </c>
      <c r="O80" s="16">
        <v>393</v>
      </c>
      <c r="P80" s="16">
        <v>597</v>
      </c>
      <c r="Q80" s="16">
        <v>487</v>
      </c>
      <c r="R80" s="16">
        <v>244</v>
      </c>
      <c r="S80" s="16">
        <v>209</v>
      </c>
      <c r="T80" s="49">
        <v>90</v>
      </c>
    </row>
    <row r="81" spans="1:20" ht="11.25" customHeight="1" thickBot="1">
      <c r="A81" s="109" t="s">
        <v>81</v>
      </c>
      <c r="B81" s="110"/>
      <c r="C81" s="110"/>
      <c r="D81" s="110"/>
      <c r="E81" s="13"/>
      <c r="F81" s="13"/>
      <c r="G81" s="13"/>
      <c r="H81" s="13"/>
      <c r="I81" s="13"/>
      <c r="J81" s="13"/>
      <c r="K81" s="13"/>
      <c r="L81" s="13"/>
      <c r="M81" s="44">
        <f aca="true" t="shared" si="24" ref="M81:T81">M80/M79</f>
        <v>9.2</v>
      </c>
      <c r="N81" s="44">
        <f t="shared" si="24"/>
        <v>8.538251366120218</v>
      </c>
      <c r="O81" s="45">
        <f t="shared" si="24"/>
        <v>7.135076252723311</v>
      </c>
      <c r="P81" s="45">
        <f t="shared" si="24"/>
        <v>10.723908747979163</v>
      </c>
      <c r="Q81" s="45">
        <f t="shared" si="24"/>
        <v>9.80471109321522</v>
      </c>
      <c r="R81" s="45">
        <f t="shared" si="24"/>
        <v>3.877940241576605</v>
      </c>
      <c r="S81" s="45">
        <f t="shared" si="24"/>
        <v>3.1390808050465604</v>
      </c>
      <c r="T81" s="51">
        <f t="shared" si="24"/>
        <v>1.2690355329949239</v>
      </c>
    </row>
    <row r="82" spans="1:20" ht="11.25" customHeight="1">
      <c r="A82" s="21">
        <v>27</v>
      </c>
      <c r="B82" s="22" t="s">
        <v>52</v>
      </c>
      <c r="C82" s="22" t="s">
        <v>53</v>
      </c>
      <c r="D82" s="23" t="s">
        <v>23</v>
      </c>
      <c r="E82" s="40">
        <v>14.92</v>
      </c>
      <c r="F82" s="40">
        <v>19.42</v>
      </c>
      <c r="G82" s="41">
        <v>71.17</v>
      </c>
      <c r="H82" s="41">
        <v>66.42</v>
      </c>
      <c r="I82" s="41">
        <v>75.08</v>
      </c>
      <c r="J82" s="41">
        <v>75.42</v>
      </c>
      <c r="K82" s="41">
        <v>72</v>
      </c>
      <c r="L82" s="40">
        <v>29.92</v>
      </c>
      <c r="M82" s="40">
        <v>29.17</v>
      </c>
      <c r="N82" s="24"/>
      <c r="O82" s="24"/>
      <c r="P82" s="24"/>
      <c r="Q82" s="24"/>
      <c r="R82" s="24"/>
      <c r="S82" s="24"/>
      <c r="T82" s="28"/>
    </row>
    <row r="83" spans="1:20" ht="11.25" customHeight="1">
      <c r="A83" s="107" t="s">
        <v>80</v>
      </c>
      <c r="B83" s="108"/>
      <c r="C83" s="108"/>
      <c r="D83" s="108"/>
      <c r="E83" s="9">
        <v>114</v>
      </c>
      <c r="F83" s="9">
        <v>209</v>
      </c>
      <c r="G83" s="16">
        <v>272</v>
      </c>
      <c r="H83" s="16">
        <v>168</v>
      </c>
      <c r="I83" s="16">
        <v>177</v>
      </c>
      <c r="J83" s="16">
        <v>78</v>
      </c>
      <c r="K83" s="16">
        <v>133</v>
      </c>
      <c r="L83" s="9">
        <v>127</v>
      </c>
      <c r="M83" s="9">
        <v>86</v>
      </c>
      <c r="N83" s="8"/>
      <c r="O83" s="8"/>
      <c r="P83" s="8"/>
      <c r="Q83" s="8"/>
      <c r="R83" s="8"/>
      <c r="S83" s="8"/>
      <c r="T83" s="32"/>
    </row>
    <row r="84" spans="1:20" ht="11.25" customHeight="1" thickBot="1">
      <c r="A84" s="109" t="s">
        <v>81</v>
      </c>
      <c r="B84" s="110"/>
      <c r="C84" s="110"/>
      <c r="D84" s="110"/>
      <c r="E84" s="42">
        <f aca="true" t="shared" si="25" ref="E84:M84">E83/E82</f>
        <v>7.640750670241287</v>
      </c>
      <c r="F84" s="42">
        <f t="shared" si="25"/>
        <v>10.762100926879505</v>
      </c>
      <c r="G84" s="43">
        <f t="shared" si="25"/>
        <v>3.8218350428551355</v>
      </c>
      <c r="H84" s="43">
        <f t="shared" si="25"/>
        <v>2.5293586269196027</v>
      </c>
      <c r="I84" s="43">
        <f t="shared" si="25"/>
        <v>2.357485348961108</v>
      </c>
      <c r="J84" s="43">
        <f t="shared" si="25"/>
        <v>1.0342084327764518</v>
      </c>
      <c r="K84" s="43">
        <f t="shared" si="25"/>
        <v>1.8472222222222223</v>
      </c>
      <c r="L84" s="42">
        <f t="shared" si="25"/>
        <v>4.244652406417112</v>
      </c>
      <c r="M84" s="42">
        <f t="shared" si="25"/>
        <v>2.9482344874871442</v>
      </c>
      <c r="N84" s="26"/>
      <c r="O84" s="26"/>
      <c r="P84" s="26"/>
      <c r="Q84" s="26"/>
      <c r="R84" s="26"/>
      <c r="S84" s="26"/>
      <c r="T84" s="53"/>
    </row>
    <row r="85" spans="1:20" ht="11.25" customHeight="1">
      <c r="A85" s="76">
        <v>28</v>
      </c>
      <c r="B85" s="77" t="s">
        <v>52</v>
      </c>
      <c r="C85" s="77" t="s">
        <v>53</v>
      </c>
      <c r="D85" s="78" t="s">
        <v>30</v>
      </c>
      <c r="E85" s="15">
        <v>9</v>
      </c>
      <c r="F85" s="12">
        <v>10.25</v>
      </c>
      <c r="G85" s="14">
        <v>29.58</v>
      </c>
      <c r="H85" s="14"/>
      <c r="I85" s="15">
        <v>35.33</v>
      </c>
      <c r="J85" s="12">
        <v>14.5</v>
      </c>
      <c r="K85" s="14"/>
      <c r="L85" s="14"/>
      <c r="M85" s="14"/>
      <c r="N85" s="14"/>
      <c r="O85" s="14"/>
      <c r="P85" s="14"/>
      <c r="Q85" s="14"/>
      <c r="R85" s="14"/>
      <c r="S85" s="14"/>
      <c r="T85" s="35"/>
    </row>
    <row r="86" spans="1:20" ht="11.25" customHeight="1">
      <c r="A86" s="107" t="s">
        <v>80</v>
      </c>
      <c r="B86" s="108"/>
      <c r="C86" s="108"/>
      <c r="D86" s="108"/>
      <c r="E86" s="2">
        <v>14</v>
      </c>
      <c r="F86" s="9">
        <v>44</v>
      </c>
      <c r="G86" s="8"/>
      <c r="H86" s="8"/>
      <c r="I86" s="2">
        <v>7</v>
      </c>
      <c r="J86" s="9">
        <v>91</v>
      </c>
      <c r="K86" s="8"/>
      <c r="L86" s="8"/>
      <c r="M86" s="8"/>
      <c r="N86" s="8"/>
      <c r="O86" s="8"/>
      <c r="P86" s="8"/>
      <c r="Q86" s="8"/>
      <c r="R86" s="8"/>
      <c r="S86" s="8"/>
      <c r="T86" s="32"/>
    </row>
    <row r="87" spans="1:20" ht="11.25" customHeight="1" thickBot="1">
      <c r="A87" s="109" t="s">
        <v>81</v>
      </c>
      <c r="B87" s="110"/>
      <c r="C87" s="110"/>
      <c r="D87" s="110"/>
      <c r="E87" s="56">
        <f>E86/E85</f>
        <v>1.5555555555555556</v>
      </c>
      <c r="F87" s="44">
        <f>F86/F85</f>
        <v>4.2926829268292686</v>
      </c>
      <c r="G87" s="13"/>
      <c r="H87" s="13"/>
      <c r="I87" s="56">
        <f>I86/I85</f>
        <v>0.19813189923577698</v>
      </c>
      <c r="J87" s="44">
        <f>J86/J85</f>
        <v>6.275862068965517</v>
      </c>
      <c r="K87" s="13"/>
      <c r="L87" s="13"/>
      <c r="M87" s="13"/>
      <c r="N87" s="13"/>
      <c r="O87" s="13"/>
      <c r="P87" s="13"/>
      <c r="Q87" s="13"/>
      <c r="R87" s="13"/>
      <c r="S87" s="13"/>
      <c r="T87" s="29"/>
    </row>
    <row r="88" spans="1:20" ht="11.25" customHeight="1">
      <c r="A88" s="73">
        <v>29</v>
      </c>
      <c r="B88" s="74" t="s">
        <v>54</v>
      </c>
      <c r="C88" s="74" t="s">
        <v>55</v>
      </c>
      <c r="D88" s="75" t="s">
        <v>26</v>
      </c>
      <c r="E88" s="24"/>
      <c r="F88" s="24"/>
      <c r="G88" s="24"/>
      <c r="H88" s="24"/>
      <c r="I88" s="24"/>
      <c r="J88" s="24"/>
      <c r="K88" s="24"/>
      <c r="L88" s="24"/>
      <c r="M88" s="24"/>
      <c r="N88" s="40">
        <v>11.67</v>
      </c>
      <c r="O88" s="40">
        <v>13.5</v>
      </c>
      <c r="P88" s="40">
        <v>14.67</v>
      </c>
      <c r="Q88" s="60">
        <v>17.33</v>
      </c>
      <c r="R88" s="60">
        <v>14.92</v>
      </c>
      <c r="S88" s="60">
        <v>12.17</v>
      </c>
      <c r="T88" s="25">
        <v>13.42</v>
      </c>
    </row>
    <row r="89" spans="1:21" ht="11.25" customHeight="1">
      <c r="A89" s="107" t="s">
        <v>80</v>
      </c>
      <c r="B89" s="108"/>
      <c r="C89" s="108"/>
      <c r="D89" s="108"/>
      <c r="E89" s="8"/>
      <c r="F89" s="8"/>
      <c r="G89" s="8"/>
      <c r="H89" s="8"/>
      <c r="I89" s="8"/>
      <c r="J89" s="8"/>
      <c r="K89" s="8"/>
      <c r="L89" s="8"/>
      <c r="M89" s="8"/>
      <c r="N89" s="9">
        <v>133</v>
      </c>
      <c r="O89" s="9">
        <v>120</v>
      </c>
      <c r="P89" s="9">
        <v>58</v>
      </c>
      <c r="Q89" s="61">
        <v>249</v>
      </c>
      <c r="R89" s="61">
        <v>317</v>
      </c>
      <c r="S89" s="61">
        <v>254</v>
      </c>
      <c r="T89" s="34">
        <v>123</v>
      </c>
      <c r="U89">
        <f>Q89*Q2+R89*R2+S89*S2</f>
        <v>149712</v>
      </c>
    </row>
    <row r="90" spans="1:20" ht="11.25" customHeight="1" thickBot="1">
      <c r="A90" s="109" t="s">
        <v>81</v>
      </c>
      <c r="B90" s="110"/>
      <c r="C90" s="110"/>
      <c r="D90" s="110"/>
      <c r="E90" s="26"/>
      <c r="F90" s="26"/>
      <c r="G90" s="26"/>
      <c r="H90" s="26"/>
      <c r="I90" s="26"/>
      <c r="J90" s="26"/>
      <c r="K90" s="26"/>
      <c r="L90" s="26"/>
      <c r="M90" s="26"/>
      <c r="N90" s="42">
        <f aca="true" t="shared" si="26" ref="N90:T90">N89/N88</f>
        <v>11.396743787489289</v>
      </c>
      <c r="O90" s="42">
        <f t="shared" si="26"/>
        <v>8.88888888888889</v>
      </c>
      <c r="P90" s="42">
        <f t="shared" si="26"/>
        <v>3.9536468984321744</v>
      </c>
      <c r="Q90" s="63">
        <f t="shared" si="26"/>
        <v>14.368147720715523</v>
      </c>
      <c r="R90" s="63">
        <f t="shared" si="26"/>
        <v>21.246648793565683</v>
      </c>
      <c r="S90" s="63">
        <f t="shared" si="26"/>
        <v>20.87099424815119</v>
      </c>
      <c r="T90" s="46">
        <f t="shared" si="26"/>
        <v>9.165424739195231</v>
      </c>
    </row>
    <row r="91" spans="1:20" ht="11.25" customHeight="1">
      <c r="A91" s="76">
        <v>30</v>
      </c>
      <c r="B91" s="77" t="s">
        <v>54</v>
      </c>
      <c r="C91" s="77" t="s">
        <v>55</v>
      </c>
      <c r="D91" s="78" t="s">
        <v>32</v>
      </c>
      <c r="E91" s="14"/>
      <c r="F91" s="14"/>
      <c r="G91" s="14"/>
      <c r="H91" s="14"/>
      <c r="I91" s="14"/>
      <c r="J91" s="14"/>
      <c r="K91" s="14"/>
      <c r="L91" s="14"/>
      <c r="M91" s="14"/>
      <c r="N91" s="64">
        <v>26.83</v>
      </c>
      <c r="O91" s="12">
        <v>37.92</v>
      </c>
      <c r="P91" s="12">
        <v>41</v>
      </c>
      <c r="Q91" s="12">
        <v>41.33</v>
      </c>
      <c r="R91" s="12">
        <v>36.75</v>
      </c>
      <c r="S91" s="12">
        <v>35.17</v>
      </c>
      <c r="T91" s="31">
        <v>48.83</v>
      </c>
    </row>
    <row r="92" spans="1:21" ht="11.25" customHeight="1">
      <c r="A92" s="107" t="s">
        <v>80</v>
      </c>
      <c r="B92" s="108"/>
      <c r="C92" s="108"/>
      <c r="D92" s="108"/>
      <c r="E92" s="8"/>
      <c r="F92" s="8"/>
      <c r="G92" s="8"/>
      <c r="H92" s="8"/>
      <c r="I92" s="8"/>
      <c r="J92" s="8"/>
      <c r="K92" s="8"/>
      <c r="L92" s="8"/>
      <c r="M92" s="8"/>
      <c r="N92" s="61">
        <v>487</v>
      </c>
      <c r="O92" s="9">
        <v>432</v>
      </c>
      <c r="P92" s="9">
        <v>210</v>
      </c>
      <c r="Q92" s="9">
        <v>212</v>
      </c>
      <c r="R92" s="9">
        <v>190</v>
      </c>
      <c r="S92" s="9">
        <v>232</v>
      </c>
      <c r="T92" s="34">
        <v>215</v>
      </c>
      <c r="U92">
        <f>N92*N2</f>
        <v>75485</v>
      </c>
    </row>
    <row r="93" spans="1:20" ht="11.25" customHeight="1" thickBot="1">
      <c r="A93" s="109" t="s">
        <v>81</v>
      </c>
      <c r="B93" s="110"/>
      <c r="C93" s="110"/>
      <c r="D93" s="110"/>
      <c r="E93" s="13"/>
      <c r="F93" s="13"/>
      <c r="G93" s="13"/>
      <c r="H93" s="13"/>
      <c r="I93" s="13"/>
      <c r="J93" s="13"/>
      <c r="K93" s="13"/>
      <c r="L93" s="13"/>
      <c r="M93" s="13"/>
      <c r="N93" s="62">
        <f aca="true" t="shared" si="27" ref="N93:T93">N92/N91</f>
        <v>18.15132314573239</v>
      </c>
      <c r="O93" s="44">
        <f t="shared" si="27"/>
        <v>11.39240506329114</v>
      </c>
      <c r="P93" s="44">
        <f t="shared" si="27"/>
        <v>5.121951219512195</v>
      </c>
      <c r="Q93" s="44">
        <f t="shared" si="27"/>
        <v>5.129445923058311</v>
      </c>
      <c r="R93" s="44">
        <f t="shared" si="27"/>
        <v>5.170068027210885</v>
      </c>
      <c r="S93" s="44">
        <f t="shared" si="27"/>
        <v>6.596531134489622</v>
      </c>
      <c r="T93" s="47">
        <f t="shared" si="27"/>
        <v>4.403030923612533</v>
      </c>
    </row>
    <row r="94" spans="1:20" ht="11.25" customHeight="1">
      <c r="A94" s="21">
        <v>31</v>
      </c>
      <c r="B94" s="22" t="s">
        <v>56</v>
      </c>
      <c r="C94" s="22" t="s">
        <v>57</v>
      </c>
      <c r="D94" s="23" t="s">
        <v>31</v>
      </c>
      <c r="E94" s="24"/>
      <c r="F94" s="24"/>
      <c r="G94" s="24"/>
      <c r="H94" s="24"/>
      <c r="I94" s="24"/>
      <c r="J94" s="24"/>
      <c r="K94" s="24"/>
      <c r="L94" s="24"/>
      <c r="M94" s="55">
        <v>24.08</v>
      </c>
      <c r="N94" s="40">
        <v>41.33</v>
      </c>
      <c r="O94" s="41">
        <v>53.58</v>
      </c>
      <c r="P94" s="41">
        <v>63.42</v>
      </c>
      <c r="Q94" s="41">
        <v>63.33</v>
      </c>
      <c r="R94" s="41">
        <v>58.08</v>
      </c>
      <c r="S94" s="41">
        <v>50.25</v>
      </c>
      <c r="T94" s="48">
        <v>60.83</v>
      </c>
    </row>
    <row r="95" spans="1:20" ht="11.25" customHeight="1">
      <c r="A95" s="107" t="s">
        <v>80</v>
      </c>
      <c r="B95" s="108"/>
      <c r="C95" s="108"/>
      <c r="D95" s="108"/>
      <c r="E95" s="8"/>
      <c r="F95" s="8"/>
      <c r="G95" s="8"/>
      <c r="H95" s="8"/>
      <c r="I95" s="8"/>
      <c r="J95" s="8"/>
      <c r="K95" s="8"/>
      <c r="L95" s="8"/>
      <c r="M95" s="2">
        <v>17</v>
      </c>
      <c r="N95" s="9">
        <v>303</v>
      </c>
      <c r="O95" s="16">
        <v>397</v>
      </c>
      <c r="P95" s="16">
        <v>291</v>
      </c>
      <c r="Q95" s="16">
        <v>252</v>
      </c>
      <c r="R95" s="16">
        <v>148</v>
      </c>
      <c r="S95" s="16">
        <v>256</v>
      </c>
      <c r="T95" s="49">
        <v>185</v>
      </c>
    </row>
    <row r="96" spans="1:20" ht="11.25" customHeight="1" thickBot="1">
      <c r="A96" s="109" t="s">
        <v>81</v>
      </c>
      <c r="B96" s="110"/>
      <c r="C96" s="110"/>
      <c r="D96" s="110"/>
      <c r="E96" s="26"/>
      <c r="F96" s="26"/>
      <c r="G96" s="26"/>
      <c r="H96" s="26"/>
      <c r="I96" s="26"/>
      <c r="J96" s="26"/>
      <c r="K96" s="26"/>
      <c r="L96" s="26"/>
      <c r="M96" s="58">
        <f aca="true" t="shared" si="28" ref="M96:T96">M95/M94</f>
        <v>0.7059800664451827</v>
      </c>
      <c r="N96" s="42">
        <f t="shared" si="28"/>
        <v>7.331236390031455</v>
      </c>
      <c r="O96" s="43">
        <f t="shared" si="28"/>
        <v>7.409481149682717</v>
      </c>
      <c r="P96" s="43">
        <f t="shared" si="28"/>
        <v>4.588457899716178</v>
      </c>
      <c r="Q96" s="43">
        <f t="shared" si="28"/>
        <v>3.9791567977261963</v>
      </c>
      <c r="R96" s="43">
        <f t="shared" si="28"/>
        <v>2.5482093663911844</v>
      </c>
      <c r="S96" s="43">
        <f t="shared" si="28"/>
        <v>5.0945273631840795</v>
      </c>
      <c r="T96" s="50">
        <f t="shared" si="28"/>
        <v>3.0412625349334212</v>
      </c>
    </row>
    <row r="97" spans="1:20" ht="11.25" customHeight="1">
      <c r="A97" s="33">
        <v>32</v>
      </c>
      <c r="B97" s="19" t="s">
        <v>56</v>
      </c>
      <c r="C97" s="19" t="s">
        <v>57</v>
      </c>
      <c r="D97" s="20" t="s">
        <v>32</v>
      </c>
      <c r="E97" s="14"/>
      <c r="F97" s="14"/>
      <c r="G97" s="14"/>
      <c r="H97" s="14"/>
      <c r="I97" s="14"/>
      <c r="J97" s="14"/>
      <c r="K97" s="14"/>
      <c r="L97" s="14"/>
      <c r="M97" s="64">
        <v>20.08</v>
      </c>
      <c r="N97" s="52">
        <v>50.17</v>
      </c>
      <c r="O97" s="52">
        <v>79.42</v>
      </c>
      <c r="P97" s="52">
        <v>85.08</v>
      </c>
      <c r="Q97" s="52">
        <v>82.33</v>
      </c>
      <c r="R97" s="52">
        <v>81.25</v>
      </c>
      <c r="S97" s="52">
        <v>84.17</v>
      </c>
      <c r="T97" s="59">
        <v>114.25</v>
      </c>
    </row>
    <row r="98" spans="1:21" ht="11.25" customHeight="1">
      <c r="A98" s="107" t="s">
        <v>80</v>
      </c>
      <c r="B98" s="108"/>
      <c r="C98" s="108"/>
      <c r="D98" s="108"/>
      <c r="E98" s="8"/>
      <c r="F98" s="8"/>
      <c r="G98" s="8"/>
      <c r="H98" s="8"/>
      <c r="I98" s="8"/>
      <c r="J98" s="8"/>
      <c r="K98" s="8"/>
      <c r="L98" s="8"/>
      <c r="M98" s="61">
        <v>534</v>
      </c>
      <c r="N98" s="16">
        <v>278</v>
      </c>
      <c r="O98" s="16">
        <v>251</v>
      </c>
      <c r="P98" s="16">
        <v>241</v>
      </c>
      <c r="Q98" s="16">
        <v>221</v>
      </c>
      <c r="R98" s="16">
        <v>236</v>
      </c>
      <c r="S98" s="16">
        <v>413</v>
      </c>
      <c r="T98" s="49">
        <v>281</v>
      </c>
      <c r="U98">
        <f>M98*M2</f>
        <v>82770</v>
      </c>
    </row>
    <row r="99" spans="1:20" ht="11.25" customHeight="1" thickBot="1">
      <c r="A99" s="109" t="s">
        <v>81</v>
      </c>
      <c r="B99" s="110"/>
      <c r="C99" s="110"/>
      <c r="D99" s="110"/>
      <c r="E99" s="13"/>
      <c r="F99" s="13"/>
      <c r="G99" s="13"/>
      <c r="H99" s="13"/>
      <c r="I99" s="13"/>
      <c r="J99" s="13"/>
      <c r="K99" s="13"/>
      <c r="L99" s="13"/>
      <c r="M99" s="62">
        <f aca="true" t="shared" si="29" ref="M99:T99">M98/M97</f>
        <v>26.59362549800797</v>
      </c>
      <c r="N99" s="45">
        <f t="shared" si="29"/>
        <v>5.541160055810245</v>
      </c>
      <c r="O99" s="45">
        <f t="shared" si="29"/>
        <v>3.160412994208008</v>
      </c>
      <c r="P99" s="45">
        <f t="shared" si="29"/>
        <v>2.832628114715562</v>
      </c>
      <c r="Q99" s="45">
        <f t="shared" si="29"/>
        <v>2.6843192032066074</v>
      </c>
      <c r="R99" s="45">
        <f t="shared" si="29"/>
        <v>2.9046153846153846</v>
      </c>
      <c r="S99" s="45">
        <f t="shared" si="29"/>
        <v>4.906736366876559</v>
      </c>
      <c r="T99" s="51">
        <f t="shared" si="29"/>
        <v>2.4595185995623634</v>
      </c>
    </row>
    <row r="100" spans="1:20" ht="11.25" customHeight="1">
      <c r="A100" s="21">
        <v>33</v>
      </c>
      <c r="B100" s="22" t="s">
        <v>56</v>
      </c>
      <c r="C100" s="22" t="s">
        <v>57</v>
      </c>
      <c r="D100" s="23" t="s">
        <v>33</v>
      </c>
      <c r="E100" s="24"/>
      <c r="F100" s="24"/>
      <c r="G100" s="24"/>
      <c r="H100" s="24"/>
      <c r="I100" s="24"/>
      <c r="J100" s="24"/>
      <c r="K100" s="24"/>
      <c r="L100" s="24"/>
      <c r="M100" s="40">
        <v>18.08</v>
      </c>
      <c r="N100" s="60">
        <v>30.5</v>
      </c>
      <c r="O100" s="40">
        <v>40.67</v>
      </c>
      <c r="P100" s="40">
        <v>46.08</v>
      </c>
      <c r="Q100" s="41">
        <v>52.42</v>
      </c>
      <c r="R100" s="41">
        <v>42.83</v>
      </c>
      <c r="S100" s="41">
        <v>55.42</v>
      </c>
      <c r="T100" s="48">
        <v>61.83</v>
      </c>
    </row>
    <row r="101" spans="1:21" ht="11.25" customHeight="1">
      <c r="A101" s="107" t="s">
        <v>80</v>
      </c>
      <c r="B101" s="108"/>
      <c r="C101" s="108"/>
      <c r="D101" s="108"/>
      <c r="E101" s="8"/>
      <c r="F101" s="8"/>
      <c r="G101" s="8"/>
      <c r="H101" s="8"/>
      <c r="I101" s="8"/>
      <c r="J101" s="8"/>
      <c r="K101" s="8"/>
      <c r="L101" s="8"/>
      <c r="M101" s="9">
        <v>161</v>
      </c>
      <c r="N101" s="61">
        <v>385</v>
      </c>
      <c r="O101" s="9">
        <v>308</v>
      </c>
      <c r="P101" s="9">
        <v>381</v>
      </c>
      <c r="Q101" s="16">
        <v>381</v>
      </c>
      <c r="R101" s="16">
        <v>208</v>
      </c>
      <c r="S101" s="16">
        <v>249</v>
      </c>
      <c r="T101" s="49">
        <v>250</v>
      </c>
      <c r="U101">
        <f>N101*N2</f>
        <v>59675</v>
      </c>
    </row>
    <row r="102" spans="1:20" ht="11.25" customHeight="1" thickBot="1">
      <c r="A102" s="109" t="s">
        <v>81</v>
      </c>
      <c r="B102" s="110"/>
      <c r="C102" s="110"/>
      <c r="D102" s="110"/>
      <c r="E102" s="26"/>
      <c r="F102" s="26"/>
      <c r="G102" s="26"/>
      <c r="H102" s="26"/>
      <c r="I102" s="26"/>
      <c r="J102" s="26"/>
      <c r="K102" s="26"/>
      <c r="L102" s="26"/>
      <c r="M102" s="42">
        <f aca="true" t="shared" si="30" ref="M102:T102">M101/M100</f>
        <v>8.90486725663717</v>
      </c>
      <c r="N102" s="63">
        <f t="shared" si="30"/>
        <v>12.62295081967213</v>
      </c>
      <c r="O102" s="42">
        <f t="shared" si="30"/>
        <v>7.57314974182444</v>
      </c>
      <c r="P102" s="42">
        <f t="shared" si="30"/>
        <v>8.268229166666668</v>
      </c>
      <c r="Q102" s="43">
        <f t="shared" si="30"/>
        <v>7.268218237314002</v>
      </c>
      <c r="R102" s="43">
        <f t="shared" si="30"/>
        <v>4.856409059070745</v>
      </c>
      <c r="S102" s="43">
        <f t="shared" si="30"/>
        <v>4.4929628293035</v>
      </c>
      <c r="T102" s="50">
        <f t="shared" si="30"/>
        <v>4.043344654698367</v>
      </c>
    </row>
    <row r="103" spans="1:20" ht="11.25" customHeight="1">
      <c r="A103" s="33">
        <v>34</v>
      </c>
      <c r="B103" s="19" t="s">
        <v>58</v>
      </c>
      <c r="C103" s="19" t="s">
        <v>59</v>
      </c>
      <c r="D103" s="20" t="s">
        <v>23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52">
        <v>70.83</v>
      </c>
      <c r="O103" s="52">
        <v>76.75</v>
      </c>
      <c r="P103" s="52">
        <v>70</v>
      </c>
      <c r="Q103" s="52">
        <v>63.67</v>
      </c>
      <c r="R103" s="52">
        <v>60.83</v>
      </c>
      <c r="S103" s="52">
        <v>56.42</v>
      </c>
      <c r="T103" s="59">
        <v>60.75</v>
      </c>
    </row>
    <row r="104" spans="1:20" ht="11.25" customHeight="1">
      <c r="A104" s="107" t="s">
        <v>80</v>
      </c>
      <c r="B104" s="108"/>
      <c r="C104" s="108"/>
      <c r="D104" s="108"/>
      <c r="E104" s="8"/>
      <c r="F104" s="8"/>
      <c r="G104" s="8"/>
      <c r="H104" s="8"/>
      <c r="I104" s="8"/>
      <c r="J104" s="8"/>
      <c r="K104" s="8"/>
      <c r="L104" s="8"/>
      <c r="M104" s="8"/>
      <c r="N104" s="16">
        <v>277</v>
      </c>
      <c r="O104" s="16">
        <v>254</v>
      </c>
      <c r="P104" s="16">
        <v>282</v>
      </c>
      <c r="Q104" s="16">
        <v>329</v>
      </c>
      <c r="R104" s="16">
        <v>288</v>
      </c>
      <c r="S104" s="16">
        <v>258</v>
      </c>
      <c r="T104" s="49">
        <v>137</v>
      </c>
    </row>
    <row r="105" spans="1:20" ht="11.25" customHeight="1" thickBot="1">
      <c r="A105" s="109" t="s">
        <v>81</v>
      </c>
      <c r="B105" s="110"/>
      <c r="C105" s="110"/>
      <c r="D105" s="110"/>
      <c r="E105" s="13"/>
      <c r="F105" s="13"/>
      <c r="G105" s="13"/>
      <c r="H105" s="13"/>
      <c r="I105" s="13"/>
      <c r="J105" s="13"/>
      <c r="K105" s="13"/>
      <c r="L105" s="13"/>
      <c r="M105" s="13"/>
      <c r="N105" s="45">
        <f aca="true" t="shared" si="31" ref="N105:T105">N104/N103</f>
        <v>3.9107722716363122</v>
      </c>
      <c r="O105" s="45">
        <f t="shared" si="31"/>
        <v>3.3094462540716614</v>
      </c>
      <c r="P105" s="45">
        <f t="shared" si="31"/>
        <v>4.0285714285714285</v>
      </c>
      <c r="Q105" s="45">
        <f t="shared" si="31"/>
        <v>5.167268729385896</v>
      </c>
      <c r="R105" s="45">
        <f t="shared" si="31"/>
        <v>4.7345060003287855</v>
      </c>
      <c r="S105" s="45">
        <f t="shared" si="31"/>
        <v>4.572846508330379</v>
      </c>
      <c r="T105" s="51">
        <f t="shared" si="31"/>
        <v>2.2551440329218106</v>
      </c>
    </row>
    <row r="106" spans="1:20" ht="11.25" customHeight="1">
      <c r="A106" s="21">
        <v>35</v>
      </c>
      <c r="B106" s="22" t="s">
        <v>60</v>
      </c>
      <c r="C106" s="22" t="s">
        <v>61</v>
      </c>
      <c r="D106" s="23" t="s">
        <v>31</v>
      </c>
      <c r="E106" s="24"/>
      <c r="F106" s="24"/>
      <c r="G106" s="24"/>
      <c r="H106" s="24"/>
      <c r="I106" s="24"/>
      <c r="J106" s="24"/>
      <c r="K106" s="24"/>
      <c r="L106" s="24"/>
      <c r="M106" s="24"/>
      <c r="N106" s="40">
        <v>43.33</v>
      </c>
      <c r="O106" s="41">
        <v>52.25</v>
      </c>
      <c r="P106" s="41">
        <v>56.6</v>
      </c>
      <c r="Q106" s="41">
        <v>58.33</v>
      </c>
      <c r="R106" s="41">
        <v>51</v>
      </c>
      <c r="S106" s="41">
        <v>53.58</v>
      </c>
      <c r="T106" s="48">
        <v>67.67</v>
      </c>
    </row>
    <row r="107" spans="1:20" ht="11.25" customHeight="1">
      <c r="A107" s="107" t="s">
        <v>80</v>
      </c>
      <c r="B107" s="108"/>
      <c r="C107" s="108"/>
      <c r="D107" s="108"/>
      <c r="E107" s="8"/>
      <c r="F107" s="8"/>
      <c r="G107" s="8"/>
      <c r="H107" s="8"/>
      <c r="I107" s="8"/>
      <c r="J107" s="8"/>
      <c r="K107" s="8"/>
      <c r="L107" s="8"/>
      <c r="M107" s="8"/>
      <c r="N107" s="9">
        <v>368</v>
      </c>
      <c r="O107" s="16">
        <v>425</v>
      </c>
      <c r="P107" s="16">
        <v>312</v>
      </c>
      <c r="Q107" s="16">
        <v>313</v>
      </c>
      <c r="R107" s="16">
        <v>226</v>
      </c>
      <c r="S107" s="16">
        <v>311</v>
      </c>
      <c r="T107" s="49">
        <v>307</v>
      </c>
    </row>
    <row r="108" spans="1:20" ht="11.25" customHeight="1" thickBot="1">
      <c r="A108" s="109" t="s">
        <v>81</v>
      </c>
      <c r="B108" s="110"/>
      <c r="C108" s="110"/>
      <c r="D108" s="110"/>
      <c r="E108" s="26"/>
      <c r="F108" s="26"/>
      <c r="G108" s="26"/>
      <c r="H108" s="26"/>
      <c r="I108" s="26"/>
      <c r="J108" s="26"/>
      <c r="K108" s="26"/>
      <c r="L108" s="26"/>
      <c r="M108" s="26"/>
      <c r="N108" s="42">
        <f aca="true" t="shared" si="32" ref="N108:T108">N107/N106</f>
        <v>8.49296099699977</v>
      </c>
      <c r="O108" s="43">
        <f t="shared" si="32"/>
        <v>8.133971291866029</v>
      </c>
      <c r="P108" s="43">
        <f t="shared" si="32"/>
        <v>5.512367491166078</v>
      </c>
      <c r="Q108" s="43">
        <f t="shared" si="32"/>
        <v>5.366020915480885</v>
      </c>
      <c r="R108" s="43">
        <f t="shared" si="32"/>
        <v>4.431372549019608</v>
      </c>
      <c r="S108" s="43">
        <f t="shared" si="32"/>
        <v>5.804404628592759</v>
      </c>
      <c r="T108" s="50">
        <f t="shared" si="32"/>
        <v>4.536722328949312</v>
      </c>
    </row>
    <row r="109" spans="1:20" ht="11.25" customHeight="1">
      <c r="A109" s="33">
        <v>36</v>
      </c>
      <c r="B109" s="19" t="s">
        <v>60</v>
      </c>
      <c r="C109" s="19" t="s">
        <v>61</v>
      </c>
      <c r="D109" s="20" t="s">
        <v>32</v>
      </c>
      <c r="E109" s="14"/>
      <c r="F109" s="14"/>
      <c r="G109" s="14"/>
      <c r="H109" s="14"/>
      <c r="I109" s="14"/>
      <c r="J109" s="14"/>
      <c r="K109" s="14"/>
      <c r="L109" s="14"/>
      <c r="M109" s="14"/>
      <c r="N109" s="12">
        <v>39.58</v>
      </c>
      <c r="O109" s="52">
        <v>55.5</v>
      </c>
      <c r="P109" s="52">
        <v>58.33</v>
      </c>
      <c r="Q109" s="52">
        <v>59</v>
      </c>
      <c r="R109" s="52">
        <v>69.58</v>
      </c>
      <c r="S109" s="52">
        <v>68.25</v>
      </c>
      <c r="T109" s="59">
        <v>75.67</v>
      </c>
    </row>
    <row r="110" spans="1:20" ht="11.25" customHeight="1">
      <c r="A110" s="107" t="s">
        <v>80</v>
      </c>
      <c r="B110" s="108"/>
      <c r="C110" s="108"/>
      <c r="D110" s="108"/>
      <c r="E110" s="8"/>
      <c r="F110" s="8"/>
      <c r="G110" s="8"/>
      <c r="H110" s="8"/>
      <c r="I110" s="8"/>
      <c r="J110" s="8"/>
      <c r="K110" s="8"/>
      <c r="L110" s="8"/>
      <c r="M110" s="8"/>
      <c r="N110" s="9">
        <v>315</v>
      </c>
      <c r="O110" s="16">
        <v>285</v>
      </c>
      <c r="P110" s="16">
        <v>536</v>
      </c>
      <c r="Q110" s="16">
        <v>164</v>
      </c>
      <c r="R110" s="16">
        <v>168</v>
      </c>
      <c r="S110" s="16">
        <v>287</v>
      </c>
      <c r="T110" s="49">
        <v>192</v>
      </c>
    </row>
    <row r="111" spans="1:20" ht="11.25" customHeight="1" thickBot="1">
      <c r="A111" s="109" t="s">
        <v>81</v>
      </c>
      <c r="B111" s="110"/>
      <c r="C111" s="110"/>
      <c r="D111" s="110"/>
      <c r="E111" s="13"/>
      <c r="F111" s="13"/>
      <c r="G111" s="13"/>
      <c r="H111" s="13"/>
      <c r="I111" s="13"/>
      <c r="J111" s="13"/>
      <c r="K111" s="13"/>
      <c r="L111" s="13"/>
      <c r="M111" s="13"/>
      <c r="N111" s="44">
        <f aca="true" t="shared" si="33" ref="N111:T111">N110/N109</f>
        <v>7.958564931783729</v>
      </c>
      <c r="O111" s="45">
        <f t="shared" si="33"/>
        <v>5.135135135135135</v>
      </c>
      <c r="P111" s="45">
        <f t="shared" si="33"/>
        <v>9.189096519801131</v>
      </c>
      <c r="Q111" s="45">
        <f t="shared" si="33"/>
        <v>2.7796610169491527</v>
      </c>
      <c r="R111" s="45">
        <f t="shared" si="33"/>
        <v>2.4144869215291753</v>
      </c>
      <c r="S111" s="45">
        <f t="shared" si="33"/>
        <v>4.205128205128205</v>
      </c>
      <c r="T111" s="51">
        <f t="shared" si="33"/>
        <v>2.537333157129642</v>
      </c>
    </row>
    <row r="112" spans="1:20" ht="11.25" customHeight="1">
      <c r="A112" s="73">
        <v>37</v>
      </c>
      <c r="B112" s="74" t="s">
        <v>62</v>
      </c>
      <c r="C112" s="74" t="s">
        <v>63</v>
      </c>
      <c r="D112" s="75" t="s">
        <v>32</v>
      </c>
      <c r="E112" s="24"/>
      <c r="F112" s="24"/>
      <c r="G112" s="24"/>
      <c r="H112" s="24"/>
      <c r="I112" s="24"/>
      <c r="J112" s="40">
        <v>18</v>
      </c>
      <c r="K112" s="40">
        <v>18.67</v>
      </c>
      <c r="L112" s="60">
        <v>25.83</v>
      </c>
      <c r="M112" s="40">
        <v>30.33</v>
      </c>
      <c r="N112" s="40">
        <v>39.83</v>
      </c>
      <c r="O112" s="40">
        <v>44.67</v>
      </c>
      <c r="P112" s="40">
        <v>38.67</v>
      </c>
      <c r="Q112" s="24"/>
      <c r="R112" s="24"/>
      <c r="S112" s="24"/>
      <c r="T112" s="28"/>
    </row>
    <row r="113" spans="1:21" ht="11.25" customHeight="1">
      <c r="A113" s="107" t="s">
        <v>80</v>
      </c>
      <c r="B113" s="108"/>
      <c r="C113" s="108"/>
      <c r="D113" s="108"/>
      <c r="E113" s="8"/>
      <c r="F113" s="8"/>
      <c r="G113" s="8"/>
      <c r="H113" s="8"/>
      <c r="I113" s="8"/>
      <c r="J113" s="9">
        <v>203</v>
      </c>
      <c r="K113" s="9">
        <v>200</v>
      </c>
      <c r="L113" s="61">
        <v>397</v>
      </c>
      <c r="M113" s="9">
        <v>289</v>
      </c>
      <c r="N113" s="9">
        <v>423</v>
      </c>
      <c r="O113" s="9">
        <v>135</v>
      </c>
      <c r="P113" s="9">
        <v>236</v>
      </c>
      <c r="Q113" s="8"/>
      <c r="R113" s="8"/>
      <c r="S113" s="8"/>
      <c r="T113" s="32"/>
      <c r="U113">
        <f>L113*L2</f>
        <v>55183</v>
      </c>
    </row>
    <row r="114" spans="1:20" ht="11.25" customHeight="1" thickBot="1">
      <c r="A114" s="109" t="s">
        <v>81</v>
      </c>
      <c r="B114" s="110"/>
      <c r="C114" s="110"/>
      <c r="D114" s="110"/>
      <c r="E114" s="26"/>
      <c r="F114" s="26"/>
      <c r="G114" s="26"/>
      <c r="H114" s="26"/>
      <c r="I114" s="26"/>
      <c r="J114" s="42">
        <f aca="true" t="shared" si="34" ref="J114:P114">J113/J112</f>
        <v>11.277777777777779</v>
      </c>
      <c r="K114" s="42">
        <f t="shared" si="34"/>
        <v>10.712372790573111</v>
      </c>
      <c r="L114" s="63">
        <f t="shared" si="34"/>
        <v>15.369725125822688</v>
      </c>
      <c r="M114" s="42">
        <f t="shared" si="34"/>
        <v>9.52851961754039</v>
      </c>
      <c r="N114" s="42">
        <f t="shared" si="34"/>
        <v>10.620135576198846</v>
      </c>
      <c r="O114" s="42">
        <f t="shared" si="34"/>
        <v>3.0221625251846875</v>
      </c>
      <c r="P114" s="42">
        <f t="shared" si="34"/>
        <v>6.102922161882596</v>
      </c>
      <c r="Q114" s="26"/>
      <c r="R114" s="26"/>
      <c r="S114" s="26"/>
      <c r="T114" s="53"/>
    </row>
    <row r="115" spans="1:20" ht="11.25" customHeight="1">
      <c r="A115" s="76">
        <v>38</v>
      </c>
      <c r="B115" s="77" t="s">
        <v>62</v>
      </c>
      <c r="C115" s="77" t="s">
        <v>63</v>
      </c>
      <c r="D115" s="78" t="s">
        <v>64</v>
      </c>
      <c r="E115" s="14"/>
      <c r="F115" s="14"/>
      <c r="G115" s="14"/>
      <c r="H115" s="14"/>
      <c r="I115" s="12">
        <v>14.17</v>
      </c>
      <c r="J115" s="12">
        <v>21.17</v>
      </c>
      <c r="K115" s="64">
        <v>21.67</v>
      </c>
      <c r="L115" s="12">
        <v>28.5</v>
      </c>
      <c r="M115" s="64">
        <v>26.5</v>
      </c>
      <c r="N115" s="12">
        <v>32</v>
      </c>
      <c r="O115" s="12">
        <v>37</v>
      </c>
      <c r="P115" s="15">
        <v>31.5</v>
      </c>
      <c r="Q115" s="14"/>
      <c r="R115" s="14"/>
      <c r="S115" s="14"/>
      <c r="T115" s="35"/>
    </row>
    <row r="116" spans="1:21" ht="11.25" customHeight="1">
      <c r="A116" s="107" t="s">
        <v>80</v>
      </c>
      <c r="B116" s="108"/>
      <c r="C116" s="108"/>
      <c r="D116" s="108"/>
      <c r="E116" s="8"/>
      <c r="F116" s="8"/>
      <c r="G116" s="8"/>
      <c r="H116" s="8"/>
      <c r="I116" s="9">
        <v>174</v>
      </c>
      <c r="J116" s="9">
        <v>200</v>
      </c>
      <c r="K116" s="61">
        <v>433</v>
      </c>
      <c r="L116" s="9">
        <v>198</v>
      </c>
      <c r="M116" s="61">
        <v>474</v>
      </c>
      <c r="N116" s="9">
        <v>117</v>
      </c>
      <c r="O116" s="9">
        <v>140</v>
      </c>
      <c r="P116" s="2">
        <v>6</v>
      </c>
      <c r="Q116" s="8"/>
      <c r="R116" s="8"/>
      <c r="S116" s="8"/>
      <c r="T116" s="32"/>
      <c r="U116">
        <f>K116*K2+M116*M2</f>
        <v>133657</v>
      </c>
    </row>
    <row r="117" spans="1:20" ht="11.25" customHeight="1" thickBot="1">
      <c r="A117" s="109" t="s">
        <v>81</v>
      </c>
      <c r="B117" s="110"/>
      <c r="C117" s="110"/>
      <c r="D117" s="110"/>
      <c r="E117" s="13"/>
      <c r="F117" s="13"/>
      <c r="G117" s="13"/>
      <c r="H117" s="13"/>
      <c r="I117" s="44">
        <f aca="true" t="shared" si="35" ref="I117:P117">I116/I115</f>
        <v>12.279463655610444</v>
      </c>
      <c r="J117" s="44">
        <f t="shared" si="35"/>
        <v>9.447331128956069</v>
      </c>
      <c r="K117" s="62">
        <f t="shared" si="35"/>
        <v>19.981541301338254</v>
      </c>
      <c r="L117" s="44">
        <f t="shared" si="35"/>
        <v>6.947368421052632</v>
      </c>
      <c r="M117" s="62">
        <f t="shared" si="35"/>
        <v>17.88679245283019</v>
      </c>
      <c r="N117" s="44">
        <f t="shared" si="35"/>
        <v>3.65625</v>
      </c>
      <c r="O117" s="44">
        <f t="shared" si="35"/>
        <v>3.7837837837837838</v>
      </c>
      <c r="P117" s="56">
        <f t="shared" si="35"/>
        <v>0.19047619047619047</v>
      </c>
      <c r="Q117" s="13"/>
      <c r="R117" s="13"/>
      <c r="S117" s="13"/>
      <c r="T117" s="29"/>
    </row>
    <row r="118" spans="1:20" ht="11.25" customHeight="1">
      <c r="A118" s="21">
        <v>39</v>
      </c>
      <c r="B118" s="22" t="s">
        <v>65</v>
      </c>
      <c r="C118" s="22" t="s">
        <v>66</v>
      </c>
      <c r="D118" s="22" t="s">
        <v>23</v>
      </c>
      <c r="E118" s="24"/>
      <c r="F118" s="24"/>
      <c r="G118" s="24"/>
      <c r="H118" s="40">
        <v>46</v>
      </c>
      <c r="I118" s="40">
        <v>47</v>
      </c>
      <c r="J118" s="40">
        <v>42</v>
      </c>
      <c r="K118" s="40">
        <v>47</v>
      </c>
      <c r="L118" s="40">
        <v>47</v>
      </c>
      <c r="M118" s="40">
        <v>57</v>
      </c>
      <c r="N118" s="40">
        <v>56</v>
      </c>
      <c r="O118" s="40">
        <v>62</v>
      </c>
      <c r="P118" s="24"/>
      <c r="Q118" s="24"/>
      <c r="R118" s="24"/>
      <c r="S118" s="24"/>
      <c r="T118" s="28"/>
    </row>
    <row r="119" spans="1:20" ht="11.25" customHeight="1">
      <c r="A119" s="107" t="s">
        <v>80</v>
      </c>
      <c r="B119" s="108"/>
      <c r="C119" s="108"/>
      <c r="D119" s="108"/>
      <c r="E119" s="8"/>
      <c r="F119" s="8"/>
      <c r="G119" s="8"/>
      <c r="H119" s="9">
        <v>118</v>
      </c>
      <c r="I119" s="9">
        <v>186</v>
      </c>
      <c r="J119" s="9">
        <v>166</v>
      </c>
      <c r="K119" s="9">
        <v>165</v>
      </c>
      <c r="L119" s="9">
        <v>177</v>
      </c>
      <c r="M119" s="9">
        <v>66</v>
      </c>
      <c r="N119" s="9">
        <v>164</v>
      </c>
      <c r="O119" s="9">
        <v>118</v>
      </c>
      <c r="P119" s="8"/>
      <c r="Q119" s="8"/>
      <c r="R119" s="8"/>
      <c r="S119" s="8"/>
      <c r="T119" s="32"/>
    </row>
    <row r="120" spans="1:20" ht="11.25" customHeight="1" thickBot="1">
      <c r="A120" s="109" t="s">
        <v>81</v>
      </c>
      <c r="B120" s="110"/>
      <c r="C120" s="110"/>
      <c r="D120" s="110"/>
      <c r="E120" s="26"/>
      <c r="F120" s="26"/>
      <c r="G120" s="26"/>
      <c r="H120" s="42">
        <f aca="true" t="shared" si="36" ref="H120:O120">H119/H118</f>
        <v>2.5652173913043477</v>
      </c>
      <c r="I120" s="42">
        <f t="shared" si="36"/>
        <v>3.9574468085106385</v>
      </c>
      <c r="J120" s="42">
        <f t="shared" si="36"/>
        <v>3.9523809523809526</v>
      </c>
      <c r="K120" s="42">
        <f t="shared" si="36"/>
        <v>3.5106382978723403</v>
      </c>
      <c r="L120" s="42">
        <f t="shared" si="36"/>
        <v>3.765957446808511</v>
      </c>
      <c r="M120" s="42">
        <f t="shared" si="36"/>
        <v>1.1578947368421053</v>
      </c>
      <c r="N120" s="42">
        <f t="shared" si="36"/>
        <v>2.9285714285714284</v>
      </c>
      <c r="O120" s="42">
        <f t="shared" si="36"/>
        <v>1.903225806451613</v>
      </c>
      <c r="P120" s="26"/>
      <c r="Q120" s="26"/>
      <c r="R120" s="26"/>
      <c r="S120" s="26"/>
      <c r="T120" s="53"/>
    </row>
    <row r="121" spans="1:20" ht="11.25" customHeight="1">
      <c r="A121" s="33">
        <v>40</v>
      </c>
      <c r="B121" s="19" t="s">
        <v>65</v>
      </c>
      <c r="C121" s="19" t="s">
        <v>66</v>
      </c>
      <c r="D121" s="19" t="s">
        <v>64</v>
      </c>
      <c r="E121" s="14"/>
      <c r="F121" s="14"/>
      <c r="G121" s="14"/>
      <c r="H121" s="14"/>
      <c r="I121" s="14"/>
      <c r="J121" s="12">
        <v>46</v>
      </c>
      <c r="K121" s="12">
        <v>41</v>
      </c>
      <c r="L121" s="12">
        <v>41</v>
      </c>
      <c r="M121" s="12">
        <v>51</v>
      </c>
      <c r="N121" s="12">
        <v>52</v>
      </c>
      <c r="O121" s="12">
        <v>56</v>
      </c>
      <c r="P121" s="14"/>
      <c r="Q121" s="14"/>
      <c r="R121" s="14"/>
      <c r="S121" s="14"/>
      <c r="T121" s="35"/>
    </row>
    <row r="122" spans="1:20" ht="11.25" customHeight="1">
      <c r="A122" s="107" t="s">
        <v>80</v>
      </c>
      <c r="B122" s="108"/>
      <c r="C122" s="108"/>
      <c r="D122" s="108"/>
      <c r="E122" s="8"/>
      <c r="F122" s="8"/>
      <c r="G122" s="8"/>
      <c r="H122" s="8"/>
      <c r="I122" s="8"/>
      <c r="J122" s="9">
        <v>115</v>
      </c>
      <c r="K122" s="9">
        <v>322</v>
      </c>
      <c r="L122" s="9">
        <v>206</v>
      </c>
      <c r="M122" s="9">
        <v>159</v>
      </c>
      <c r="N122" s="9">
        <v>161</v>
      </c>
      <c r="O122" s="9">
        <v>116</v>
      </c>
      <c r="P122" s="8"/>
      <c r="Q122" s="8"/>
      <c r="R122" s="8"/>
      <c r="S122" s="8"/>
      <c r="T122" s="32"/>
    </row>
    <row r="123" spans="1:20" ht="10.5" thickBot="1">
      <c r="A123" s="109" t="s">
        <v>81</v>
      </c>
      <c r="B123" s="110"/>
      <c r="C123" s="110"/>
      <c r="D123" s="110"/>
      <c r="E123" s="26"/>
      <c r="F123" s="26"/>
      <c r="G123" s="26"/>
      <c r="H123" s="26"/>
      <c r="I123" s="26"/>
      <c r="J123" s="42">
        <f aca="true" t="shared" si="37" ref="J123:O123">J122/J121</f>
        <v>2.5</v>
      </c>
      <c r="K123" s="42">
        <f t="shared" si="37"/>
        <v>7.853658536585366</v>
      </c>
      <c r="L123" s="42">
        <f t="shared" si="37"/>
        <v>5.024390243902439</v>
      </c>
      <c r="M123" s="42">
        <f t="shared" si="37"/>
        <v>3.1176470588235294</v>
      </c>
      <c r="N123" s="42">
        <f t="shared" si="37"/>
        <v>3.0961538461538463</v>
      </c>
      <c r="O123" s="42">
        <f t="shared" si="37"/>
        <v>2.0714285714285716</v>
      </c>
      <c r="P123" s="26"/>
      <c r="Q123" s="26"/>
      <c r="R123" s="26"/>
      <c r="S123" s="26"/>
      <c r="T123" s="53"/>
    </row>
    <row r="124" ht="9.75">
      <c r="U124" s="72">
        <f>SUM(U3:U123)</f>
        <v>2041178</v>
      </c>
    </row>
  </sheetData>
  <sheetProtection/>
  <mergeCells count="80">
    <mergeCell ref="A110:D110"/>
    <mergeCell ref="A111:D111"/>
    <mergeCell ref="A122:D122"/>
    <mergeCell ref="A123:D123"/>
    <mergeCell ref="A113:D113"/>
    <mergeCell ref="A114:D114"/>
    <mergeCell ref="A116:D116"/>
    <mergeCell ref="A117:D117"/>
    <mergeCell ref="A119:D119"/>
    <mergeCell ref="A120:D120"/>
    <mergeCell ref="A101:D101"/>
    <mergeCell ref="A102:D102"/>
    <mergeCell ref="A104:D104"/>
    <mergeCell ref="A105:D105"/>
    <mergeCell ref="A107:D107"/>
    <mergeCell ref="A108:D108"/>
    <mergeCell ref="A92:D92"/>
    <mergeCell ref="A93:D93"/>
    <mergeCell ref="A95:D95"/>
    <mergeCell ref="A96:D96"/>
    <mergeCell ref="A98:D98"/>
    <mergeCell ref="A99:D99"/>
    <mergeCell ref="A83:D83"/>
    <mergeCell ref="A84:D84"/>
    <mergeCell ref="A86:D86"/>
    <mergeCell ref="A87:D87"/>
    <mergeCell ref="A89:D89"/>
    <mergeCell ref="A90:D90"/>
    <mergeCell ref="A74:D74"/>
    <mergeCell ref="A75:D75"/>
    <mergeCell ref="A77:D77"/>
    <mergeCell ref="A78:D78"/>
    <mergeCell ref="A80:D80"/>
    <mergeCell ref="A81:D81"/>
    <mergeCell ref="A65:D65"/>
    <mergeCell ref="A66:D66"/>
    <mergeCell ref="A68:D68"/>
    <mergeCell ref="A69:D69"/>
    <mergeCell ref="A71:D71"/>
    <mergeCell ref="A72:D72"/>
    <mergeCell ref="A56:D56"/>
    <mergeCell ref="A57:D57"/>
    <mergeCell ref="A59:D59"/>
    <mergeCell ref="A60:D60"/>
    <mergeCell ref="A62:D62"/>
    <mergeCell ref="A63:D63"/>
    <mergeCell ref="A44:D44"/>
    <mergeCell ref="A45:D45"/>
    <mergeCell ref="A50:D50"/>
    <mergeCell ref="A51:D51"/>
    <mergeCell ref="A53:D53"/>
    <mergeCell ref="A54:D54"/>
    <mergeCell ref="A35:D35"/>
    <mergeCell ref="A36:D36"/>
    <mergeCell ref="A38:D38"/>
    <mergeCell ref="A39:D39"/>
    <mergeCell ref="A41:D41"/>
    <mergeCell ref="A42:D42"/>
    <mergeCell ref="A26:D26"/>
    <mergeCell ref="A27:D27"/>
    <mergeCell ref="A29:D29"/>
    <mergeCell ref="A30:D30"/>
    <mergeCell ref="A32:D32"/>
    <mergeCell ref="A33:D33"/>
    <mergeCell ref="A5:D5"/>
    <mergeCell ref="A6:D6"/>
    <mergeCell ref="A8:D8"/>
    <mergeCell ref="A9:D9"/>
    <mergeCell ref="A11:D11"/>
    <mergeCell ref="A12:D12"/>
    <mergeCell ref="A14:D14"/>
    <mergeCell ref="A15:D15"/>
    <mergeCell ref="A17:D17"/>
    <mergeCell ref="A18:D18"/>
    <mergeCell ref="A47:D47"/>
    <mergeCell ref="A48:D48"/>
    <mergeCell ref="A20:D20"/>
    <mergeCell ref="A21:D21"/>
    <mergeCell ref="A23:D23"/>
    <mergeCell ref="A24:D24"/>
  </mergeCells>
  <hyperlinks>
    <hyperlink ref="D4" r:id="rId1" tooltip="Ссылка на изображение" display="Белый"/>
    <hyperlink ref="D7" r:id="rId2" tooltip="Ссылка на изображение" display="Бежевый"/>
    <hyperlink ref="D10" r:id="rId3" tooltip="Ссылка на изображение" display="Белый"/>
    <hyperlink ref="D13" r:id="rId4" tooltip="Ссылка на изображение" display="Бордовый"/>
    <hyperlink ref="D16" r:id="rId5" tooltip="Ссылка на изображение" display="Голубой"/>
    <hyperlink ref="D19" r:id="rId6" tooltip="Ссылка на изображение" display="Джинс"/>
    <hyperlink ref="D22" r:id="rId7" tooltip="Ссылка на изображение" display="Розовый"/>
    <hyperlink ref="D25" r:id="rId8" tooltip="Ссылка на изображение" display="Серый"/>
    <hyperlink ref="D28" r:id="rId9" tooltip="Ссылка на изображение" display="Синий"/>
    <hyperlink ref="D31" r:id="rId10" tooltip="Ссылка на изображение" display="темно-серый"/>
    <hyperlink ref="D34" r:id="rId11" tooltip="Ссылка на изображение" display="Черный"/>
    <hyperlink ref="D37" r:id="rId12" tooltip="Ссылка на изображение" display="Бежевый"/>
    <hyperlink ref="D40" r:id="rId13" tooltip="Ссылка на изображение" display="Серый"/>
    <hyperlink ref="D43" r:id="rId14" tooltip="Ссылка на изображение" display="темно-серый"/>
    <hyperlink ref="D46" r:id="rId15" tooltip="Ссылка на изображение" display="Белый"/>
    <hyperlink ref="D49" r:id="rId16" tooltip="Ссылка на изображение" display="Белый"/>
    <hyperlink ref="D52" r:id="rId17" tooltip="Ссылка на изображение" display="темно-серый"/>
    <hyperlink ref="D55" r:id="rId18" tooltip="Ссылка на изображение" display="Голубой"/>
    <hyperlink ref="D58" r:id="rId19" tooltip="Ссылка на изображение" display="Розовый"/>
    <hyperlink ref="D61" r:id="rId20" tooltip="Ссылка на изображение" display="Сирень"/>
    <hyperlink ref="D64" r:id="rId21" tooltip="Ссылка на изображение" display="Бежевый"/>
    <hyperlink ref="D67" r:id="rId22" tooltip="Ссылка на изображение" display="Бордовый"/>
    <hyperlink ref="D70" r:id="rId23" tooltip="Ссылка на изображение" display="Серый"/>
    <hyperlink ref="D73" r:id="rId24" tooltip="Ссылка на изображение" display="Синий"/>
    <hyperlink ref="D76" r:id="rId25" tooltip="Ссылка на изображение" display="Белый"/>
    <hyperlink ref="D79" r:id="rId26" tooltip="Ссылка на изображение" display="темно-серый"/>
    <hyperlink ref="D82" r:id="rId27" tooltip="Ссылка на изображение" display="Белый"/>
    <hyperlink ref="D85" r:id="rId28" tooltip="Ссылка на изображение" display="Розовый"/>
    <hyperlink ref="D88" r:id="rId29" tooltip="Ссылка на изображение" display="Бежевый"/>
    <hyperlink ref="D91" r:id="rId30" tooltip="Ссылка на изображение" display="Синий"/>
    <hyperlink ref="D94" r:id="rId31" tooltip="Ссылка на изображение" display="Серый"/>
    <hyperlink ref="D97" r:id="rId32" tooltip="Ссылка на изображение" display="Синий"/>
    <hyperlink ref="D100" r:id="rId33" tooltip="Ссылка на изображение" display="темно-серый"/>
    <hyperlink ref="D103" r:id="rId34" tooltip="Ссылка на изображение" display="Белый"/>
    <hyperlink ref="D106" r:id="rId35" tooltip="Ссылка на изображение" display="Серый"/>
    <hyperlink ref="D109" r:id="rId36" tooltip="Ссылка на изображение" display="Синий"/>
    <hyperlink ref="D112" r:id="rId37" tooltip="Ссылка на изображение" display="Синий"/>
    <hyperlink ref="D115" r:id="rId38" tooltip="Ссылка на изображение" display="Экрю"/>
  </hyperlinks>
  <printOptions/>
  <pageMargins left="0.17708333333333334" right="0.17708333333333334" top="0.15625" bottom="0.8020833333333334" header="0.5" footer="0.5"/>
  <pageSetup horizontalDpi="600" verticalDpi="600" orientation="landscape" paperSize="9" r:id="rId3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90"/>
  <sheetViews>
    <sheetView tabSelected="1" workbookViewId="0" topLeftCell="A1">
      <selection activeCell="W35" sqref="W35"/>
    </sheetView>
  </sheetViews>
  <sheetFormatPr defaultColWidth="10.66015625" defaultRowHeight="11.25"/>
  <cols>
    <col min="1" max="1" width="4.33203125" style="1" customWidth="1"/>
    <col min="2" max="2" width="10.5" style="1" customWidth="1"/>
    <col min="3" max="3" width="10.83203125" style="1" customWidth="1"/>
    <col min="4" max="4" width="14.33203125" style="1" customWidth="1"/>
    <col min="5" max="20" width="10.5" style="1" customWidth="1"/>
  </cols>
  <sheetData>
    <row r="1" spans="1:20" ht="11.25" customHeight="1">
      <c r="A1" s="3"/>
      <c r="B1" s="3"/>
      <c r="C1" s="4"/>
      <c r="D1" s="5" t="s">
        <v>0</v>
      </c>
      <c r="E1" s="5" t="s">
        <v>1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12</v>
      </c>
      <c r="Q1" s="5" t="s">
        <v>13</v>
      </c>
      <c r="R1" s="5" t="s">
        <v>14</v>
      </c>
      <c r="S1" s="5" t="s">
        <v>15</v>
      </c>
      <c r="T1" s="5" t="s">
        <v>16</v>
      </c>
    </row>
    <row r="2" spans="1:20" ht="11.25" customHeight="1" thickBot="1">
      <c r="A2" s="6"/>
      <c r="B2" s="6" t="s">
        <v>17</v>
      </c>
      <c r="C2" s="6" t="s">
        <v>18</v>
      </c>
      <c r="D2" s="6" t="s">
        <v>19</v>
      </c>
      <c r="E2" s="7">
        <v>125</v>
      </c>
      <c r="F2" s="7">
        <v>125</v>
      </c>
      <c r="G2" s="7">
        <v>125</v>
      </c>
      <c r="H2" s="7">
        <v>125</v>
      </c>
      <c r="I2" s="7">
        <v>139</v>
      </c>
      <c r="J2" s="7">
        <v>139</v>
      </c>
      <c r="K2" s="7">
        <v>139</v>
      </c>
      <c r="L2" s="7">
        <v>139</v>
      </c>
      <c r="M2" s="7">
        <v>155</v>
      </c>
      <c r="N2" s="7">
        <v>155</v>
      </c>
      <c r="O2" s="7">
        <v>155</v>
      </c>
      <c r="P2" s="7">
        <v>177</v>
      </c>
      <c r="Q2" s="7">
        <v>177</v>
      </c>
      <c r="R2" s="7">
        <v>177</v>
      </c>
      <c r="S2" s="7">
        <v>195</v>
      </c>
      <c r="T2" s="7">
        <v>205</v>
      </c>
    </row>
    <row r="3" spans="1:20" ht="11.25" customHeight="1" thickBot="1">
      <c r="A3" s="36"/>
      <c r="B3" s="37"/>
      <c r="C3" s="37" t="s">
        <v>67</v>
      </c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ht="11.25" customHeight="1">
      <c r="A4" s="21">
        <v>1</v>
      </c>
      <c r="B4" s="22" t="s">
        <v>68</v>
      </c>
      <c r="C4" s="22" t="s">
        <v>69</v>
      </c>
      <c r="D4" s="23" t="s">
        <v>23</v>
      </c>
      <c r="E4" s="40">
        <v>47.42</v>
      </c>
      <c r="F4" s="41">
        <v>54</v>
      </c>
      <c r="G4" s="41">
        <v>55.3</v>
      </c>
      <c r="H4" s="41">
        <v>56.58</v>
      </c>
      <c r="I4" s="41">
        <v>66.33</v>
      </c>
      <c r="J4" s="41">
        <v>77.5</v>
      </c>
      <c r="K4" s="41">
        <v>80.42</v>
      </c>
      <c r="L4" s="41">
        <v>82.75</v>
      </c>
      <c r="M4" s="41">
        <v>82.17</v>
      </c>
      <c r="N4" s="41">
        <v>115.67</v>
      </c>
      <c r="O4" s="41">
        <v>135.25</v>
      </c>
      <c r="P4" s="41">
        <v>130.92</v>
      </c>
      <c r="Q4" s="41">
        <v>100.92</v>
      </c>
      <c r="R4" s="41">
        <v>98.08</v>
      </c>
      <c r="S4" s="41">
        <v>80</v>
      </c>
      <c r="T4" s="48">
        <v>103.5</v>
      </c>
    </row>
    <row r="5" spans="1:20" ht="11.25" customHeight="1">
      <c r="A5" s="107" t="s">
        <v>80</v>
      </c>
      <c r="B5" s="108"/>
      <c r="C5" s="108"/>
      <c r="D5" s="108"/>
      <c r="E5" s="9">
        <v>222</v>
      </c>
      <c r="F5" s="16">
        <v>132</v>
      </c>
      <c r="G5" s="16">
        <v>114</v>
      </c>
      <c r="H5" s="16">
        <v>129</v>
      </c>
      <c r="I5" s="16">
        <v>66</v>
      </c>
      <c r="J5" s="16">
        <v>139</v>
      </c>
      <c r="K5" s="16">
        <v>179</v>
      </c>
      <c r="L5" s="16">
        <v>382</v>
      </c>
      <c r="M5" s="16">
        <v>296</v>
      </c>
      <c r="N5" s="16">
        <v>474</v>
      </c>
      <c r="O5" s="16">
        <v>305</v>
      </c>
      <c r="P5" s="16">
        <v>582</v>
      </c>
      <c r="Q5" s="16">
        <v>423</v>
      </c>
      <c r="R5" s="16">
        <v>293</v>
      </c>
      <c r="S5" s="16">
        <v>322</v>
      </c>
      <c r="T5" s="49">
        <v>430</v>
      </c>
    </row>
    <row r="6" spans="1:20" ht="11.25" customHeight="1" thickBot="1">
      <c r="A6" s="109" t="s">
        <v>81</v>
      </c>
      <c r="B6" s="110"/>
      <c r="C6" s="110"/>
      <c r="D6" s="110"/>
      <c r="E6" s="42">
        <f>E5/E4</f>
        <v>4.681568958245466</v>
      </c>
      <c r="F6" s="43">
        <f>F5/F4</f>
        <v>2.4444444444444446</v>
      </c>
      <c r="G6" s="43">
        <f aca="true" t="shared" si="0" ref="G6:S6">G5/G4</f>
        <v>2.061482820976492</v>
      </c>
      <c r="H6" s="43">
        <f t="shared" si="0"/>
        <v>2.2799575821845175</v>
      </c>
      <c r="I6" s="43">
        <f t="shared" si="0"/>
        <v>0.9950248756218906</v>
      </c>
      <c r="J6" s="43">
        <f t="shared" si="0"/>
        <v>1.793548387096774</v>
      </c>
      <c r="K6" s="43">
        <f t="shared" si="0"/>
        <v>2.22581447401144</v>
      </c>
      <c r="L6" s="43">
        <f t="shared" si="0"/>
        <v>4.61631419939577</v>
      </c>
      <c r="M6" s="43">
        <f t="shared" si="0"/>
        <v>3.6022879396373373</v>
      </c>
      <c r="N6" s="43">
        <f t="shared" si="0"/>
        <v>4.097864614852598</v>
      </c>
      <c r="O6" s="43">
        <f t="shared" si="0"/>
        <v>2.255083179297597</v>
      </c>
      <c r="P6" s="43">
        <f t="shared" si="0"/>
        <v>4.445462878093493</v>
      </c>
      <c r="Q6" s="43">
        <f t="shared" si="0"/>
        <v>4.191438763376932</v>
      </c>
      <c r="R6" s="43">
        <f t="shared" si="0"/>
        <v>2.987357259380098</v>
      </c>
      <c r="S6" s="43">
        <f t="shared" si="0"/>
        <v>4.025</v>
      </c>
      <c r="T6" s="50">
        <f>T5/T4</f>
        <v>4.154589371980676</v>
      </c>
    </row>
    <row r="7" spans="1:20" s="85" customFormat="1" ht="11.25" customHeight="1" thickBot="1">
      <c r="A7" s="87"/>
      <c r="B7" s="81"/>
      <c r="C7" s="81"/>
      <c r="D7" s="81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</row>
    <row r="8" spans="1:20" ht="11.25" customHeight="1">
      <c r="A8" s="73">
        <v>2</v>
      </c>
      <c r="B8" s="74" t="s">
        <v>68</v>
      </c>
      <c r="C8" s="74" t="s">
        <v>69</v>
      </c>
      <c r="D8" s="75" t="s">
        <v>27</v>
      </c>
      <c r="E8" s="24"/>
      <c r="F8" s="24"/>
      <c r="G8" s="24"/>
      <c r="H8" s="24"/>
      <c r="I8" s="24"/>
      <c r="J8" s="60">
        <v>9.63</v>
      </c>
      <c r="K8" s="60">
        <v>10.11</v>
      </c>
      <c r="L8" s="60">
        <v>13.75</v>
      </c>
      <c r="M8" s="60">
        <v>23.88</v>
      </c>
      <c r="N8" s="40">
        <v>37.83</v>
      </c>
      <c r="O8" s="41">
        <v>50</v>
      </c>
      <c r="P8" s="41">
        <v>50.08</v>
      </c>
      <c r="Q8" s="40">
        <v>47.17</v>
      </c>
      <c r="R8" s="40">
        <v>38.58</v>
      </c>
      <c r="S8" s="40">
        <v>30.25</v>
      </c>
      <c r="T8" s="89">
        <v>38.5</v>
      </c>
    </row>
    <row r="9" spans="1:20" ht="11.25" customHeight="1">
      <c r="A9" s="107" t="s">
        <v>80</v>
      </c>
      <c r="B9" s="108"/>
      <c r="C9" s="108"/>
      <c r="D9" s="108"/>
      <c r="E9" s="8"/>
      <c r="F9" s="8"/>
      <c r="G9" s="8"/>
      <c r="H9" s="8"/>
      <c r="I9" s="8"/>
      <c r="J9" s="61">
        <v>324</v>
      </c>
      <c r="K9" s="61">
        <v>264</v>
      </c>
      <c r="L9" s="61">
        <v>358</v>
      </c>
      <c r="M9" s="61">
        <v>358</v>
      </c>
      <c r="N9" s="9">
        <v>109</v>
      </c>
      <c r="O9" s="16">
        <v>354</v>
      </c>
      <c r="P9" s="16">
        <v>221</v>
      </c>
      <c r="Q9" s="9">
        <v>221</v>
      </c>
      <c r="R9" s="9">
        <v>153</v>
      </c>
      <c r="S9" s="9">
        <v>138</v>
      </c>
      <c r="T9" s="90">
        <v>29</v>
      </c>
    </row>
    <row r="10" spans="1:20" ht="11.25" customHeight="1" thickBot="1">
      <c r="A10" s="109" t="s">
        <v>81</v>
      </c>
      <c r="B10" s="110"/>
      <c r="C10" s="110"/>
      <c r="D10" s="110"/>
      <c r="E10" s="26"/>
      <c r="F10" s="26"/>
      <c r="G10" s="26"/>
      <c r="H10" s="26"/>
      <c r="I10" s="26"/>
      <c r="J10" s="63">
        <f aca="true" t="shared" si="1" ref="J10:T10">J9/J8</f>
        <v>33.64485981308411</v>
      </c>
      <c r="K10" s="63">
        <f t="shared" si="1"/>
        <v>26.112759643916917</v>
      </c>
      <c r="L10" s="63">
        <f t="shared" si="1"/>
        <v>26.036363636363635</v>
      </c>
      <c r="M10" s="63">
        <f t="shared" si="1"/>
        <v>14.991624790619767</v>
      </c>
      <c r="N10" s="42">
        <f t="shared" si="1"/>
        <v>2.881311128733809</v>
      </c>
      <c r="O10" s="43">
        <f t="shared" si="1"/>
        <v>7.08</v>
      </c>
      <c r="P10" s="43">
        <f t="shared" si="1"/>
        <v>4.412939297124601</v>
      </c>
      <c r="Q10" s="42">
        <f t="shared" si="1"/>
        <v>4.685181259274962</v>
      </c>
      <c r="R10" s="42">
        <f t="shared" si="1"/>
        <v>3.9657853810264387</v>
      </c>
      <c r="S10" s="42">
        <f t="shared" si="1"/>
        <v>4.56198347107438</v>
      </c>
      <c r="T10" s="91">
        <f t="shared" si="1"/>
        <v>0.7532467532467533</v>
      </c>
    </row>
    <row r="11" spans="1:20" s="85" customFormat="1" ht="11.25" customHeight="1" thickBot="1">
      <c r="A11" s="87"/>
      <c r="B11" s="81"/>
      <c r="C11" s="81"/>
      <c r="D11" s="81"/>
      <c r="E11" s="84"/>
      <c r="F11" s="84"/>
      <c r="G11" s="84"/>
      <c r="H11" s="84"/>
      <c r="I11" s="84"/>
      <c r="J11" s="88"/>
      <c r="K11" s="88"/>
      <c r="L11" s="88"/>
      <c r="M11" s="88"/>
      <c r="N11" s="88"/>
      <c r="O11" s="84"/>
      <c r="P11" s="84"/>
      <c r="Q11" s="88"/>
      <c r="R11" s="88"/>
      <c r="S11" s="88"/>
      <c r="T11" s="84"/>
    </row>
    <row r="12" spans="1:20" ht="11.25" customHeight="1">
      <c r="A12" s="73">
        <v>3</v>
      </c>
      <c r="B12" s="74" t="s">
        <v>68</v>
      </c>
      <c r="C12" s="74" t="s">
        <v>69</v>
      </c>
      <c r="D12" s="75" t="s">
        <v>28</v>
      </c>
      <c r="E12" s="40">
        <v>17.92</v>
      </c>
      <c r="F12" s="24">
        <v>22.58</v>
      </c>
      <c r="G12" s="55">
        <v>26.75</v>
      </c>
      <c r="H12" s="55">
        <v>26.17</v>
      </c>
      <c r="I12" s="40">
        <v>26.25</v>
      </c>
      <c r="J12" s="40">
        <v>24.17</v>
      </c>
      <c r="K12" s="60">
        <v>29.25</v>
      </c>
      <c r="L12" s="60">
        <v>26.75</v>
      </c>
      <c r="M12" s="60">
        <v>32.17</v>
      </c>
      <c r="N12" s="40">
        <v>34.08</v>
      </c>
      <c r="O12" s="40">
        <v>49.67</v>
      </c>
      <c r="P12" s="40">
        <v>35.75</v>
      </c>
      <c r="Q12" s="40">
        <v>32.42</v>
      </c>
      <c r="R12" s="40">
        <v>22.75</v>
      </c>
      <c r="S12" s="60">
        <v>12.42</v>
      </c>
      <c r="T12" s="28">
        <v>13.75</v>
      </c>
    </row>
    <row r="13" spans="1:20" ht="11.25" customHeight="1">
      <c r="A13" s="107" t="s">
        <v>80</v>
      </c>
      <c r="B13" s="108"/>
      <c r="C13" s="108"/>
      <c r="D13" s="108"/>
      <c r="E13" s="9">
        <v>82</v>
      </c>
      <c r="F13" s="8"/>
      <c r="G13" s="2">
        <v>8</v>
      </c>
      <c r="H13" s="2">
        <v>18</v>
      </c>
      <c r="I13" s="9">
        <v>57</v>
      </c>
      <c r="J13" s="9">
        <v>57</v>
      </c>
      <c r="K13" s="61">
        <v>355</v>
      </c>
      <c r="L13" s="61">
        <v>351</v>
      </c>
      <c r="M13" s="61">
        <v>358</v>
      </c>
      <c r="N13" s="9">
        <v>75</v>
      </c>
      <c r="O13" s="9">
        <v>92</v>
      </c>
      <c r="P13" s="9">
        <v>173</v>
      </c>
      <c r="Q13" s="9">
        <v>105</v>
      </c>
      <c r="R13" s="9">
        <v>66</v>
      </c>
      <c r="S13" s="61">
        <v>174</v>
      </c>
      <c r="T13" s="32"/>
    </row>
    <row r="14" spans="1:20" ht="11.25" customHeight="1" thickBot="1">
      <c r="A14" s="109" t="s">
        <v>81</v>
      </c>
      <c r="B14" s="110"/>
      <c r="C14" s="110"/>
      <c r="D14" s="110"/>
      <c r="E14" s="42">
        <f>E13/E12</f>
        <v>4.575892857142857</v>
      </c>
      <c r="F14" s="26"/>
      <c r="G14" s="58">
        <f>G13/G12</f>
        <v>0.29906542056074764</v>
      </c>
      <c r="H14" s="58">
        <f>H13/H12</f>
        <v>0.6878104700038211</v>
      </c>
      <c r="I14" s="42">
        <f aca="true" t="shared" si="2" ref="I14:S14">I13/I12</f>
        <v>2.1714285714285713</v>
      </c>
      <c r="J14" s="42">
        <f t="shared" si="2"/>
        <v>2.3582954075299956</v>
      </c>
      <c r="K14" s="63">
        <f t="shared" si="2"/>
        <v>12.136752136752136</v>
      </c>
      <c r="L14" s="63">
        <f t="shared" si="2"/>
        <v>13.121495327102803</v>
      </c>
      <c r="M14" s="63">
        <f t="shared" si="2"/>
        <v>11.12838047870687</v>
      </c>
      <c r="N14" s="42">
        <f t="shared" si="2"/>
        <v>2.200704225352113</v>
      </c>
      <c r="O14" s="42">
        <f t="shared" si="2"/>
        <v>1.8522246829071873</v>
      </c>
      <c r="P14" s="42">
        <f t="shared" si="2"/>
        <v>4.839160839160839</v>
      </c>
      <c r="Q14" s="42">
        <f t="shared" si="2"/>
        <v>3.2387415175817393</v>
      </c>
      <c r="R14" s="42">
        <f t="shared" si="2"/>
        <v>2.901098901098901</v>
      </c>
      <c r="S14" s="63">
        <f t="shared" si="2"/>
        <v>14.009661835748792</v>
      </c>
      <c r="T14" s="53"/>
    </row>
    <row r="15" spans="1:20" s="85" customFormat="1" ht="11.25" customHeight="1" thickBot="1">
      <c r="A15" s="87"/>
      <c r="B15" s="81"/>
      <c r="C15" s="81"/>
      <c r="D15" s="81"/>
      <c r="E15" s="88"/>
      <c r="F15" s="84"/>
      <c r="G15" s="84"/>
      <c r="H15" s="84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4"/>
    </row>
    <row r="16" spans="1:20" ht="11.25" customHeight="1">
      <c r="A16" s="21">
        <v>4</v>
      </c>
      <c r="B16" s="22" t="s">
        <v>68</v>
      </c>
      <c r="C16" s="22" t="s">
        <v>69</v>
      </c>
      <c r="D16" s="23" t="s">
        <v>29</v>
      </c>
      <c r="E16" s="24"/>
      <c r="F16" s="24"/>
      <c r="G16" s="24"/>
      <c r="H16" s="40">
        <v>13.25</v>
      </c>
      <c r="I16" s="40">
        <v>21</v>
      </c>
      <c r="J16" s="40">
        <v>34.5</v>
      </c>
      <c r="K16" s="40">
        <v>34.17</v>
      </c>
      <c r="L16" s="40">
        <v>42.25</v>
      </c>
      <c r="M16" s="40">
        <v>39.58</v>
      </c>
      <c r="N16" s="41">
        <v>52.17</v>
      </c>
      <c r="O16" s="41">
        <v>55.83</v>
      </c>
      <c r="P16" s="40">
        <v>48.92</v>
      </c>
      <c r="Q16" s="40">
        <v>43.75</v>
      </c>
      <c r="R16" s="40">
        <v>36.75</v>
      </c>
      <c r="S16" s="40">
        <v>40.08</v>
      </c>
      <c r="T16" s="48">
        <v>52.25</v>
      </c>
    </row>
    <row r="17" spans="1:20" ht="11.25" customHeight="1">
      <c r="A17" s="107" t="s">
        <v>80</v>
      </c>
      <c r="B17" s="108"/>
      <c r="C17" s="108"/>
      <c r="D17" s="108"/>
      <c r="E17" s="8"/>
      <c r="F17" s="8"/>
      <c r="G17" s="8"/>
      <c r="H17" s="9">
        <v>80</v>
      </c>
      <c r="I17" s="9">
        <v>201</v>
      </c>
      <c r="J17" s="9">
        <v>167</v>
      </c>
      <c r="K17" s="9">
        <v>186</v>
      </c>
      <c r="L17" s="9">
        <v>104</v>
      </c>
      <c r="M17" s="9">
        <v>308</v>
      </c>
      <c r="N17" s="16">
        <v>105</v>
      </c>
      <c r="O17" s="16">
        <v>164</v>
      </c>
      <c r="P17" s="9">
        <v>266</v>
      </c>
      <c r="Q17" s="9">
        <v>377</v>
      </c>
      <c r="R17" s="9">
        <v>69</v>
      </c>
      <c r="S17" s="9">
        <v>98</v>
      </c>
      <c r="T17" s="49">
        <v>91</v>
      </c>
    </row>
    <row r="18" spans="1:20" ht="11.25" customHeight="1" thickBot="1">
      <c r="A18" s="109" t="s">
        <v>81</v>
      </c>
      <c r="B18" s="110"/>
      <c r="C18" s="110"/>
      <c r="D18" s="110"/>
      <c r="E18" s="26"/>
      <c r="F18" s="26"/>
      <c r="G18" s="26"/>
      <c r="H18" s="42">
        <f aca="true" t="shared" si="3" ref="H18:M18">H17/H16</f>
        <v>6.037735849056604</v>
      </c>
      <c r="I18" s="42">
        <f t="shared" si="3"/>
        <v>9.571428571428571</v>
      </c>
      <c r="J18" s="42">
        <f t="shared" si="3"/>
        <v>4.840579710144928</v>
      </c>
      <c r="K18" s="42">
        <f t="shared" si="3"/>
        <v>5.443371378402107</v>
      </c>
      <c r="L18" s="42">
        <f t="shared" si="3"/>
        <v>2.4615384615384617</v>
      </c>
      <c r="M18" s="42">
        <f t="shared" si="3"/>
        <v>7.781707933299646</v>
      </c>
      <c r="N18" s="43">
        <f aca="true" t="shared" si="4" ref="N18:T18">N17/N16</f>
        <v>2.0126509488211615</v>
      </c>
      <c r="O18" s="43">
        <f t="shared" si="4"/>
        <v>2.9374888053018093</v>
      </c>
      <c r="P18" s="42">
        <f t="shared" si="4"/>
        <v>5.437448896156991</v>
      </c>
      <c r="Q18" s="42">
        <f t="shared" si="4"/>
        <v>8.617142857142857</v>
      </c>
      <c r="R18" s="42">
        <f t="shared" si="4"/>
        <v>1.8775510204081634</v>
      </c>
      <c r="S18" s="42">
        <f t="shared" si="4"/>
        <v>2.4451097804391217</v>
      </c>
      <c r="T18" s="50">
        <f t="shared" si="4"/>
        <v>1.7416267942583732</v>
      </c>
    </row>
    <row r="19" spans="1:20" s="85" customFormat="1" ht="11.25" customHeight="1" thickBot="1">
      <c r="A19" s="81"/>
      <c r="B19" s="82"/>
      <c r="C19" s="82"/>
      <c r="D19" s="83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</row>
    <row r="20" spans="1:20" ht="11.25" customHeight="1">
      <c r="A20" s="21">
        <v>5</v>
      </c>
      <c r="B20" s="22" t="s">
        <v>68</v>
      </c>
      <c r="C20" s="22" t="s">
        <v>69</v>
      </c>
      <c r="D20" s="23" t="s">
        <v>70</v>
      </c>
      <c r="E20" s="24"/>
      <c r="F20" s="24"/>
      <c r="G20" s="24"/>
      <c r="H20" s="24"/>
      <c r="I20" s="24"/>
      <c r="J20" s="40">
        <v>29.5</v>
      </c>
      <c r="K20" s="40">
        <v>30.17</v>
      </c>
      <c r="L20" s="40">
        <v>31.92</v>
      </c>
      <c r="M20" s="40">
        <v>36.08</v>
      </c>
      <c r="N20" s="40">
        <v>44.5</v>
      </c>
      <c r="O20" s="41">
        <v>51.42</v>
      </c>
      <c r="P20" s="40">
        <v>49.58</v>
      </c>
      <c r="Q20" s="40">
        <v>35.83</v>
      </c>
      <c r="R20" s="25">
        <v>34.17</v>
      </c>
      <c r="S20" s="92"/>
      <c r="T20" s="8"/>
    </row>
    <row r="21" spans="1:20" ht="11.25" customHeight="1">
      <c r="A21" s="107" t="s">
        <v>80</v>
      </c>
      <c r="B21" s="108"/>
      <c r="C21" s="108"/>
      <c r="D21" s="108"/>
      <c r="E21" s="8"/>
      <c r="F21" s="8"/>
      <c r="G21" s="8"/>
      <c r="H21" s="8"/>
      <c r="I21" s="8"/>
      <c r="J21" s="9">
        <v>119</v>
      </c>
      <c r="K21" s="9">
        <v>147</v>
      </c>
      <c r="L21" s="9">
        <v>88</v>
      </c>
      <c r="M21" s="9">
        <v>143</v>
      </c>
      <c r="N21" s="9">
        <v>198</v>
      </c>
      <c r="O21" s="16">
        <v>111</v>
      </c>
      <c r="P21" s="9">
        <v>127</v>
      </c>
      <c r="Q21" s="9">
        <v>256</v>
      </c>
      <c r="R21" s="34">
        <v>79</v>
      </c>
      <c r="S21" s="92"/>
      <c r="T21" s="8"/>
    </row>
    <row r="22" spans="1:20" ht="11.25" customHeight="1" thickBot="1">
      <c r="A22" s="109" t="s">
        <v>81</v>
      </c>
      <c r="B22" s="110"/>
      <c r="C22" s="110"/>
      <c r="D22" s="110"/>
      <c r="E22" s="26"/>
      <c r="F22" s="26"/>
      <c r="G22" s="26"/>
      <c r="H22" s="26"/>
      <c r="I22" s="26"/>
      <c r="J22" s="42">
        <f aca="true" t="shared" si="5" ref="J22:O22">J21/J20</f>
        <v>4.033898305084746</v>
      </c>
      <c r="K22" s="42">
        <f t="shared" si="5"/>
        <v>4.872389791183294</v>
      </c>
      <c r="L22" s="42">
        <f t="shared" si="5"/>
        <v>2.756892230576441</v>
      </c>
      <c r="M22" s="42">
        <f t="shared" si="5"/>
        <v>3.9634146341463414</v>
      </c>
      <c r="N22" s="42">
        <f t="shared" si="5"/>
        <v>4.449438202247191</v>
      </c>
      <c r="O22" s="43">
        <f t="shared" si="5"/>
        <v>2.1586931155192532</v>
      </c>
      <c r="P22" s="42">
        <f>P21/P20</f>
        <v>2.5615167406212183</v>
      </c>
      <c r="Q22" s="42">
        <f>Q21/Q20</f>
        <v>7.144850683784538</v>
      </c>
      <c r="R22" s="46">
        <f>R21/R20</f>
        <v>2.311969563944981</v>
      </c>
      <c r="S22" s="92"/>
      <c r="T22" s="8"/>
    </row>
    <row r="23" spans="1:20" s="85" customFormat="1" ht="11.25" customHeight="1" thickBot="1">
      <c r="A23" s="81"/>
      <c r="B23" s="82"/>
      <c r="C23" s="82"/>
      <c r="D23" s="83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spans="1:20" ht="11.25" customHeight="1">
      <c r="A24" s="73">
        <v>6</v>
      </c>
      <c r="B24" s="74" t="s">
        <v>68</v>
      </c>
      <c r="C24" s="74" t="s">
        <v>69</v>
      </c>
      <c r="D24" s="75" t="s">
        <v>30</v>
      </c>
      <c r="E24" s="60">
        <v>11</v>
      </c>
      <c r="F24" s="60">
        <v>22.57</v>
      </c>
      <c r="G24" s="60">
        <v>27.25</v>
      </c>
      <c r="H24" s="40">
        <v>29.92</v>
      </c>
      <c r="I24" s="40">
        <v>37.5</v>
      </c>
      <c r="J24" s="40">
        <v>44.58</v>
      </c>
      <c r="K24" s="40">
        <v>45.42</v>
      </c>
      <c r="L24" s="40">
        <v>45.75</v>
      </c>
      <c r="M24" s="40">
        <v>43.17</v>
      </c>
      <c r="N24" s="40">
        <v>45.25</v>
      </c>
      <c r="O24" s="40">
        <v>43.33</v>
      </c>
      <c r="P24" s="40">
        <v>36.25</v>
      </c>
      <c r="Q24" s="68">
        <v>21.42</v>
      </c>
      <c r="R24" s="92"/>
      <c r="S24" s="8"/>
      <c r="T24" s="8"/>
    </row>
    <row r="25" spans="1:20" ht="11.25" customHeight="1">
      <c r="A25" s="107" t="s">
        <v>80</v>
      </c>
      <c r="B25" s="108"/>
      <c r="C25" s="108"/>
      <c r="D25" s="108"/>
      <c r="E25" s="61">
        <v>274</v>
      </c>
      <c r="F25" s="61">
        <v>173</v>
      </c>
      <c r="G25" s="61">
        <v>304</v>
      </c>
      <c r="H25" s="9">
        <v>115</v>
      </c>
      <c r="I25" s="9">
        <v>104</v>
      </c>
      <c r="J25" s="9">
        <v>205</v>
      </c>
      <c r="K25" s="9">
        <v>81</v>
      </c>
      <c r="L25" s="9">
        <v>245</v>
      </c>
      <c r="M25" s="9">
        <v>234</v>
      </c>
      <c r="N25" s="9">
        <v>115</v>
      </c>
      <c r="O25" s="9">
        <v>49</v>
      </c>
      <c r="P25" s="9">
        <v>54</v>
      </c>
      <c r="Q25" s="66">
        <v>295</v>
      </c>
      <c r="R25" s="92"/>
      <c r="S25" s="8"/>
      <c r="T25" s="8"/>
    </row>
    <row r="26" spans="1:20" ht="11.25" customHeight="1" thickBot="1">
      <c r="A26" s="109" t="s">
        <v>81</v>
      </c>
      <c r="B26" s="110"/>
      <c r="C26" s="110"/>
      <c r="D26" s="110"/>
      <c r="E26" s="63">
        <f aca="true" t="shared" si="6" ref="E26:Q26">E25/E24</f>
        <v>24.90909090909091</v>
      </c>
      <c r="F26" s="63">
        <f t="shared" si="6"/>
        <v>7.6650420912716</v>
      </c>
      <c r="G26" s="63">
        <f t="shared" si="6"/>
        <v>11.155963302752294</v>
      </c>
      <c r="H26" s="42">
        <f t="shared" si="6"/>
        <v>3.8435828877005345</v>
      </c>
      <c r="I26" s="42">
        <f t="shared" si="6"/>
        <v>2.7733333333333334</v>
      </c>
      <c r="J26" s="42">
        <f t="shared" si="6"/>
        <v>4.598474652310453</v>
      </c>
      <c r="K26" s="42">
        <f t="shared" si="6"/>
        <v>1.7833553500660502</v>
      </c>
      <c r="L26" s="42">
        <f t="shared" si="6"/>
        <v>5.355191256830601</v>
      </c>
      <c r="M26" s="42">
        <f t="shared" si="6"/>
        <v>5.42043085476025</v>
      </c>
      <c r="N26" s="42">
        <f t="shared" si="6"/>
        <v>2.541436464088398</v>
      </c>
      <c r="O26" s="42">
        <f t="shared" si="6"/>
        <v>1.1308562197092085</v>
      </c>
      <c r="P26" s="42">
        <f t="shared" si="6"/>
        <v>1.4896551724137932</v>
      </c>
      <c r="Q26" s="69">
        <f t="shared" si="6"/>
        <v>13.772175536881418</v>
      </c>
      <c r="R26" s="92"/>
      <c r="S26" s="8"/>
      <c r="T26" s="8"/>
    </row>
    <row r="27" spans="1:20" s="85" customFormat="1" ht="11.25" customHeight="1" thickBot="1">
      <c r="A27" s="81"/>
      <c r="B27" s="82"/>
      <c r="C27" s="82"/>
      <c r="D27" s="83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</row>
    <row r="28" spans="1:20" ht="11.25" customHeight="1">
      <c r="A28" s="21">
        <v>7</v>
      </c>
      <c r="B28" s="22" t="s">
        <v>68</v>
      </c>
      <c r="C28" s="22" t="s">
        <v>69</v>
      </c>
      <c r="D28" s="23" t="s">
        <v>31</v>
      </c>
      <c r="E28" s="24"/>
      <c r="F28" s="24"/>
      <c r="G28" s="24"/>
      <c r="H28" s="24"/>
      <c r="I28" s="24"/>
      <c r="J28" s="40">
        <v>30.5</v>
      </c>
      <c r="K28" s="40">
        <v>28.42</v>
      </c>
      <c r="L28" s="40">
        <v>31</v>
      </c>
      <c r="M28" s="40">
        <v>43.17</v>
      </c>
      <c r="N28" s="41">
        <v>59.83</v>
      </c>
      <c r="O28" s="41">
        <v>72.92</v>
      </c>
      <c r="P28" s="41">
        <v>63.75</v>
      </c>
      <c r="Q28" s="41">
        <v>59.75</v>
      </c>
      <c r="R28" s="41">
        <v>54.83</v>
      </c>
      <c r="S28" s="41">
        <v>53</v>
      </c>
      <c r="T28" s="48">
        <v>75.75</v>
      </c>
    </row>
    <row r="29" spans="1:20" ht="11.25" customHeight="1">
      <c r="A29" s="107" t="s">
        <v>80</v>
      </c>
      <c r="B29" s="108"/>
      <c r="C29" s="108"/>
      <c r="D29" s="108"/>
      <c r="E29" s="8"/>
      <c r="F29" s="8"/>
      <c r="G29" s="8"/>
      <c r="H29" s="8"/>
      <c r="I29" s="8"/>
      <c r="J29" s="9">
        <v>297</v>
      </c>
      <c r="K29" s="9">
        <v>295</v>
      </c>
      <c r="L29" s="9">
        <v>144</v>
      </c>
      <c r="M29" s="9">
        <v>213</v>
      </c>
      <c r="N29" s="16">
        <v>73</v>
      </c>
      <c r="O29" s="16">
        <v>178</v>
      </c>
      <c r="P29" s="16">
        <v>140</v>
      </c>
      <c r="Q29" s="16">
        <v>158</v>
      </c>
      <c r="R29" s="16">
        <v>277</v>
      </c>
      <c r="S29" s="16">
        <v>279</v>
      </c>
      <c r="T29" s="49">
        <v>140</v>
      </c>
    </row>
    <row r="30" spans="1:20" ht="11.25" customHeight="1" thickBot="1">
      <c r="A30" s="109" t="s">
        <v>81</v>
      </c>
      <c r="B30" s="110"/>
      <c r="C30" s="110"/>
      <c r="D30" s="110"/>
      <c r="E30" s="26"/>
      <c r="F30" s="26"/>
      <c r="G30" s="26"/>
      <c r="H30" s="26"/>
      <c r="I30" s="26"/>
      <c r="J30" s="42">
        <f aca="true" t="shared" si="7" ref="J30:T30">J29/J28</f>
        <v>9.737704918032787</v>
      </c>
      <c r="K30" s="42">
        <f t="shared" si="7"/>
        <v>10.380014074595355</v>
      </c>
      <c r="L30" s="42">
        <f t="shared" si="7"/>
        <v>4.645161290322581</v>
      </c>
      <c r="M30" s="42">
        <f t="shared" si="7"/>
        <v>4.933981931897151</v>
      </c>
      <c r="N30" s="43">
        <f t="shared" si="7"/>
        <v>1.2201236837706837</v>
      </c>
      <c r="O30" s="43">
        <f t="shared" si="7"/>
        <v>2.4410312671420735</v>
      </c>
      <c r="P30" s="43">
        <f t="shared" si="7"/>
        <v>2.196078431372549</v>
      </c>
      <c r="Q30" s="43">
        <f t="shared" si="7"/>
        <v>2.6443514644351462</v>
      </c>
      <c r="R30" s="43">
        <f t="shared" si="7"/>
        <v>5.051978843698706</v>
      </c>
      <c r="S30" s="43">
        <f t="shared" si="7"/>
        <v>5.264150943396227</v>
      </c>
      <c r="T30" s="50">
        <f t="shared" si="7"/>
        <v>1.8481848184818481</v>
      </c>
    </row>
    <row r="31" spans="1:20" s="85" customFormat="1" ht="11.25" customHeight="1" thickBot="1">
      <c r="A31" s="81"/>
      <c r="B31" s="82"/>
      <c r="C31" s="82"/>
      <c r="D31" s="83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</row>
    <row r="32" spans="1:20" ht="11.25" customHeight="1">
      <c r="A32" s="73">
        <v>8</v>
      </c>
      <c r="B32" s="74" t="s">
        <v>68</v>
      </c>
      <c r="C32" s="74" t="s">
        <v>69</v>
      </c>
      <c r="D32" s="75" t="s">
        <v>71</v>
      </c>
      <c r="E32" s="24"/>
      <c r="F32" s="98">
        <v>11</v>
      </c>
      <c r="G32" s="60">
        <v>5</v>
      </c>
      <c r="H32" s="60">
        <v>8.58</v>
      </c>
      <c r="I32" s="60">
        <v>18.33</v>
      </c>
      <c r="J32" s="60">
        <v>15.83</v>
      </c>
      <c r="K32" s="40">
        <v>28.67</v>
      </c>
      <c r="L32" s="40">
        <v>30.5</v>
      </c>
      <c r="M32" s="40">
        <v>34.75</v>
      </c>
      <c r="N32" s="40">
        <v>40.75</v>
      </c>
      <c r="O32" s="40">
        <v>44.58</v>
      </c>
      <c r="P32" s="40">
        <v>42.25</v>
      </c>
      <c r="Q32" s="40">
        <v>37.58</v>
      </c>
      <c r="R32" s="40">
        <v>23.67</v>
      </c>
      <c r="S32" s="40">
        <v>23.5</v>
      </c>
      <c r="T32" s="25">
        <v>32</v>
      </c>
    </row>
    <row r="33" spans="1:20" ht="11.25" customHeight="1">
      <c r="A33" s="107" t="s">
        <v>80</v>
      </c>
      <c r="B33" s="108"/>
      <c r="C33" s="108"/>
      <c r="D33" s="108"/>
      <c r="E33" s="8"/>
      <c r="F33" s="99">
        <v>272</v>
      </c>
      <c r="G33" s="61">
        <v>196</v>
      </c>
      <c r="H33" s="61">
        <v>380</v>
      </c>
      <c r="I33" s="61">
        <v>319</v>
      </c>
      <c r="J33" s="61">
        <v>389</v>
      </c>
      <c r="K33" s="9">
        <v>203</v>
      </c>
      <c r="L33" s="9">
        <v>189</v>
      </c>
      <c r="M33" s="9">
        <v>251</v>
      </c>
      <c r="N33" s="9">
        <v>389</v>
      </c>
      <c r="O33" s="9">
        <v>265</v>
      </c>
      <c r="P33" s="9">
        <v>200</v>
      </c>
      <c r="Q33" s="9">
        <v>216</v>
      </c>
      <c r="R33" s="9">
        <v>210</v>
      </c>
      <c r="S33" s="9">
        <v>258</v>
      </c>
      <c r="T33" s="34">
        <v>139</v>
      </c>
    </row>
    <row r="34" spans="1:20" ht="11.25" customHeight="1" thickBot="1">
      <c r="A34" s="109" t="s">
        <v>81</v>
      </c>
      <c r="B34" s="110"/>
      <c r="C34" s="110"/>
      <c r="D34" s="110"/>
      <c r="E34" s="26"/>
      <c r="F34" s="63">
        <f aca="true" t="shared" si="8" ref="F34:T34">F33/F32</f>
        <v>24.727272727272727</v>
      </c>
      <c r="G34" s="63">
        <f t="shared" si="8"/>
        <v>39.2</v>
      </c>
      <c r="H34" s="63">
        <f t="shared" si="8"/>
        <v>44.28904428904429</v>
      </c>
      <c r="I34" s="63">
        <f t="shared" si="8"/>
        <v>17.403164211674852</v>
      </c>
      <c r="J34" s="63">
        <f t="shared" si="8"/>
        <v>24.573594440934933</v>
      </c>
      <c r="K34" s="42">
        <f t="shared" si="8"/>
        <v>7.080572026508545</v>
      </c>
      <c r="L34" s="42">
        <f t="shared" si="8"/>
        <v>6.19672131147541</v>
      </c>
      <c r="M34" s="42">
        <f t="shared" si="8"/>
        <v>7.223021582733813</v>
      </c>
      <c r="N34" s="42">
        <f t="shared" si="8"/>
        <v>9.54601226993865</v>
      </c>
      <c r="O34" s="42">
        <f t="shared" si="8"/>
        <v>5.944369672498879</v>
      </c>
      <c r="P34" s="42">
        <f t="shared" si="8"/>
        <v>4.733727810650888</v>
      </c>
      <c r="Q34" s="42">
        <f t="shared" si="8"/>
        <v>5.747738158594998</v>
      </c>
      <c r="R34" s="42">
        <f t="shared" si="8"/>
        <v>8.871989860583016</v>
      </c>
      <c r="S34" s="42">
        <f t="shared" si="8"/>
        <v>10.97872340425532</v>
      </c>
      <c r="T34" s="46">
        <f t="shared" si="8"/>
        <v>4.34375</v>
      </c>
    </row>
    <row r="35" spans="1:20" s="85" customFormat="1" ht="11.25" customHeight="1" thickBot="1">
      <c r="A35" s="81"/>
      <c r="B35" s="82"/>
      <c r="C35" s="82"/>
      <c r="D35" s="83"/>
      <c r="E35" s="84"/>
      <c r="F35" s="86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</row>
    <row r="36" spans="1:20" ht="11.25" customHeight="1">
      <c r="A36" s="21">
        <v>9</v>
      </c>
      <c r="B36" s="22" t="s">
        <v>68</v>
      </c>
      <c r="C36" s="22" t="s">
        <v>69</v>
      </c>
      <c r="D36" s="23" t="s">
        <v>32</v>
      </c>
      <c r="E36" s="24"/>
      <c r="F36" s="24"/>
      <c r="G36" s="60">
        <v>7.33</v>
      </c>
      <c r="H36" s="60">
        <v>12</v>
      </c>
      <c r="I36" s="60">
        <v>30.67</v>
      </c>
      <c r="J36" s="60">
        <v>29.17</v>
      </c>
      <c r="K36" s="40">
        <v>34.42</v>
      </c>
      <c r="L36" s="40">
        <v>44.25</v>
      </c>
      <c r="M36" s="41">
        <v>65.75</v>
      </c>
      <c r="N36" s="41">
        <v>108</v>
      </c>
      <c r="O36" s="41">
        <v>138.75</v>
      </c>
      <c r="P36" s="41">
        <v>135.25</v>
      </c>
      <c r="Q36" s="41">
        <v>136.08</v>
      </c>
      <c r="R36" s="41">
        <v>131.5</v>
      </c>
      <c r="S36" s="41">
        <v>126.58</v>
      </c>
      <c r="T36" s="48">
        <v>175.67</v>
      </c>
    </row>
    <row r="37" spans="1:20" ht="11.25" customHeight="1">
      <c r="A37" s="107" t="s">
        <v>80</v>
      </c>
      <c r="B37" s="108"/>
      <c r="C37" s="108"/>
      <c r="D37" s="108"/>
      <c r="E37" s="8"/>
      <c r="F37" s="8"/>
      <c r="G37" s="61">
        <v>268</v>
      </c>
      <c r="H37" s="61">
        <v>231</v>
      </c>
      <c r="I37" s="61">
        <v>550</v>
      </c>
      <c r="J37" s="61">
        <v>382</v>
      </c>
      <c r="K37" s="9">
        <v>271</v>
      </c>
      <c r="L37" s="9">
        <v>297</v>
      </c>
      <c r="M37" s="16">
        <v>264</v>
      </c>
      <c r="N37" s="16">
        <v>334</v>
      </c>
      <c r="O37" s="16">
        <v>234</v>
      </c>
      <c r="P37" s="16">
        <v>307</v>
      </c>
      <c r="Q37" s="16">
        <v>255</v>
      </c>
      <c r="R37" s="16">
        <v>395</v>
      </c>
      <c r="S37" s="16">
        <v>580</v>
      </c>
      <c r="T37" s="49">
        <v>416</v>
      </c>
    </row>
    <row r="38" spans="1:20" ht="11.25" customHeight="1" thickBot="1">
      <c r="A38" s="109" t="s">
        <v>81</v>
      </c>
      <c r="B38" s="110"/>
      <c r="C38" s="110"/>
      <c r="D38" s="110"/>
      <c r="E38" s="26"/>
      <c r="F38" s="26"/>
      <c r="G38" s="63">
        <f aca="true" t="shared" si="9" ref="G38:T38">G37/G36</f>
        <v>36.56207366984993</v>
      </c>
      <c r="H38" s="63">
        <f t="shared" si="9"/>
        <v>19.25</v>
      </c>
      <c r="I38" s="63">
        <f t="shared" si="9"/>
        <v>17.932833387675252</v>
      </c>
      <c r="J38" s="63">
        <f t="shared" si="9"/>
        <v>13.095646211861501</v>
      </c>
      <c r="K38" s="42">
        <f t="shared" si="9"/>
        <v>7.873329459616501</v>
      </c>
      <c r="L38" s="42">
        <f t="shared" si="9"/>
        <v>6.711864406779661</v>
      </c>
      <c r="M38" s="43">
        <f t="shared" si="9"/>
        <v>4.015209125475285</v>
      </c>
      <c r="N38" s="43">
        <f t="shared" si="9"/>
        <v>3.0925925925925926</v>
      </c>
      <c r="O38" s="43">
        <f t="shared" si="9"/>
        <v>1.6864864864864866</v>
      </c>
      <c r="P38" s="43">
        <f t="shared" si="9"/>
        <v>2.2698706099815156</v>
      </c>
      <c r="Q38" s="43">
        <f t="shared" si="9"/>
        <v>1.8738977072310403</v>
      </c>
      <c r="R38" s="43">
        <f t="shared" si="9"/>
        <v>3.0038022813688214</v>
      </c>
      <c r="S38" s="43">
        <f t="shared" si="9"/>
        <v>4.582082477484595</v>
      </c>
      <c r="T38" s="50">
        <f t="shared" si="9"/>
        <v>2.368076507087152</v>
      </c>
    </row>
    <row r="39" spans="1:20" s="85" customFormat="1" ht="11.25" customHeight="1" thickBot="1">
      <c r="A39" s="81"/>
      <c r="B39" s="82"/>
      <c r="C39" s="82"/>
      <c r="D39" s="83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</row>
    <row r="40" spans="1:20" ht="11.25" customHeight="1">
      <c r="A40" s="21">
        <v>10</v>
      </c>
      <c r="B40" s="22" t="s">
        <v>68</v>
      </c>
      <c r="C40" s="22" t="s">
        <v>69</v>
      </c>
      <c r="D40" s="23" t="s">
        <v>72</v>
      </c>
      <c r="E40" s="24"/>
      <c r="F40" s="55">
        <v>2.5</v>
      </c>
      <c r="G40" s="24"/>
      <c r="H40" s="24"/>
      <c r="I40" s="24"/>
      <c r="J40" s="40">
        <v>28.5</v>
      </c>
      <c r="K40" s="40">
        <v>34.42</v>
      </c>
      <c r="L40" s="40">
        <v>30.17</v>
      </c>
      <c r="M40" s="40">
        <v>38.42</v>
      </c>
      <c r="N40" s="41">
        <v>51.17</v>
      </c>
      <c r="O40" s="41">
        <v>59.5</v>
      </c>
      <c r="P40" s="41">
        <v>54.75</v>
      </c>
      <c r="Q40" s="41">
        <v>48.5</v>
      </c>
      <c r="R40" s="41">
        <v>51</v>
      </c>
      <c r="S40" s="25">
        <v>45.67</v>
      </c>
      <c r="T40" s="11"/>
    </row>
    <row r="41" spans="1:20" ht="11.25" customHeight="1">
      <c r="A41" s="107" t="s">
        <v>80</v>
      </c>
      <c r="B41" s="108"/>
      <c r="C41" s="108"/>
      <c r="D41" s="108"/>
      <c r="E41" s="8"/>
      <c r="F41" s="2">
        <v>22</v>
      </c>
      <c r="G41" s="8"/>
      <c r="H41" s="8"/>
      <c r="I41" s="8"/>
      <c r="J41" s="9">
        <v>283</v>
      </c>
      <c r="K41" s="9">
        <v>171</v>
      </c>
      <c r="L41" s="9">
        <v>291</v>
      </c>
      <c r="M41" s="9">
        <v>182</v>
      </c>
      <c r="N41" s="16">
        <v>369</v>
      </c>
      <c r="O41" s="16">
        <v>321</v>
      </c>
      <c r="P41" s="16">
        <v>189</v>
      </c>
      <c r="Q41" s="16">
        <v>208</v>
      </c>
      <c r="R41" s="16">
        <v>144</v>
      </c>
      <c r="S41" s="34">
        <v>271</v>
      </c>
      <c r="T41" s="11"/>
    </row>
    <row r="42" spans="1:20" ht="11.25" customHeight="1" thickBot="1">
      <c r="A42" s="109" t="s">
        <v>81</v>
      </c>
      <c r="B42" s="110"/>
      <c r="C42" s="110"/>
      <c r="D42" s="110"/>
      <c r="E42" s="26"/>
      <c r="F42" s="58">
        <f>F41/F40</f>
        <v>8.8</v>
      </c>
      <c r="G42" s="26"/>
      <c r="H42" s="26"/>
      <c r="I42" s="26"/>
      <c r="J42" s="42">
        <f aca="true" t="shared" si="10" ref="J42:S42">J41/J40</f>
        <v>9.929824561403509</v>
      </c>
      <c r="K42" s="42">
        <f t="shared" si="10"/>
        <v>4.9680418361417775</v>
      </c>
      <c r="L42" s="42">
        <f t="shared" si="10"/>
        <v>9.645343056015909</v>
      </c>
      <c r="M42" s="42">
        <f t="shared" si="10"/>
        <v>4.737116085372202</v>
      </c>
      <c r="N42" s="43">
        <f t="shared" si="10"/>
        <v>7.21125659566152</v>
      </c>
      <c r="O42" s="43">
        <f t="shared" si="10"/>
        <v>5.394957983193278</v>
      </c>
      <c r="P42" s="43">
        <f t="shared" si="10"/>
        <v>3.452054794520548</v>
      </c>
      <c r="Q42" s="43">
        <f t="shared" si="10"/>
        <v>4.288659793814433</v>
      </c>
      <c r="R42" s="43">
        <f t="shared" si="10"/>
        <v>2.823529411764706</v>
      </c>
      <c r="S42" s="46">
        <f t="shared" si="10"/>
        <v>5.933873439894898</v>
      </c>
      <c r="T42" s="11"/>
    </row>
    <row r="43" spans="1:20" s="85" customFormat="1" ht="11.25" customHeight="1" thickBot="1">
      <c r="A43" s="81"/>
      <c r="B43" s="82"/>
      <c r="C43" s="82"/>
      <c r="D43" s="83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</row>
    <row r="44" spans="1:20" ht="11.25" customHeight="1">
      <c r="A44" s="21">
        <v>11</v>
      </c>
      <c r="B44" s="22" t="s">
        <v>68</v>
      </c>
      <c r="C44" s="22" t="s">
        <v>69</v>
      </c>
      <c r="D44" s="23" t="s">
        <v>33</v>
      </c>
      <c r="E44" s="24"/>
      <c r="F44" s="24"/>
      <c r="G44" s="24"/>
      <c r="H44" s="24"/>
      <c r="I44" s="24"/>
      <c r="J44" s="40">
        <v>24</v>
      </c>
      <c r="K44" s="40">
        <v>26</v>
      </c>
      <c r="L44" s="40">
        <v>30.42</v>
      </c>
      <c r="M44" s="40">
        <v>32.83</v>
      </c>
      <c r="N44" s="41">
        <v>59.5</v>
      </c>
      <c r="O44" s="41">
        <v>72.67</v>
      </c>
      <c r="P44" s="41">
        <v>65.83</v>
      </c>
      <c r="Q44" s="41">
        <v>56.58</v>
      </c>
      <c r="R44" s="41">
        <v>63.83</v>
      </c>
      <c r="S44" s="41">
        <v>60.17</v>
      </c>
      <c r="T44" s="48">
        <v>86.42</v>
      </c>
    </row>
    <row r="45" spans="1:20" ht="11.25" customHeight="1">
      <c r="A45" s="107" t="s">
        <v>80</v>
      </c>
      <c r="B45" s="108"/>
      <c r="C45" s="108"/>
      <c r="D45" s="108"/>
      <c r="E45" s="8"/>
      <c r="F45" s="8"/>
      <c r="G45" s="8"/>
      <c r="H45" s="8"/>
      <c r="I45" s="8"/>
      <c r="J45" s="9">
        <v>176</v>
      </c>
      <c r="K45" s="9">
        <v>299</v>
      </c>
      <c r="L45" s="9">
        <v>224</v>
      </c>
      <c r="M45" s="9">
        <v>223</v>
      </c>
      <c r="N45" s="16">
        <v>125</v>
      </c>
      <c r="O45" s="16">
        <v>350</v>
      </c>
      <c r="P45" s="16">
        <v>534</v>
      </c>
      <c r="Q45" s="16">
        <v>193</v>
      </c>
      <c r="R45" s="16">
        <v>251</v>
      </c>
      <c r="S45" s="16">
        <v>302</v>
      </c>
      <c r="T45" s="49">
        <v>151</v>
      </c>
    </row>
    <row r="46" spans="1:20" ht="11.25" customHeight="1" thickBot="1">
      <c r="A46" s="109" t="s">
        <v>81</v>
      </c>
      <c r="B46" s="110"/>
      <c r="C46" s="110"/>
      <c r="D46" s="110"/>
      <c r="E46" s="26"/>
      <c r="F46" s="26"/>
      <c r="G46" s="26"/>
      <c r="H46" s="26"/>
      <c r="I46" s="26"/>
      <c r="J46" s="42">
        <f aca="true" t="shared" si="11" ref="J46:T46">J45/J44</f>
        <v>7.333333333333333</v>
      </c>
      <c r="K46" s="42">
        <f t="shared" si="11"/>
        <v>11.5</v>
      </c>
      <c r="L46" s="42">
        <f t="shared" si="11"/>
        <v>7.363576594345825</v>
      </c>
      <c r="M46" s="42">
        <f t="shared" si="11"/>
        <v>6.792567773378008</v>
      </c>
      <c r="N46" s="43">
        <f t="shared" si="11"/>
        <v>2.100840336134454</v>
      </c>
      <c r="O46" s="43">
        <f t="shared" si="11"/>
        <v>4.816292830604101</v>
      </c>
      <c r="P46" s="43">
        <f t="shared" si="11"/>
        <v>8.111803129272369</v>
      </c>
      <c r="Q46" s="43">
        <f t="shared" si="11"/>
        <v>3.4110993283845885</v>
      </c>
      <c r="R46" s="43">
        <f t="shared" si="11"/>
        <v>3.932320225599248</v>
      </c>
      <c r="S46" s="43">
        <f t="shared" si="11"/>
        <v>5.0191125145421305</v>
      </c>
      <c r="T46" s="50">
        <f t="shared" si="11"/>
        <v>1.74728072205508</v>
      </c>
    </row>
    <row r="47" spans="1:20" ht="11.25" customHeight="1" thickBot="1">
      <c r="A47" s="87"/>
      <c r="B47" s="81"/>
      <c r="C47" s="81"/>
      <c r="D47" s="81"/>
      <c r="E47" s="84"/>
      <c r="F47" s="84"/>
      <c r="G47" s="84"/>
      <c r="H47" s="84"/>
      <c r="I47" s="84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1:20" ht="11.25" customHeight="1">
      <c r="A48" s="21">
        <v>12</v>
      </c>
      <c r="B48" s="22" t="s">
        <v>68</v>
      </c>
      <c r="C48" s="22" t="s">
        <v>69</v>
      </c>
      <c r="D48" s="23" t="s">
        <v>34</v>
      </c>
      <c r="E48" s="24"/>
      <c r="F48" s="24"/>
      <c r="G48" s="24"/>
      <c r="H48" s="60">
        <v>0.1</v>
      </c>
      <c r="I48" s="24"/>
      <c r="J48" s="60">
        <v>0.1</v>
      </c>
      <c r="K48" s="24"/>
      <c r="L48" s="60">
        <v>13.91</v>
      </c>
      <c r="M48" s="60">
        <v>38.75</v>
      </c>
      <c r="N48" s="41">
        <v>65.33</v>
      </c>
      <c r="O48" s="41">
        <v>96.58</v>
      </c>
      <c r="P48" s="41">
        <v>99.42</v>
      </c>
      <c r="Q48" s="41">
        <v>110.83</v>
      </c>
      <c r="R48" s="41">
        <v>125.42</v>
      </c>
      <c r="S48" s="41">
        <v>135.08</v>
      </c>
      <c r="T48" s="48">
        <v>213.92</v>
      </c>
    </row>
    <row r="49" spans="1:20" ht="11.25" customHeight="1">
      <c r="A49" s="107" t="s">
        <v>80</v>
      </c>
      <c r="B49" s="108"/>
      <c r="C49" s="108"/>
      <c r="D49" s="108"/>
      <c r="E49" s="8"/>
      <c r="F49" s="8"/>
      <c r="G49" s="8"/>
      <c r="H49" s="61">
        <v>5</v>
      </c>
      <c r="I49" s="8"/>
      <c r="J49" s="61">
        <v>1</v>
      </c>
      <c r="K49" s="8"/>
      <c r="L49" s="61">
        <v>315</v>
      </c>
      <c r="M49" s="61">
        <v>503</v>
      </c>
      <c r="N49" s="16">
        <v>734</v>
      </c>
      <c r="O49" s="16">
        <v>264</v>
      </c>
      <c r="P49" s="16">
        <v>342</v>
      </c>
      <c r="Q49" s="16">
        <v>254</v>
      </c>
      <c r="R49" s="16">
        <v>341</v>
      </c>
      <c r="S49" s="16">
        <v>346</v>
      </c>
      <c r="T49" s="49">
        <v>357</v>
      </c>
    </row>
    <row r="50" spans="1:20" ht="11.25" customHeight="1" thickBot="1">
      <c r="A50" s="109" t="s">
        <v>81</v>
      </c>
      <c r="B50" s="110"/>
      <c r="C50" s="110"/>
      <c r="D50" s="110"/>
      <c r="E50" s="26"/>
      <c r="F50" s="26"/>
      <c r="G50" s="26"/>
      <c r="H50" s="100">
        <f>H49/H48</f>
        <v>50</v>
      </c>
      <c r="I50" s="26"/>
      <c r="J50" s="100">
        <f>J49/J48</f>
        <v>10</v>
      </c>
      <c r="K50" s="26"/>
      <c r="L50" s="63">
        <f aca="true" t="shared" si="12" ref="L50:T50">L49/L48</f>
        <v>22.645578720345075</v>
      </c>
      <c r="M50" s="63">
        <f t="shared" si="12"/>
        <v>12.980645161290322</v>
      </c>
      <c r="N50" s="43">
        <f t="shared" si="12"/>
        <v>11.235267105464565</v>
      </c>
      <c r="O50" s="43">
        <f t="shared" si="12"/>
        <v>2.733485193621868</v>
      </c>
      <c r="P50" s="43">
        <f t="shared" si="12"/>
        <v>3.43995171997586</v>
      </c>
      <c r="Q50" s="43">
        <f t="shared" si="12"/>
        <v>2.2917982495714155</v>
      </c>
      <c r="R50" s="43">
        <f t="shared" si="12"/>
        <v>2.718864614893956</v>
      </c>
      <c r="S50" s="43">
        <f t="shared" si="12"/>
        <v>2.561445069588392</v>
      </c>
      <c r="T50" s="50">
        <f t="shared" si="12"/>
        <v>1.668848167539267</v>
      </c>
    </row>
    <row r="51" spans="1:20" s="85" customFormat="1" ht="11.25" customHeight="1" thickBot="1">
      <c r="A51" s="87"/>
      <c r="B51" s="81"/>
      <c r="C51" s="81"/>
      <c r="D51" s="81"/>
      <c r="E51" s="84"/>
      <c r="F51" s="84"/>
      <c r="G51" s="84"/>
      <c r="H51" s="93"/>
      <c r="I51" s="84"/>
      <c r="J51" s="93"/>
      <c r="K51" s="84"/>
      <c r="L51" s="88"/>
      <c r="M51" s="88"/>
      <c r="N51" s="88"/>
      <c r="O51" s="88"/>
      <c r="P51" s="88"/>
      <c r="Q51" s="88"/>
      <c r="R51" s="88"/>
      <c r="S51" s="88"/>
      <c r="T51" s="88"/>
    </row>
    <row r="52" spans="1:20" ht="11.25" customHeight="1">
      <c r="A52" s="73">
        <v>13</v>
      </c>
      <c r="B52" s="74" t="s">
        <v>73</v>
      </c>
      <c r="C52" s="74" t="s">
        <v>74</v>
      </c>
      <c r="D52" s="75" t="s">
        <v>28</v>
      </c>
      <c r="E52" s="60">
        <v>5.75</v>
      </c>
      <c r="F52" s="60">
        <v>9.42</v>
      </c>
      <c r="G52" s="60">
        <v>7.58</v>
      </c>
      <c r="H52" s="60">
        <v>6.83</v>
      </c>
      <c r="I52" s="98">
        <v>11</v>
      </c>
      <c r="J52" s="60">
        <v>11.25</v>
      </c>
      <c r="K52" s="40">
        <v>11.67</v>
      </c>
      <c r="L52" s="24"/>
      <c r="M52" s="24"/>
      <c r="N52" s="24"/>
      <c r="O52" s="24"/>
      <c r="P52" s="24"/>
      <c r="Q52" s="24"/>
      <c r="R52" s="24"/>
      <c r="S52" s="24"/>
      <c r="T52" s="28"/>
    </row>
    <row r="53" spans="1:20" ht="11.25" customHeight="1">
      <c r="A53" s="107" t="s">
        <v>80</v>
      </c>
      <c r="B53" s="108"/>
      <c r="C53" s="108"/>
      <c r="D53" s="108"/>
      <c r="E53" s="61">
        <v>114</v>
      </c>
      <c r="F53" s="61">
        <v>212</v>
      </c>
      <c r="G53" s="61">
        <v>97</v>
      </c>
      <c r="H53" s="61">
        <v>180</v>
      </c>
      <c r="I53" s="99">
        <v>195</v>
      </c>
      <c r="J53" s="61">
        <v>164</v>
      </c>
      <c r="K53" s="9">
        <v>47</v>
      </c>
      <c r="L53" s="8"/>
      <c r="M53" s="8"/>
      <c r="N53" s="8"/>
      <c r="O53" s="8"/>
      <c r="P53" s="8"/>
      <c r="Q53" s="8"/>
      <c r="R53" s="8"/>
      <c r="S53" s="8"/>
      <c r="T53" s="32"/>
    </row>
    <row r="54" spans="1:20" s="80" customFormat="1" ht="11.25" customHeight="1" thickBot="1">
      <c r="A54" s="109" t="s">
        <v>81</v>
      </c>
      <c r="B54" s="110"/>
      <c r="C54" s="110"/>
      <c r="D54" s="110"/>
      <c r="E54" s="63">
        <f aca="true" t="shared" si="13" ref="E54:K54">E53/E52</f>
        <v>19.82608695652174</v>
      </c>
      <c r="F54" s="63">
        <f t="shared" si="13"/>
        <v>22.505307855626327</v>
      </c>
      <c r="G54" s="63">
        <f t="shared" si="13"/>
        <v>12.796833773087071</v>
      </c>
      <c r="H54" s="63">
        <f t="shared" si="13"/>
        <v>26.35431918008785</v>
      </c>
      <c r="I54" s="63">
        <f t="shared" si="13"/>
        <v>17.727272727272727</v>
      </c>
      <c r="J54" s="63">
        <f t="shared" si="13"/>
        <v>14.577777777777778</v>
      </c>
      <c r="K54" s="42">
        <f t="shared" si="13"/>
        <v>4.027420736932305</v>
      </c>
      <c r="L54" s="26"/>
      <c r="M54" s="26"/>
      <c r="N54" s="26"/>
      <c r="O54" s="26"/>
      <c r="P54" s="26"/>
      <c r="Q54" s="26"/>
      <c r="R54" s="26"/>
      <c r="S54" s="26"/>
      <c r="T54" s="53"/>
    </row>
    <row r="55" spans="1:20" s="85" customFormat="1" ht="11.25" customHeight="1" thickBot="1">
      <c r="A55" s="87"/>
      <c r="B55" s="81"/>
      <c r="C55" s="81"/>
      <c r="D55" s="81"/>
      <c r="E55" s="88"/>
      <c r="F55" s="88"/>
      <c r="G55" s="88"/>
      <c r="H55" s="88"/>
      <c r="I55" s="88"/>
      <c r="J55" s="88"/>
      <c r="K55" s="88"/>
      <c r="L55" s="84"/>
      <c r="M55" s="84"/>
      <c r="N55" s="84"/>
      <c r="O55" s="84"/>
      <c r="P55" s="84"/>
      <c r="Q55" s="84"/>
      <c r="R55" s="84"/>
      <c r="S55" s="84"/>
      <c r="T55" s="84"/>
    </row>
    <row r="56" spans="1:20" ht="11.25" customHeight="1">
      <c r="A56" s="73">
        <v>14</v>
      </c>
      <c r="B56" s="74" t="s">
        <v>73</v>
      </c>
      <c r="C56" s="74" t="s">
        <v>74</v>
      </c>
      <c r="D56" s="75" t="s">
        <v>75</v>
      </c>
      <c r="E56" s="60">
        <v>7</v>
      </c>
      <c r="F56" s="60">
        <v>8.83</v>
      </c>
      <c r="G56" s="60">
        <v>6.67</v>
      </c>
      <c r="H56" s="60">
        <v>3.08</v>
      </c>
      <c r="I56" s="60">
        <v>4.92</v>
      </c>
      <c r="J56" s="60">
        <v>5.17</v>
      </c>
      <c r="K56" s="60">
        <v>4.67</v>
      </c>
      <c r="L56" s="55">
        <v>10.25</v>
      </c>
      <c r="M56" s="24"/>
      <c r="N56" s="24"/>
      <c r="O56" s="24"/>
      <c r="P56" s="24"/>
      <c r="Q56" s="24"/>
      <c r="R56" s="24"/>
      <c r="S56" s="24"/>
      <c r="T56" s="28"/>
    </row>
    <row r="57" spans="1:20" s="80" customFormat="1" ht="11.25" customHeight="1">
      <c r="A57" s="107" t="s">
        <v>80</v>
      </c>
      <c r="B57" s="108"/>
      <c r="C57" s="108"/>
      <c r="D57" s="108"/>
      <c r="E57" s="61">
        <v>96</v>
      </c>
      <c r="F57" s="61">
        <v>240</v>
      </c>
      <c r="G57" s="61">
        <v>227</v>
      </c>
      <c r="H57" s="61">
        <v>324</v>
      </c>
      <c r="I57" s="61">
        <v>142</v>
      </c>
      <c r="J57" s="61">
        <v>142</v>
      </c>
      <c r="K57" s="61">
        <v>123</v>
      </c>
      <c r="L57" s="2">
        <v>6</v>
      </c>
      <c r="M57" s="8"/>
      <c r="N57" s="8"/>
      <c r="O57" s="8"/>
      <c r="P57" s="8"/>
      <c r="Q57" s="8"/>
      <c r="R57" s="8"/>
      <c r="S57" s="8"/>
      <c r="T57" s="32"/>
    </row>
    <row r="58" spans="1:20" ht="11.25" customHeight="1" thickBot="1">
      <c r="A58" s="109" t="s">
        <v>81</v>
      </c>
      <c r="B58" s="110"/>
      <c r="C58" s="110"/>
      <c r="D58" s="110"/>
      <c r="E58" s="63">
        <f aca="true" t="shared" si="14" ref="E58:L58">E57/E56</f>
        <v>13.714285714285714</v>
      </c>
      <c r="F58" s="63">
        <f t="shared" si="14"/>
        <v>27.180067950169875</v>
      </c>
      <c r="G58" s="63">
        <f t="shared" si="14"/>
        <v>34.03298350824588</v>
      </c>
      <c r="H58" s="63">
        <f t="shared" si="14"/>
        <v>105.1948051948052</v>
      </c>
      <c r="I58" s="63">
        <f t="shared" si="14"/>
        <v>28.86178861788618</v>
      </c>
      <c r="J58" s="63">
        <f t="shared" si="14"/>
        <v>27.46615087040619</v>
      </c>
      <c r="K58" s="63">
        <f t="shared" si="14"/>
        <v>26.338329764453963</v>
      </c>
      <c r="L58" s="58">
        <f t="shared" si="14"/>
        <v>0.5853658536585366</v>
      </c>
      <c r="M58" s="26"/>
      <c r="N58" s="26"/>
      <c r="O58" s="26"/>
      <c r="P58" s="26"/>
      <c r="Q58" s="26"/>
      <c r="R58" s="26"/>
      <c r="S58" s="26"/>
      <c r="T58" s="53"/>
    </row>
    <row r="59" spans="1:20" s="85" customFormat="1" ht="11.25" customHeight="1" thickBot="1">
      <c r="A59" s="87"/>
      <c r="B59" s="81"/>
      <c r="C59" s="81"/>
      <c r="D59" s="81"/>
      <c r="E59" s="88"/>
      <c r="F59" s="88"/>
      <c r="G59" s="88"/>
      <c r="H59" s="88"/>
      <c r="I59" s="88"/>
      <c r="J59" s="88"/>
      <c r="K59" s="88"/>
      <c r="L59" s="93"/>
      <c r="M59" s="84"/>
      <c r="N59" s="84"/>
      <c r="O59" s="84"/>
      <c r="P59" s="84"/>
      <c r="Q59" s="84"/>
      <c r="R59" s="84"/>
      <c r="S59" s="84"/>
      <c r="T59" s="84"/>
    </row>
    <row r="60" spans="1:20" s="80" customFormat="1" ht="11.25" customHeight="1">
      <c r="A60" s="73">
        <v>15</v>
      </c>
      <c r="B60" s="74" t="s">
        <v>73</v>
      </c>
      <c r="C60" s="74" t="s">
        <v>74</v>
      </c>
      <c r="D60" s="75" t="s">
        <v>76</v>
      </c>
      <c r="E60" s="24"/>
      <c r="F60" s="24"/>
      <c r="G60" s="24"/>
      <c r="H60" s="60">
        <v>11.67</v>
      </c>
      <c r="I60" s="40">
        <v>17.67</v>
      </c>
      <c r="J60" s="40">
        <v>20.17</v>
      </c>
      <c r="K60" s="40">
        <v>17.67</v>
      </c>
      <c r="L60" s="40">
        <v>15.5</v>
      </c>
      <c r="M60" s="40">
        <v>18.08</v>
      </c>
      <c r="N60" s="24"/>
      <c r="O60" s="24"/>
      <c r="P60" s="24"/>
      <c r="Q60" s="24"/>
      <c r="R60" s="24"/>
      <c r="S60" s="24"/>
      <c r="T60" s="28"/>
    </row>
    <row r="61" spans="1:20" ht="11.25" customHeight="1">
      <c r="A61" s="107" t="s">
        <v>80</v>
      </c>
      <c r="B61" s="108"/>
      <c r="C61" s="108"/>
      <c r="D61" s="108"/>
      <c r="E61" s="8"/>
      <c r="F61" s="8"/>
      <c r="G61" s="8"/>
      <c r="H61" s="61">
        <v>298</v>
      </c>
      <c r="I61" s="9">
        <v>162</v>
      </c>
      <c r="J61" s="9">
        <v>104</v>
      </c>
      <c r="K61" s="9">
        <v>53</v>
      </c>
      <c r="L61" s="9">
        <v>171</v>
      </c>
      <c r="M61" s="9">
        <v>175</v>
      </c>
      <c r="N61" s="8"/>
      <c r="O61" s="8"/>
      <c r="P61" s="8"/>
      <c r="Q61" s="8"/>
      <c r="R61" s="8"/>
      <c r="S61" s="8"/>
      <c r="T61" s="32"/>
    </row>
    <row r="62" spans="1:20" ht="11.25" customHeight="1" thickBot="1">
      <c r="A62" s="109" t="s">
        <v>81</v>
      </c>
      <c r="B62" s="110"/>
      <c r="C62" s="110"/>
      <c r="D62" s="110"/>
      <c r="E62" s="26"/>
      <c r="F62" s="26"/>
      <c r="G62" s="26"/>
      <c r="H62" s="63">
        <f aca="true" t="shared" si="15" ref="H62:M62">H61/H60</f>
        <v>25.535561268209083</v>
      </c>
      <c r="I62" s="42">
        <f t="shared" si="15"/>
        <v>9.168081494057724</v>
      </c>
      <c r="J62" s="42">
        <f t="shared" si="15"/>
        <v>5.156172533465543</v>
      </c>
      <c r="K62" s="42">
        <f t="shared" si="15"/>
        <v>2.9994340690435766</v>
      </c>
      <c r="L62" s="42">
        <f t="shared" si="15"/>
        <v>11.03225806451613</v>
      </c>
      <c r="M62" s="42">
        <f t="shared" si="15"/>
        <v>9.67920353982301</v>
      </c>
      <c r="N62" s="26"/>
      <c r="O62" s="26"/>
      <c r="P62" s="26"/>
      <c r="Q62" s="26"/>
      <c r="R62" s="26"/>
      <c r="S62" s="26"/>
      <c r="T62" s="53"/>
    </row>
    <row r="63" spans="1:20" s="85" customFormat="1" ht="11.25" customHeight="1" thickBot="1">
      <c r="A63" s="87"/>
      <c r="B63" s="81"/>
      <c r="C63" s="81"/>
      <c r="D63" s="81"/>
      <c r="E63" s="84"/>
      <c r="F63" s="84"/>
      <c r="G63" s="84"/>
      <c r="H63" s="88"/>
      <c r="I63" s="88"/>
      <c r="J63" s="88"/>
      <c r="K63" s="88"/>
      <c r="L63" s="88"/>
      <c r="M63" s="88"/>
      <c r="N63" s="84"/>
      <c r="O63" s="84"/>
      <c r="P63" s="84"/>
      <c r="Q63" s="84"/>
      <c r="R63" s="84"/>
      <c r="S63" s="84"/>
      <c r="T63" s="84"/>
    </row>
    <row r="64" spans="1:20" ht="11.25" customHeight="1">
      <c r="A64" s="73">
        <v>16</v>
      </c>
      <c r="B64" s="74" t="s">
        <v>73</v>
      </c>
      <c r="C64" s="74" t="s">
        <v>74</v>
      </c>
      <c r="D64" s="75" t="s">
        <v>30</v>
      </c>
      <c r="E64" s="94"/>
      <c r="F64" s="24"/>
      <c r="G64" s="40">
        <v>34.5</v>
      </c>
      <c r="H64" s="40">
        <v>39.33</v>
      </c>
      <c r="I64" s="40">
        <v>46</v>
      </c>
      <c r="J64" s="40">
        <v>46.17</v>
      </c>
      <c r="K64" s="40">
        <v>42.67</v>
      </c>
      <c r="L64" s="24"/>
      <c r="M64" s="24"/>
      <c r="N64" s="24"/>
      <c r="O64" s="24"/>
      <c r="P64" s="24"/>
      <c r="Q64" s="24"/>
      <c r="R64" s="24"/>
      <c r="S64" s="24"/>
      <c r="T64" s="28"/>
    </row>
    <row r="65" spans="1:20" ht="11.25" customHeight="1">
      <c r="A65" s="107" t="s">
        <v>80</v>
      </c>
      <c r="B65" s="108"/>
      <c r="C65" s="108"/>
      <c r="D65" s="108"/>
      <c r="E65" s="79">
        <v>4</v>
      </c>
      <c r="F65" s="8"/>
      <c r="G65" s="9">
        <v>182</v>
      </c>
      <c r="H65" s="9">
        <v>240</v>
      </c>
      <c r="I65" s="9">
        <v>197</v>
      </c>
      <c r="J65" s="9">
        <v>70</v>
      </c>
      <c r="K65" s="9">
        <v>135</v>
      </c>
      <c r="L65" s="8"/>
      <c r="M65" s="8"/>
      <c r="N65" s="8"/>
      <c r="O65" s="8"/>
      <c r="P65" s="8"/>
      <c r="Q65" s="8"/>
      <c r="R65" s="8"/>
      <c r="S65" s="8"/>
      <c r="T65" s="32"/>
    </row>
    <row r="66" spans="1:20" s="80" customFormat="1" ht="11.25" customHeight="1" thickBot="1">
      <c r="A66" s="109" t="s">
        <v>81</v>
      </c>
      <c r="B66" s="110"/>
      <c r="C66" s="110"/>
      <c r="D66" s="110"/>
      <c r="E66" s="58" t="e">
        <f>E65/E64</f>
        <v>#DIV/0!</v>
      </c>
      <c r="F66" s="26"/>
      <c r="G66" s="42">
        <f>G65/G64</f>
        <v>5.27536231884058</v>
      </c>
      <c r="H66" s="42">
        <f>H65/H64</f>
        <v>6.102212051868802</v>
      </c>
      <c r="I66" s="42">
        <f>I65/I64</f>
        <v>4.282608695652174</v>
      </c>
      <c r="J66" s="42">
        <f>J65/J64</f>
        <v>1.5161360190599955</v>
      </c>
      <c r="K66" s="42">
        <f>K65/K64</f>
        <v>3.1638153269275837</v>
      </c>
      <c r="L66" s="26"/>
      <c r="M66" s="26"/>
      <c r="N66" s="26"/>
      <c r="O66" s="26"/>
      <c r="P66" s="26"/>
      <c r="Q66" s="26"/>
      <c r="R66" s="26"/>
      <c r="S66" s="26"/>
      <c r="T66" s="53"/>
    </row>
    <row r="67" spans="1:20" s="85" customFormat="1" ht="11.25" customHeight="1" thickBot="1">
      <c r="A67" s="87"/>
      <c r="B67" s="81"/>
      <c r="C67" s="81"/>
      <c r="D67" s="81"/>
      <c r="E67" s="93"/>
      <c r="F67" s="84"/>
      <c r="G67" s="88"/>
      <c r="H67" s="88"/>
      <c r="I67" s="88"/>
      <c r="J67" s="88"/>
      <c r="K67" s="88"/>
      <c r="L67" s="84"/>
      <c r="M67" s="84"/>
      <c r="N67" s="84"/>
      <c r="O67" s="84"/>
      <c r="P67" s="84"/>
      <c r="Q67" s="84"/>
      <c r="R67" s="84"/>
      <c r="S67" s="84"/>
      <c r="T67" s="84"/>
    </row>
    <row r="68" spans="1:20" ht="11.25" customHeight="1">
      <c r="A68" s="21">
        <v>17</v>
      </c>
      <c r="B68" s="22" t="s">
        <v>73</v>
      </c>
      <c r="C68" s="22" t="s">
        <v>74</v>
      </c>
      <c r="D68" s="23" t="s">
        <v>31</v>
      </c>
      <c r="E68" s="40">
        <v>24.64</v>
      </c>
      <c r="F68" s="40">
        <v>40.42</v>
      </c>
      <c r="G68" s="41">
        <v>68</v>
      </c>
      <c r="H68" s="41">
        <v>66.17</v>
      </c>
      <c r="I68" s="41">
        <v>83.17</v>
      </c>
      <c r="J68" s="41">
        <v>80.25</v>
      </c>
      <c r="K68" s="41">
        <v>81.42</v>
      </c>
      <c r="L68" s="40">
        <v>48.25</v>
      </c>
      <c r="M68" s="60">
        <v>13.08</v>
      </c>
      <c r="N68" s="24"/>
      <c r="O68" s="24"/>
      <c r="P68" s="24"/>
      <c r="Q68" s="24"/>
      <c r="R68" s="24"/>
      <c r="S68" s="24"/>
      <c r="T68" s="28"/>
    </row>
    <row r="69" spans="1:20" ht="11.25" customHeight="1">
      <c r="A69" s="107" t="s">
        <v>80</v>
      </c>
      <c r="B69" s="108"/>
      <c r="C69" s="108"/>
      <c r="D69" s="108"/>
      <c r="E69" s="9">
        <v>183</v>
      </c>
      <c r="F69" s="9">
        <v>195</v>
      </c>
      <c r="G69" s="16">
        <v>238</v>
      </c>
      <c r="H69" s="16">
        <v>153</v>
      </c>
      <c r="I69" s="16">
        <v>337</v>
      </c>
      <c r="J69" s="16">
        <v>185</v>
      </c>
      <c r="K69" s="16">
        <v>176</v>
      </c>
      <c r="L69" s="9">
        <v>155</v>
      </c>
      <c r="M69" s="61">
        <v>212</v>
      </c>
      <c r="N69" s="8"/>
      <c r="O69" s="8"/>
      <c r="P69" s="8"/>
      <c r="Q69" s="8"/>
      <c r="R69" s="8"/>
      <c r="S69" s="8"/>
      <c r="T69" s="32"/>
    </row>
    <row r="70" spans="1:20" s="80" customFormat="1" ht="11.25" customHeight="1" thickBot="1">
      <c r="A70" s="109" t="s">
        <v>81</v>
      </c>
      <c r="B70" s="110"/>
      <c r="C70" s="110"/>
      <c r="D70" s="110"/>
      <c r="E70" s="42">
        <f aca="true" t="shared" si="16" ref="E70:M70">E69/E68</f>
        <v>7.4269480519480515</v>
      </c>
      <c r="F70" s="42">
        <f t="shared" si="16"/>
        <v>4.824344383968333</v>
      </c>
      <c r="G70" s="43">
        <f t="shared" si="16"/>
        <v>3.5</v>
      </c>
      <c r="H70" s="43">
        <f t="shared" si="16"/>
        <v>2.312226084328245</v>
      </c>
      <c r="I70" s="43">
        <f t="shared" si="16"/>
        <v>4.0519418059396415</v>
      </c>
      <c r="J70" s="43">
        <f t="shared" si="16"/>
        <v>2.305295950155763</v>
      </c>
      <c r="K70" s="43">
        <f t="shared" si="16"/>
        <v>2.1616310488823385</v>
      </c>
      <c r="L70" s="42">
        <f t="shared" si="16"/>
        <v>3.2124352331606216</v>
      </c>
      <c r="M70" s="63">
        <f t="shared" si="16"/>
        <v>16.207951070336392</v>
      </c>
      <c r="N70" s="26"/>
      <c r="O70" s="26"/>
      <c r="P70" s="26"/>
      <c r="Q70" s="26"/>
      <c r="R70" s="26"/>
      <c r="S70" s="26"/>
      <c r="T70" s="53"/>
    </row>
    <row r="71" spans="1:20" s="85" customFormat="1" ht="11.25" customHeight="1" thickBot="1">
      <c r="A71" s="87"/>
      <c r="B71" s="81"/>
      <c r="C71" s="81"/>
      <c r="D71" s="81"/>
      <c r="E71" s="88"/>
      <c r="F71" s="88"/>
      <c r="G71" s="88"/>
      <c r="H71" s="88"/>
      <c r="I71" s="88"/>
      <c r="J71" s="88"/>
      <c r="K71" s="88"/>
      <c r="L71" s="88"/>
      <c r="M71" s="88"/>
      <c r="N71" s="84"/>
      <c r="O71" s="84"/>
      <c r="P71" s="84"/>
      <c r="Q71" s="84"/>
      <c r="R71" s="84"/>
      <c r="S71" s="84"/>
      <c r="T71" s="84"/>
    </row>
    <row r="72" spans="1:20" ht="11.25" customHeight="1">
      <c r="A72" s="73">
        <v>18</v>
      </c>
      <c r="B72" s="74" t="s">
        <v>73</v>
      </c>
      <c r="C72" s="74" t="s">
        <v>74</v>
      </c>
      <c r="D72" s="75" t="s">
        <v>32</v>
      </c>
      <c r="E72" s="40">
        <v>26.67</v>
      </c>
      <c r="F72" s="40">
        <v>31.17</v>
      </c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8"/>
    </row>
    <row r="73" spans="1:20" s="80" customFormat="1" ht="11.25" customHeight="1">
      <c r="A73" s="107" t="s">
        <v>80</v>
      </c>
      <c r="B73" s="108"/>
      <c r="C73" s="108"/>
      <c r="D73" s="108"/>
      <c r="E73" s="9">
        <v>80</v>
      </c>
      <c r="F73" s="9">
        <v>70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32"/>
    </row>
    <row r="74" spans="1:20" ht="11.25" customHeight="1" thickBot="1">
      <c r="A74" s="109" t="s">
        <v>81</v>
      </c>
      <c r="B74" s="110"/>
      <c r="C74" s="110"/>
      <c r="D74" s="110"/>
      <c r="E74" s="42">
        <f>E73/E72</f>
        <v>2.999625046869141</v>
      </c>
      <c r="F74" s="42">
        <f>F73/F72</f>
        <v>2.245749117741418</v>
      </c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53"/>
    </row>
    <row r="75" spans="1:20" s="85" customFormat="1" ht="11.25" customHeight="1" thickBot="1">
      <c r="A75" s="87"/>
      <c r="B75" s="81"/>
      <c r="C75" s="81"/>
      <c r="D75" s="81"/>
      <c r="E75" s="88"/>
      <c r="F75" s="88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</row>
    <row r="76" spans="1:20" s="80" customFormat="1" ht="11.25" customHeight="1">
      <c r="A76" s="73">
        <v>19</v>
      </c>
      <c r="B76" s="74" t="s">
        <v>73</v>
      </c>
      <c r="C76" s="74" t="s">
        <v>74</v>
      </c>
      <c r="D76" s="75" t="s">
        <v>45</v>
      </c>
      <c r="E76" s="60">
        <v>4.83</v>
      </c>
      <c r="F76" s="60">
        <v>9.08</v>
      </c>
      <c r="G76" s="60">
        <v>7.58</v>
      </c>
      <c r="H76" s="60">
        <v>8.08</v>
      </c>
      <c r="I76" s="60">
        <v>10.92</v>
      </c>
      <c r="J76" s="60">
        <v>18.42</v>
      </c>
      <c r="K76" s="60">
        <v>16.33</v>
      </c>
      <c r="L76" s="40">
        <v>16.17</v>
      </c>
      <c r="M76" s="24"/>
      <c r="N76" s="24"/>
      <c r="O76" s="24"/>
      <c r="P76" s="24"/>
      <c r="Q76" s="24"/>
      <c r="R76" s="24"/>
      <c r="S76" s="24"/>
      <c r="T76" s="28"/>
    </row>
    <row r="77" spans="1:20" ht="11.25" customHeight="1">
      <c r="A77" s="107" t="s">
        <v>80</v>
      </c>
      <c r="B77" s="108"/>
      <c r="C77" s="108"/>
      <c r="D77" s="108"/>
      <c r="E77" s="61">
        <v>213</v>
      </c>
      <c r="F77" s="61">
        <v>271</v>
      </c>
      <c r="G77" s="61">
        <v>313</v>
      </c>
      <c r="H77" s="61">
        <v>152</v>
      </c>
      <c r="I77" s="61">
        <v>302</v>
      </c>
      <c r="J77" s="61">
        <v>243</v>
      </c>
      <c r="K77" s="61">
        <v>283</v>
      </c>
      <c r="L77" s="9">
        <v>62</v>
      </c>
      <c r="M77" s="8"/>
      <c r="N77" s="8"/>
      <c r="O77" s="8"/>
      <c r="P77" s="8"/>
      <c r="Q77" s="8"/>
      <c r="R77" s="8"/>
      <c r="S77" s="8"/>
      <c r="T77" s="32"/>
    </row>
    <row r="78" spans="1:20" ht="11.25" customHeight="1" thickBot="1">
      <c r="A78" s="109" t="s">
        <v>81</v>
      </c>
      <c r="B78" s="110"/>
      <c r="C78" s="110"/>
      <c r="D78" s="110"/>
      <c r="E78" s="63">
        <f aca="true" t="shared" si="17" ref="E78:L78">E77/E76</f>
        <v>44.099378881987576</v>
      </c>
      <c r="F78" s="63">
        <f t="shared" si="17"/>
        <v>29.845814977973568</v>
      </c>
      <c r="G78" s="63">
        <f t="shared" si="17"/>
        <v>41.29287598944591</v>
      </c>
      <c r="H78" s="63">
        <f t="shared" si="17"/>
        <v>18.81188118811881</v>
      </c>
      <c r="I78" s="63">
        <f t="shared" si="17"/>
        <v>27.655677655677657</v>
      </c>
      <c r="J78" s="63">
        <f t="shared" si="17"/>
        <v>13.192182410423452</v>
      </c>
      <c r="K78" s="63">
        <f t="shared" si="17"/>
        <v>17.330067360685856</v>
      </c>
      <c r="L78" s="42">
        <f t="shared" si="17"/>
        <v>3.8342609771181198</v>
      </c>
      <c r="M78" s="26"/>
      <c r="N78" s="26"/>
      <c r="O78" s="26"/>
      <c r="P78" s="26"/>
      <c r="Q78" s="26"/>
      <c r="R78" s="26"/>
      <c r="S78" s="26"/>
      <c r="T78" s="53"/>
    </row>
    <row r="79" spans="1:20" s="85" customFormat="1" ht="11.25" customHeight="1" thickBot="1">
      <c r="A79" s="87"/>
      <c r="B79" s="81"/>
      <c r="C79" s="81"/>
      <c r="D79" s="81"/>
      <c r="E79" s="88"/>
      <c r="F79" s="88"/>
      <c r="G79" s="88"/>
      <c r="H79" s="88"/>
      <c r="I79" s="88"/>
      <c r="J79" s="88"/>
      <c r="K79" s="88"/>
      <c r="L79" s="88"/>
      <c r="M79" s="84"/>
      <c r="N79" s="84"/>
      <c r="O79" s="84"/>
      <c r="P79" s="84"/>
      <c r="Q79" s="84"/>
      <c r="R79" s="84"/>
      <c r="S79" s="84"/>
      <c r="T79" s="84"/>
    </row>
    <row r="80" spans="1:20" ht="11.25" customHeight="1">
      <c r="A80" s="21">
        <v>20</v>
      </c>
      <c r="B80" s="22" t="s">
        <v>77</v>
      </c>
      <c r="C80" s="22" t="s">
        <v>78</v>
      </c>
      <c r="D80" s="23" t="s">
        <v>71</v>
      </c>
      <c r="E80" s="24"/>
      <c r="F80" s="24"/>
      <c r="G80" s="24"/>
      <c r="H80" s="24"/>
      <c r="I80" s="24"/>
      <c r="J80" s="40">
        <v>159</v>
      </c>
      <c r="K80" s="40">
        <v>190</v>
      </c>
      <c r="L80" s="40">
        <v>153</v>
      </c>
      <c r="M80" s="40">
        <v>183</v>
      </c>
      <c r="N80" s="40">
        <v>145</v>
      </c>
      <c r="O80" s="40">
        <v>161</v>
      </c>
      <c r="P80" s="24"/>
      <c r="Q80" s="24"/>
      <c r="R80" s="24"/>
      <c r="S80" s="24"/>
      <c r="T80" s="28"/>
    </row>
    <row r="81" spans="1:20" ht="11.25" customHeight="1">
      <c r="A81" s="107" t="s">
        <v>80</v>
      </c>
      <c r="B81" s="108"/>
      <c r="C81" s="108"/>
      <c r="D81" s="108"/>
      <c r="E81" s="8"/>
      <c r="F81" s="8"/>
      <c r="G81" s="8"/>
      <c r="H81" s="8"/>
      <c r="I81" s="8"/>
      <c r="J81" s="9">
        <v>219</v>
      </c>
      <c r="K81" s="9">
        <v>385</v>
      </c>
      <c r="L81" s="9">
        <v>194</v>
      </c>
      <c r="M81" s="9">
        <v>232</v>
      </c>
      <c r="N81" s="9">
        <v>210</v>
      </c>
      <c r="O81" s="2">
        <v>9</v>
      </c>
      <c r="P81" s="8"/>
      <c r="Q81" s="8"/>
      <c r="R81" s="8"/>
      <c r="S81" s="8"/>
      <c r="T81" s="32"/>
    </row>
    <row r="82" spans="1:20" ht="11.25" customHeight="1" thickBot="1">
      <c r="A82" s="109" t="s">
        <v>81</v>
      </c>
      <c r="B82" s="110"/>
      <c r="C82" s="110"/>
      <c r="D82" s="110"/>
      <c r="E82" s="26"/>
      <c r="F82" s="26"/>
      <c r="G82" s="26"/>
      <c r="H82" s="26"/>
      <c r="I82" s="26"/>
      <c r="J82" s="42">
        <f aca="true" t="shared" si="18" ref="J82:O82">J81/J80</f>
        <v>1.3773584905660377</v>
      </c>
      <c r="K82" s="42">
        <f t="shared" si="18"/>
        <v>2.026315789473684</v>
      </c>
      <c r="L82" s="42">
        <f t="shared" si="18"/>
        <v>1.2679738562091503</v>
      </c>
      <c r="M82" s="42">
        <f t="shared" si="18"/>
        <v>1.2677595628415301</v>
      </c>
      <c r="N82" s="42">
        <f t="shared" si="18"/>
        <v>1.4482758620689655</v>
      </c>
      <c r="O82" s="58">
        <f t="shared" si="18"/>
        <v>0.055900621118012424</v>
      </c>
      <c r="P82" s="26"/>
      <c r="Q82" s="26"/>
      <c r="R82" s="26"/>
      <c r="S82" s="26"/>
      <c r="T82" s="53"/>
    </row>
    <row r="83" spans="1:20" s="85" customFormat="1" ht="11.25" customHeight="1" thickBot="1">
      <c r="A83" s="87"/>
      <c r="B83" s="81"/>
      <c r="C83" s="81"/>
      <c r="D83" s="81"/>
      <c r="E83" s="84"/>
      <c r="F83" s="84"/>
      <c r="G83" s="84"/>
      <c r="H83" s="84"/>
      <c r="I83" s="84"/>
      <c r="J83" s="88"/>
      <c r="K83" s="88"/>
      <c r="L83" s="88"/>
      <c r="M83" s="88"/>
      <c r="N83" s="88"/>
      <c r="O83" s="93"/>
      <c r="P83" s="84"/>
      <c r="Q83" s="84"/>
      <c r="R83" s="84"/>
      <c r="S83" s="84"/>
      <c r="T83" s="84"/>
    </row>
    <row r="84" spans="1:20" ht="11.25" customHeight="1">
      <c r="A84" s="73">
        <v>21</v>
      </c>
      <c r="B84" s="74" t="s">
        <v>77</v>
      </c>
      <c r="C84" s="74" t="s">
        <v>78</v>
      </c>
      <c r="D84" s="75" t="s">
        <v>32</v>
      </c>
      <c r="E84" s="24"/>
      <c r="F84" s="24"/>
      <c r="G84" s="24"/>
      <c r="H84" s="24"/>
      <c r="I84" s="24"/>
      <c r="J84" s="55">
        <v>33.33</v>
      </c>
      <c r="K84" s="55">
        <v>34.5</v>
      </c>
      <c r="L84" s="40">
        <v>37.33</v>
      </c>
      <c r="M84" s="40">
        <v>36</v>
      </c>
      <c r="N84" s="55">
        <v>39.67</v>
      </c>
      <c r="O84" s="55">
        <v>39.67</v>
      </c>
      <c r="P84" s="24"/>
      <c r="Q84" s="24"/>
      <c r="R84" s="24"/>
      <c r="S84" s="24"/>
      <c r="T84" s="28"/>
    </row>
    <row r="85" spans="1:20" ht="11.25" customHeight="1">
      <c r="A85" s="107" t="s">
        <v>80</v>
      </c>
      <c r="B85" s="108"/>
      <c r="C85" s="108"/>
      <c r="D85" s="108"/>
      <c r="E85" s="8"/>
      <c r="F85" s="8"/>
      <c r="G85" s="8"/>
      <c r="H85" s="8"/>
      <c r="I85" s="8"/>
      <c r="J85" s="2">
        <v>17</v>
      </c>
      <c r="K85" s="2">
        <v>18</v>
      </c>
      <c r="L85" s="9">
        <v>50</v>
      </c>
      <c r="M85" s="9">
        <v>35</v>
      </c>
      <c r="N85" s="2">
        <v>22</v>
      </c>
      <c r="O85" s="2">
        <v>1</v>
      </c>
      <c r="P85" s="8"/>
      <c r="Q85" s="8"/>
      <c r="R85" s="8"/>
      <c r="S85" s="8"/>
      <c r="T85" s="32"/>
    </row>
    <row r="86" spans="1:20" ht="11.25" customHeight="1" thickBot="1">
      <c r="A86" s="109" t="s">
        <v>81</v>
      </c>
      <c r="B86" s="110"/>
      <c r="C86" s="110"/>
      <c r="D86" s="110"/>
      <c r="E86" s="26"/>
      <c r="F86" s="26"/>
      <c r="G86" s="26"/>
      <c r="H86" s="26"/>
      <c r="I86" s="26"/>
      <c r="J86" s="58">
        <f aca="true" t="shared" si="19" ref="J86:O86">J85/J84</f>
        <v>0.51005100510051</v>
      </c>
      <c r="K86" s="58">
        <f t="shared" si="19"/>
        <v>0.5217391304347826</v>
      </c>
      <c r="L86" s="42">
        <f t="shared" si="19"/>
        <v>1.339405304045004</v>
      </c>
      <c r="M86" s="42">
        <f t="shared" si="19"/>
        <v>0.9722222222222222</v>
      </c>
      <c r="N86" s="58">
        <f t="shared" si="19"/>
        <v>0.5545752457776657</v>
      </c>
      <c r="O86" s="58">
        <f t="shared" si="19"/>
        <v>0.025207965717166624</v>
      </c>
      <c r="P86" s="26"/>
      <c r="Q86" s="26"/>
      <c r="R86" s="26"/>
      <c r="S86" s="26"/>
      <c r="T86" s="53"/>
    </row>
    <row r="87" spans="1:20" s="85" customFormat="1" ht="11.25" customHeight="1" thickBot="1">
      <c r="A87" s="87"/>
      <c r="B87" s="81"/>
      <c r="C87" s="81"/>
      <c r="D87" s="81"/>
      <c r="E87" s="84"/>
      <c r="F87" s="84"/>
      <c r="G87" s="84"/>
      <c r="H87" s="84"/>
      <c r="I87" s="84"/>
      <c r="J87" s="93"/>
      <c r="K87" s="93"/>
      <c r="L87" s="88"/>
      <c r="M87" s="88"/>
      <c r="N87" s="93"/>
      <c r="O87" s="93"/>
      <c r="P87" s="84"/>
      <c r="Q87" s="84"/>
      <c r="R87" s="84"/>
      <c r="S87" s="84"/>
      <c r="T87" s="84"/>
    </row>
    <row r="88" spans="1:20" ht="11.25" customHeight="1">
      <c r="A88" s="21">
        <v>22</v>
      </c>
      <c r="B88" s="22" t="s">
        <v>77</v>
      </c>
      <c r="C88" s="22" t="s">
        <v>78</v>
      </c>
      <c r="D88" s="23" t="s">
        <v>79</v>
      </c>
      <c r="E88" s="24"/>
      <c r="F88" s="24"/>
      <c r="G88" s="24"/>
      <c r="H88" s="24"/>
      <c r="I88" s="24"/>
      <c r="J88" s="41">
        <v>76.67</v>
      </c>
      <c r="K88" s="41">
        <v>107.17</v>
      </c>
      <c r="L88" s="41">
        <v>119.5</v>
      </c>
      <c r="M88" s="41">
        <v>112</v>
      </c>
      <c r="N88" s="41">
        <v>105.67</v>
      </c>
      <c r="O88" s="41">
        <v>92.33</v>
      </c>
      <c r="P88" s="24"/>
      <c r="Q88" s="24"/>
      <c r="R88" s="24"/>
      <c r="S88" s="24"/>
      <c r="T88" s="28"/>
    </row>
    <row r="89" spans="1:20" ht="9.75">
      <c r="A89" s="107" t="s">
        <v>80</v>
      </c>
      <c r="B89" s="108"/>
      <c r="C89" s="108"/>
      <c r="D89" s="108"/>
      <c r="E89" s="10"/>
      <c r="F89" s="10"/>
      <c r="G89" s="10"/>
      <c r="H89" s="10"/>
      <c r="I89" s="10"/>
      <c r="J89" s="16">
        <v>316</v>
      </c>
      <c r="K89" s="16">
        <v>365</v>
      </c>
      <c r="L89" s="16">
        <v>147</v>
      </c>
      <c r="M89" s="16">
        <v>236</v>
      </c>
      <c r="N89" s="16">
        <v>710</v>
      </c>
      <c r="O89" s="16">
        <v>247</v>
      </c>
      <c r="P89" s="10"/>
      <c r="Q89" s="10"/>
      <c r="R89" s="10"/>
      <c r="S89" s="10"/>
      <c r="T89" s="95"/>
    </row>
    <row r="90" spans="1:20" ht="10.5" thickBot="1">
      <c r="A90" s="109" t="s">
        <v>81</v>
      </c>
      <c r="B90" s="110"/>
      <c r="C90" s="110"/>
      <c r="D90" s="110"/>
      <c r="E90" s="96"/>
      <c r="F90" s="96"/>
      <c r="G90" s="96"/>
      <c r="H90" s="96"/>
      <c r="I90" s="96"/>
      <c r="J90" s="43">
        <f aca="true" t="shared" si="20" ref="J90:O90">J89/J88</f>
        <v>4.1215599321768615</v>
      </c>
      <c r="K90" s="43">
        <f t="shared" si="20"/>
        <v>3.405803863021368</v>
      </c>
      <c r="L90" s="43">
        <f t="shared" si="20"/>
        <v>1.2301255230125523</v>
      </c>
      <c r="M90" s="43">
        <f t="shared" si="20"/>
        <v>2.107142857142857</v>
      </c>
      <c r="N90" s="43">
        <f t="shared" si="20"/>
        <v>6.719030945396044</v>
      </c>
      <c r="O90" s="43">
        <f t="shared" si="20"/>
        <v>2.675186829849453</v>
      </c>
      <c r="P90" s="96"/>
      <c r="Q90" s="96"/>
      <c r="R90" s="96"/>
      <c r="S90" s="96"/>
      <c r="T90" s="97"/>
    </row>
  </sheetData>
  <sheetProtection/>
  <mergeCells count="44">
    <mergeCell ref="A5:D5"/>
    <mergeCell ref="A6:D6"/>
    <mergeCell ref="A9:D9"/>
    <mergeCell ref="A10:D10"/>
    <mergeCell ref="A13:D13"/>
    <mergeCell ref="A14:D14"/>
    <mergeCell ref="A17:D17"/>
    <mergeCell ref="A18:D18"/>
    <mergeCell ref="A21:D21"/>
    <mergeCell ref="A22:D22"/>
    <mergeCell ref="A25:D25"/>
    <mergeCell ref="A26:D26"/>
    <mergeCell ref="A50:D50"/>
    <mergeCell ref="A29:D29"/>
    <mergeCell ref="A30:D30"/>
    <mergeCell ref="A33:D33"/>
    <mergeCell ref="A34:D34"/>
    <mergeCell ref="A37:D37"/>
    <mergeCell ref="A38:D38"/>
    <mergeCell ref="A53:D53"/>
    <mergeCell ref="A54:D54"/>
    <mergeCell ref="A57:D57"/>
    <mergeCell ref="A58:D58"/>
    <mergeCell ref="A61:D61"/>
    <mergeCell ref="A41:D41"/>
    <mergeCell ref="A42:D42"/>
    <mergeCell ref="A45:D45"/>
    <mergeCell ref="A46:D46"/>
    <mergeCell ref="A49:D49"/>
    <mergeCell ref="A62:D62"/>
    <mergeCell ref="A65:D65"/>
    <mergeCell ref="A66:D66"/>
    <mergeCell ref="A69:D69"/>
    <mergeCell ref="A70:D70"/>
    <mergeCell ref="A73:D73"/>
    <mergeCell ref="A86:D86"/>
    <mergeCell ref="A89:D89"/>
    <mergeCell ref="A90:D90"/>
    <mergeCell ref="A74:D74"/>
    <mergeCell ref="A77:D77"/>
    <mergeCell ref="A78:D78"/>
    <mergeCell ref="A81:D81"/>
    <mergeCell ref="A82:D82"/>
    <mergeCell ref="A85:D85"/>
  </mergeCells>
  <hyperlinks>
    <hyperlink ref="D4" r:id="rId1" tooltip="Ссылка на изображение" display="Белый"/>
    <hyperlink ref="D8" r:id="rId2" tooltip="Ссылка на изображение" display="Бордовый"/>
    <hyperlink ref="D12" r:id="rId3" tooltip="Ссылка на изображение" display="Голубой"/>
    <hyperlink ref="D16" r:id="rId4" tooltip="Ссылка на изображение" display="Джинс"/>
    <hyperlink ref="D20" r:id="rId5" tooltip="Ссылка на изображение" display="Джинс меланж"/>
    <hyperlink ref="D24" r:id="rId6" tooltip="Ссылка на изображение" display="Розовый"/>
    <hyperlink ref="D28" r:id="rId7" tooltip="Ссылка на изображение" display="Серый"/>
    <hyperlink ref="D32" r:id="rId8" tooltip="Ссылка на изображение" display="Серый меланж"/>
    <hyperlink ref="D36" r:id="rId9" tooltip="Ссылка на изображение" display="Синий"/>
    <hyperlink ref="D40" r:id="rId10" tooltip="Ссылка на изображение" display="т. серый меланж"/>
    <hyperlink ref="D44" r:id="rId11" tooltip="Ссылка на изображение" display="темно-серый"/>
    <hyperlink ref="D48" r:id="rId12" tooltip="Ссылка на изображение" display="Черный"/>
    <hyperlink ref="D56" r:id="rId13" tooltip="Ссылка на изображение" display="Желтый"/>
    <hyperlink ref="D60" r:id="rId14" tooltip="Ссылка на изображение" display="Кофейный"/>
    <hyperlink ref="D64" r:id="rId15" tooltip="Ссылка на изображение" display="Розовый"/>
    <hyperlink ref="D68" r:id="rId16" tooltip="Ссылка на изображение" display="Серый"/>
    <hyperlink ref="D72" r:id="rId17" tooltip="Ссылка на изображение" display="Синий"/>
    <hyperlink ref="D76" r:id="rId18" tooltip="Ссылка на изображение" display="Сирень"/>
    <hyperlink ref="D80" r:id="rId19" tooltip="Ссылка на изображение" display="Серый меланж"/>
    <hyperlink ref="D84" r:id="rId20" tooltip="Ссылка на изображение" display="Синий"/>
    <hyperlink ref="D88" r:id="rId21" tooltip="Ссылка на изображение" display="Темный сирень"/>
    <hyperlink ref="D52" r:id="rId22" tooltip="Ссылка на изображение" display="Голубой"/>
  </hyperlinks>
  <printOptions/>
  <pageMargins left="0.15625" right="0.20833333333333334" top="0.19791666666666666" bottom="1" header="0.5" footer="0.5"/>
  <pageSetup horizontalDpi="600" verticalDpi="600" orientation="landscape" paperSize="9" scale="88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2019-02-22T11:21:09Z</cp:lastPrinted>
  <dcterms:created xsi:type="dcterms:W3CDTF">2019-02-22T11:21:09Z</dcterms:created>
  <dcterms:modified xsi:type="dcterms:W3CDTF">2019-03-01T08:11:08Z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